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https://d.docs.live.net/f72bc94a82113daf/Desktop/"/>
    </mc:Choice>
  </mc:AlternateContent>
  <xr:revisionPtr revIDLastSave="4241" documentId="8_{12F4C55A-5E9C-4595-BC73-352A1875E98D}" xr6:coauthVersionLast="47" xr6:coauthVersionMax="47" xr10:uidLastSave="{44DFEB11-5CEF-4F87-B928-DE72C215ADF0}"/>
  <bookViews>
    <workbookView xWindow="-108" yWindow="-108" windowWidth="23256" windowHeight="12456" firstSheet="1" activeTab="1" xr2:uid="{88A2C12D-C9A8-406C-99B7-C62F1CC8F491}"/>
  </bookViews>
  <sheets>
    <sheet name="Analysis" sheetId="1" state="hidden" r:id="rId1"/>
    <sheet name="Time Series Dashboard" sheetId="4" r:id="rId2"/>
    <sheet name="Sheet3" sheetId="8" state="hidden" r:id="rId3"/>
    <sheet name="Sheet1" sheetId="6" state="hidden" r:id="rId4"/>
    <sheet name="Sheet2" sheetId="7" state="hidden" r:id="rId5"/>
    <sheet name="Product &amp; Customer Dashboard(2)" sheetId="10" r:id="rId6"/>
    <sheet name="Analysis (2)" sheetId="5" state="hidden" r:id="rId7"/>
    <sheet name="Product Analysis" sheetId="11" state="hidden" r:id="rId8"/>
    <sheet name="Sheet4" sheetId="14" state="hidden" r:id="rId9"/>
    <sheet name="Coustomer Analysis" sheetId="13" state="hidden" r:id="rId10"/>
  </sheets>
  <definedNames>
    <definedName name="ExternalData_1" localSheetId="3" hidden="1">Sheet1!$A$3:$M$953</definedName>
    <definedName name="ExternalData_1" localSheetId="4" hidden="1">Sheet2!$A$3:$M$522</definedName>
    <definedName name="ExternalData_1" localSheetId="8" hidden="1">Sheet4!$A$3:$N$1003</definedName>
    <definedName name="looktble" localSheetId="6">'Analysis (2)'!$S$6:$W$10</definedName>
    <definedName name="looktble" localSheetId="9">'Coustomer Analysis'!$T$6:$X$10</definedName>
    <definedName name="looktble" localSheetId="7">'Product Analysis'!$T$6:$X$10</definedName>
    <definedName name="looktble">Analysis!$Q$6:$W$10</definedName>
    <definedName name="lookup" localSheetId="6">'Analysis (2)'!$S$6:$W$10</definedName>
    <definedName name="lookup" localSheetId="9">'Coustomer Analysis'!$T$6:$X$10</definedName>
    <definedName name="lookup" localSheetId="7">'Product Analysis'!$T$6:$X$10</definedName>
    <definedName name="lookup">Analysis!$Q$6:$W$10</definedName>
    <definedName name="Slicer_Country">#N/A</definedName>
    <definedName name="Slicer_Month_Name">#N/A</definedName>
    <definedName name="Slicer_Year">#N/A</definedName>
  </definedNames>
  <calcPr calcId="191029"/>
  <pivotCaches>
    <pivotCache cacheId="270" r:id="rId11"/>
    <pivotCache cacheId="330" r:id="rId12"/>
    <pivotCache cacheId="333" r:id="rId13"/>
    <pivotCache cacheId="336" r:id="rId14"/>
    <pivotCache cacheId="339" r:id="rId15"/>
    <pivotCache cacheId="342" r:id="rId16"/>
    <pivotCache cacheId="345" r:id="rId17"/>
    <pivotCache cacheId="348" r:id="rId18"/>
    <pivotCache cacheId="351" r:id="rId19"/>
    <pivotCache cacheId="354" r:id="rId20"/>
    <pivotCache cacheId="357" r:id="rId21"/>
    <pivotCache cacheId="360" r:id="rId22"/>
    <pivotCache cacheId="363" r:id="rId23"/>
    <pivotCache cacheId="366" r:id="rId24"/>
    <pivotCache cacheId="369" r:id="rId25"/>
    <pivotCache cacheId="372" r:id="rId26"/>
    <pivotCache cacheId="375" r:id="rId27"/>
    <pivotCache cacheId="378" r:id="rId28"/>
  </pivotCaches>
  <extLst>
    <ext xmlns:x14="http://schemas.microsoft.com/office/spreadsheetml/2009/9/main" uri="{876F7934-8845-4945-9796-88D515C7AA90}">
      <x14:pivotCaches>
        <pivotCache cacheId="18" r:id="rId29"/>
      </x14:pivotCaches>
    </ext>
    <ext xmlns:x14="http://schemas.microsoft.com/office/spreadsheetml/2009/9/main" uri="{BBE1A952-AA13-448e-AADC-164F8A28A991}">
      <x14:slicerCaches>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bc5ab9c5-b656-4ea1-bd05-c00fd4da8615" name="FactInternetSales" connection="Query - FactInternetSales"/>
          <x15:modelTable id="DimSalesTerritory_9a62bd36-f95a-4bc8-b4b6-308ef0aaf8c7" name="DimSalesTerritory" connection="Query - DimSalesTerritory"/>
          <x15:modelTable id="DimProduct_93fa947e-89ef-405a-8218-6363b266bb2d" name="DimProduct" connection="Query - DimProduct"/>
          <x15:modelTable id="DimGeography_6f99053b-32d3-4ffc-955d-a586901b1bc9" name="DimGeography" connection="Query - DimGeography"/>
          <x15:modelTable id="DimDate_ecd2e607-e42e-4245-b975-098b8ca5571b" name="DimDate" connection="Query - DimDate"/>
          <x15:modelTable id="DimCustomer_b92859ff-9b00-40c1-9792-5445f44eda91" name="DimCustomer" connection="Query - DimCustomer"/>
          <x15:modelTable id="All Measures_f517ad41-824c-40c3-a059-6ce0a0efaa5b"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5" l="1"/>
  <c r="BH7" i="13"/>
  <c r="BI7" i="13"/>
  <c r="BH8" i="13"/>
  <c r="BI8" i="13"/>
  <c r="BH9" i="13"/>
  <c r="BI9" i="13"/>
  <c r="BH10" i="13"/>
  <c r="BI10" i="13"/>
  <c r="BH11" i="13"/>
  <c r="BI11" i="13"/>
  <c r="BH12" i="13"/>
  <c r="BI12" i="13"/>
  <c r="BI6" i="13"/>
  <c r="BH6" i="13"/>
  <c r="BB6" i="13"/>
  <c r="BB7" i="13"/>
  <c r="BB8" i="13"/>
  <c r="BB9" i="13"/>
  <c r="BB10" i="13"/>
  <c r="BB11" i="13"/>
  <c r="BB5" i="13"/>
  <c r="AO15" i="13"/>
  <c r="AP15" i="13" s="1"/>
  <c r="AO14" i="13"/>
  <c r="AK15" i="13"/>
  <c r="AL15" i="13"/>
  <c r="AK16" i="13"/>
  <c r="AL16" i="13"/>
  <c r="AK17" i="13"/>
  <c r="AL17" i="13"/>
  <c r="AK18" i="13"/>
  <c r="AL18" i="13"/>
  <c r="AK19" i="13"/>
  <c r="AL19" i="13"/>
  <c r="AK20" i="13"/>
  <c r="AL20" i="13"/>
  <c r="AL14" i="13"/>
  <c r="AK14" i="13"/>
  <c r="AI5" i="13"/>
  <c r="AI6" i="13"/>
  <c r="AI7" i="13"/>
  <c r="AI8" i="13"/>
  <c r="AI9" i="13"/>
  <c r="AI10" i="13"/>
  <c r="AI4" i="13"/>
  <c r="U4" i="13"/>
  <c r="V4" i="13"/>
  <c r="U5" i="13"/>
  <c r="V5" i="13"/>
  <c r="U6" i="13"/>
  <c r="V6" i="13"/>
  <c r="U7" i="13"/>
  <c r="V7" i="13"/>
  <c r="U8" i="13"/>
  <c r="V8" i="13"/>
  <c r="U9" i="13"/>
  <c r="V9" i="13"/>
  <c r="V3" i="13"/>
  <c r="U3" i="13"/>
  <c r="N14" i="13"/>
  <c r="M12" i="13"/>
  <c r="N13" i="13"/>
  <c r="M13" i="13"/>
  <c r="M14" i="13"/>
  <c r="N12" i="13"/>
  <c r="J7" i="13"/>
  <c r="K7" i="13" s="1"/>
  <c r="J3" i="13"/>
  <c r="J11" i="13"/>
  <c r="L89" i="13"/>
  <c r="I7" i="13"/>
  <c r="J6" i="13"/>
  <c r="K6" i="13" s="1"/>
  <c r="I6" i="13"/>
  <c r="J5" i="13"/>
  <c r="K5" i="13" s="1"/>
  <c r="I5" i="13"/>
  <c r="J4" i="13"/>
  <c r="K4" i="13" s="1"/>
  <c r="I4" i="13"/>
  <c r="I3" i="13"/>
  <c r="J2" i="13"/>
  <c r="I2" i="13"/>
  <c r="AF8" i="11"/>
  <c r="AG8" i="11"/>
  <c r="AF9" i="11"/>
  <c r="AG9" i="11"/>
  <c r="AG7" i="11"/>
  <c r="AF7" i="11"/>
  <c r="AA3" i="11"/>
  <c r="AB3" i="11"/>
  <c r="AC3" i="11" s="1"/>
  <c r="AA4" i="11"/>
  <c r="AB4" i="11"/>
  <c r="AC4" i="11" s="1"/>
  <c r="AA5" i="11"/>
  <c r="AB5" i="11"/>
  <c r="AC5" i="11" s="1"/>
  <c r="AA6" i="11"/>
  <c r="AB6" i="11"/>
  <c r="AA7" i="11"/>
  <c r="AB7" i="11"/>
  <c r="AA8" i="11"/>
  <c r="AB8" i="11"/>
  <c r="AA9" i="11"/>
  <c r="AB9" i="11"/>
  <c r="AA10" i="11"/>
  <c r="AB10" i="11"/>
  <c r="AB2" i="11"/>
  <c r="AA2" i="11"/>
  <c r="L89" i="11"/>
  <c r="J120" i="11"/>
  <c r="J121" i="11"/>
  <c r="I120" i="11"/>
  <c r="I121" i="11"/>
  <c r="I11" i="11"/>
  <c r="J11" i="11"/>
  <c r="I12" i="11"/>
  <c r="J12" i="11"/>
  <c r="I13" i="11"/>
  <c r="J13" i="11"/>
  <c r="I14" i="11"/>
  <c r="J14" i="11"/>
  <c r="I15" i="11"/>
  <c r="J15" i="11"/>
  <c r="I16" i="11"/>
  <c r="J16" i="11"/>
  <c r="I17" i="11"/>
  <c r="J17" i="11"/>
  <c r="I18" i="11"/>
  <c r="J18" i="11"/>
  <c r="I19" i="11"/>
  <c r="J19" i="11"/>
  <c r="I20" i="11"/>
  <c r="J20" i="11"/>
  <c r="I21" i="11"/>
  <c r="J21" i="11"/>
  <c r="I22" i="11"/>
  <c r="J22" i="11"/>
  <c r="I23" i="11"/>
  <c r="J23" i="11"/>
  <c r="I24" i="11"/>
  <c r="J24" i="11"/>
  <c r="I25" i="11"/>
  <c r="J25" i="11"/>
  <c r="I26" i="11"/>
  <c r="J26" i="11"/>
  <c r="I27" i="11"/>
  <c r="J27" i="11"/>
  <c r="I28" i="11"/>
  <c r="J28" i="11"/>
  <c r="I29" i="11"/>
  <c r="J29" i="11"/>
  <c r="I30" i="11"/>
  <c r="J30" i="11"/>
  <c r="I31" i="11"/>
  <c r="J31" i="11"/>
  <c r="I32" i="11"/>
  <c r="J32" i="11"/>
  <c r="I33" i="11"/>
  <c r="J33" i="11"/>
  <c r="I34" i="11"/>
  <c r="J34" i="11"/>
  <c r="I35" i="11"/>
  <c r="J35" i="11"/>
  <c r="I36" i="11"/>
  <c r="J36" i="11"/>
  <c r="I37" i="11"/>
  <c r="J37" i="11"/>
  <c r="I38" i="11"/>
  <c r="J38" i="11"/>
  <c r="I39" i="11"/>
  <c r="J39" i="11"/>
  <c r="I40" i="11"/>
  <c r="J40" i="11"/>
  <c r="I41" i="11"/>
  <c r="J41" i="11"/>
  <c r="I42" i="11"/>
  <c r="J42" i="11"/>
  <c r="I43" i="11"/>
  <c r="J43" i="11"/>
  <c r="I44" i="11"/>
  <c r="J44" i="11"/>
  <c r="I45" i="11"/>
  <c r="J45" i="11"/>
  <c r="I46" i="11"/>
  <c r="J46" i="11"/>
  <c r="I47" i="11"/>
  <c r="J47" i="11"/>
  <c r="I48" i="11"/>
  <c r="J48" i="11"/>
  <c r="I49" i="11"/>
  <c r="J49" i="11"/>
  <c r="I50" i="11"/>
  <c r="J50" i="11"/>
  <c r="I51" i="11"/>
  <c r="J51" i="11"/>
  <c r="I52" i="11"/>
  <c r="J52" i="11"/>
  <c r="I53" i="11"/>
  <c r="J53" i="11"/>
  <c r="I54" i="11"/>
  <c r="J54" i="11"/>
  <c r="I55" i="11"/>
  <c r="J55" i="11"/>
  <c r="I56" i="11"/>
  <c r="J56" i="11"/>
  <c r="I57" i="11"/>
  <c r="J57" i="11"/>
  <c r="I58" i="11"/>
  <c r="J58" i="11"/>
  <c r="I59" i="11"/>
  <c r="J59" i="11"/>
  <c r="I60" i="11"/>
  <c r="J60" i="11"/>
  <c r="I61" i="11"/>
  <c r="J61" i="11"/>
  <c r="I62" i="11"/>
  <c r="J62" i="11"/>
  <c r="I63" i="11"/>
  <c r="J63" i="11"/>
  <c r="I64" i="11"/>
  <c r="J64" i="11"/>
  <c r="I65" i="11"/>
  <c r="J65" i="11"/>
  <c r="I66" i="11"/>
  <c r="J66" i="11"/>
  <c r="I67" i="11"/>
  <c r="J67" i="11"/>
  <c r="I68" i="11"/>
  <c r="J68" i="11"/>
  <c r="I69" i="11"/>
  <c r="J69" i="11"/>
  <c r="I70" i="11"/>
  <c r="J70" i="11"/>
  <c r="I71" i="11"/>
  <c r="J71" i="11"/>
  <c r="I72" i="11"/>
  <c r="J72" i="11"/>
  <c r="I73" i="11"/>
  <c r="J73" i="11"/>
  <c r="I74" i="11"/>
  <c r="J74" i="11"/>
  <c r="I75" i="11"/>
  <c r="J75" i="11"/>
  <c r="I76" i="11"/>
  <c r="J76" i="11"/>
  <c r="I77" i="11"/>
  <c r="J77" i="11"/>
  <c r="I78" i="11"/>
  <c r="J78" i="11"/>
  <c r="I79" i="11"/>
  <c r="J79" i="11"/>
  <c r="I80" i="11"/>
  <c r="J80" i="11"/>
  <c r="I81" i="11"/>
  <c r="J81" i="11"/>
  <c r="I82" i="11"/>
  <c r="J82" i="11"/>
  <c r="I83" i="11"/>
  <c r="J83" i="11"/>
  <c r="I84" i="11"/>
  <c r="J84" i="11"/>
  <c r="I85" i="11"/>
  <c r="J85" i="11"/>
  <c r="I86" i="11"/>
  <c r="J86" i="11"/>
  <c r="I87" i="11"/>
  <c r="J87" i="11"/>
  <c r="I88" i="11"/>
  <c r="J88" i="11"/>
  <c r="I89" i="11"/>
  <c r="J89" i="11"/>
  <c r="I90" i="11"/>
  <c r="J90" i="11"/>
  <c r="I91" i="11"/>
  <c r="J91" i="11"/>
  <c r="I92" i="11"/>
  <c r="J92" i="11"/>
  <c r="I93" i="11"/>
  <c r="J93" i="11"/>
  <c r="I94" i="11"/>
  <c r="J94" i="11"/>
  <c r="I95" i="11"/>
  <c r="J95" i="11"/>
  <c r="I96" i="11"/>
  <c r="J96" i="11"/>
  <c r="I97" i="11"/>
  <c r="J97" i="11"/>
  <c r="I98" i="11"/>
  <c r="J98" i="11"/>
  <c r="I99" i="11"/>
  <c r="J99" i="11"/>
  <c r="I100" i="11"/>
  <c r="J100" i="11"/>
  <c r="I101" i="11"/>
  <c r="J101" i="11"/>
  <c r="I102" i="11"/>
  <c r="J102" i="11"/>
  <c r="I103" i="11"/>
  <c r="J103" i="11"/>
  <c r="I104" i="11"/>
  <c r="J104" i="11"/>
  <c r="I105" i="11"/>
  <c r="J105" i="11"/>
  <c r="I106" i="11"/>
  <c r="J106" i="11"/>
  <c r="I107" i="11"/>
  <c r="J107" i="11"/>
  <c r="I108" i="11"/>
  <c r="J108" i="11"/>
  <c r="I109" i="11"/>
  <c r="J109" i="11"/>
  <c r="I110" i="11"/>
  <c r="J110" i="11"/>
  <c r="I111" i="11"/>
  <c r="J111" i="11"/>
  <c r="I112" i="11"/>
  <c r="J112" i="11"/>
  <c r="I113" i="11"/>
  <c r="J113" i="11"/>
  <c r="I114" i="11"/>
  <c r="J114" i="11"/>
  <c r="I115" i="11"/>
  <c r="J115" i="11"/>
  <c r="I116" i="11"/>
  <c r="J116" i="11"/>
  <c r="I117" i="11"/>
  <c r="J117" i="11"/>
  <c r="I118" i="11"/>
  <c r="J118" i="11"/>
  <c r="I119" i="11"/>
  <c r="J119" i="11"/>
  <c r="J10" i="11"/>
  <c r="I10" i="11"/>
  <c r="I3" i="11"/>
  <c r="J3" i="11"/>
  <c r="K3" i="11" s="1"/>
  <c r="I4" i="11"/>
  <c r="J4" i="11"/>
  <c r="K4" i="11" s="1"/>
  <c r="I5" i="11"/>
  <c r="J5" i="11"/>
  <c r="K5" i="11" s="1"/>
  <c r="I6" i="11"/>
  <c r="J6" i="11"/>
  <c r="K6" i="11" s="1"/>
  <c r="I7" i="11"/>
  <c r="J7" i="11"/>
  <c r="K7" i="11" s="1"/>
  <c r="J2" i="11"/>
  <c r="I2" i="11"/>
  <c r="AB12" i="1"/>
  <c r="AA7" i="5"/>
  <c r="AA6" i="5"/>
  <c r="P5" i="5"/>
  <c r="Q6" i="5"/>
  <c r="Q7" i="5"/>
  <c r="Q8" i="5"/>
  <c r="Q9" i="5"/>
  <c r="Q10" i="5"/>
  <c r="Q11" i="5"/>
  <c r="Q5" i="5"/>
  <c r="Q4" i="5"/>
  <c r="P6" i="5"/>
  <c r="P7" i="5"/>
  <c r="P8" i="5"/>
  <c r="P9" i="5"/>
  <c r="P10" i="5"/>
  <c r="P11" i="5"/>
  <c r="J17" i="5"/>
  <c r="J12" i="5"/>
  <c r="K12" i="5" s="1"/>
  <c r="J13" i="5"/>
  <c r="K13" i="5" s="1"/>
  <c r="J11" i="5"/>
  <c r="K11" i="5" s="1"/>
  <c r="AB44" i="1"/>
  <c r="AB38" i="1"/>
  <c r="AB32" i="1"/>
  <c r="AB26" i="1"/>
  <c r="AB19" i="1"/>
  <c r="AA7" i="1"/>
  <c r="AB11" i="1" s="1"/>
  <c r="AC11" i="1" s="1"/>
  <c r="G21" i="1" a="1"/>
  <c r="G21" i="1" s="1"/>
  <c r="H21" i="1" s="1"/>
  <c r="G22" i="1" a="1"/>
  <c r="G22" i="1" s="1"/>
  <c r="G23" i="1" a="1"/>
  <c r="G23" i="1" s="1"/>
  <c r="G24" i="1" a="1"/>
  <c r="G24" i="1" s="1"/>
  <c r="G25" i="1" a="1"/>
  <c r="G25" i="1" s="1"/>
  <c r="F22" i="1"/>
  <c r="F23" i="1"/>
  <c r="F24" i="1"/>
  <c r="F25" i="1"/>
  <c r="F21" i="1"/>
  <c r="AO17" i="13" l="1"/>
  <c r="AP14" i="13"/>
  <c r="AP19" i="13" s="1"/>
  <c r="AE7" i="13" a="1"/>
  <c r="AE7" i="13" s="1"/>
  <c r="AE9" i="13" a="1"/>
  <c r="AE9" i="13" s="1"/>
  <c r="AE6" i="13" a="1"/>
  <c r="AE6" i="13" s="1"/>
  <c r="AE5" i="13" a="1"/>
  <c r="AE5" i="13" s="1"/>
  <c r="AE10" i="13" a="1"/>
  <c r="AE10" i="13" s="1"/>
  <c r="AE8" i="13" a="1"/>
  <c r="AE8" i="13" s="1"/>
  <c r="W6" i="13"/>
  <c r="W8" i="13"/>
  <c r="W7" i="13"/>
  <c r="W5" i="13"/>
  <c r="W9" i="13"/>
  <c r="Z6" i="13"/>
  <c r="W4" i="13"/>
  <c r="AH9" i="11"/>
  <c r="J10" i="13"/>
  <c r="K10" i="13" s="1"/>
  <c r="AH8" i="11"/>
  <c r="K3" i="13"/>
  <c r="N3" i="11"/>
  <c r="N4" i="11"/>
  <c r="X11" i="5"/>
  <c r="X12" i="5" s="1"/>
  <c r="U6" i="5"/>
  <c r="U8" i="5"/>
  <c r="U7" i="5"/>
  <c r="J15" i="5" a="1"/>
  <c r="J15" i="5" s="1"/>
  <c r="AB31" i="1"/>
  <c r="AC31" i="1" s="1"/>
  <c r="AC26" i="1"/>
  <c r="AC32" i="1"/>
  <c r="AC38" i="1"/>
  <c r="AC44" i="1"/>
  <c r="AB25" i="1"/>
  <c r="AC25" i="1" s="1"/>
  <c r="AB43" i="1"/>
  <c r="AC43" i="1" s="1"/>
  <c r="AB37" i="1"/>
  <c r="AC37" i="1" s="1"/>
  <c r="AB18" i="1"/>
  <c r="AC18" i="1" s="1"/>
  <c r="AC19" i="1"/>
  <c r="AC12" i="1"/>
  <c r="H29" i="1"/>
  <c r="H23" i="1"/>
  <c r="I23" i="1" s="1"/>
  <c r="H22" i="1"/>
  <c r="I22" i="1" s="1"/>
  <c r="H25" i="1"/>
  <c r="I25" i="1" s="1"/>
  <c r="H24" i="1"/>
  <c r="I24" i="1" s="1"/>
  <c r="O4" i="11" l="1"/>
  <c r="Z8" i="13"/>
  <c r="Z9" i="13" s="1"/>
  <c r="Z7" i="13"/>
  <c r="K11" i="13"/>
  <c r="AD37" i="1"/>
  <c r="AD43" i="1"/>
  <c r="O3" i="11"/>
  <c r="AD25" i="1"/>
  <c r="AD19" i="1"/>
  <c r="AD32" i="1"/>
  <c r="AD26" i="1"/>
  <c r="AD12" i="1"/>
  <c r="AD11" i="1"/>
  <c r="AD18" i="1"/>
  <c r="AD44" i="1"/>
  <c r="AD38" i="1"/>
  <c r="AD31" i="1"/>
  <c r="R8" i="5" a="1"/>
  <c r="R8" i="5" s="1"/>
  <c r="R7" i="5" a="1"/>
  <c r="R7" i="5" s="1"/>
  <c r="R11" i="5" a="1"/>
  <c r="R11" i="5" s="1"/>
  <c r="R5" i="5" a="1"/>
  <c r="R5" i="5" s="1"/>
  <c r="R6" i="5" a="1"/>
  <c r="R6" i="5" s="1"/>
  <c r="R9" i="5" a="1"/>
  <c r="R9" i="5" s="1"/>
  <c r="R10" i="5" a="1"/>
  <c r="R10" i="5" s="1"/>
  <c r="F29" i="1"/>
  <c r="F30" i="1" s="1"/>
  <c r="AD14" i="1" l="1"/>
  <c r="U10" i="5"/>
  <c r="AD46" i="1"/>
  <c r="AD28" i="1"/>
  <c r="AD40" i="1"/>
  <c r="AD34" i="1"/>
  <c r="AD2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20CE0E-47A1-46A7-98E9-462DB7901797}" keepAlive="1" name="ModelConnection_ExternalData_1" description="Data Model" type="5" refreshedVersion="8" minRefreshableVersion="5" saveData="1">
    <dbPr connection="Data Model Connection" command="DRILLTHROUGH MAXROWS 1000 SELECT FROM [Model] WHERE (([DimDate].[Year].&amp;[2007],[Measures].[Sum of Total Profit],[DimDate].[Quarter].&amp;[Qtr-2])) RETURN [$FactInternetSales].[ProductKey],[$FactInternetSales].[OrderDateKey],[$FactInternetSales].[DueDateKey],[$FactInternetSales].[ShipDateKey],[$FactInternetSales].[CustomerKey],[$FactInternetSales].[SalesTerritoryKey],[$FactInternetSales].[OrderQuantity],[$FactInternetSales].[UnitPrice],[$FactInternetSales].[Cost],[$FactInternetSales].[OrderDate],[$FactInternetSales].[Total Revenue],[$FactInternetSales].[COGS],[$FactInternetSales].[Total Profit]" commandType="4"/>
    <extLst>
      <ext xmlns:x15="http://schemas.microsoft.com/office/spreadsheetml/2010/11/main" uri="{DE250136-89BD-433C-8126-D09CA5730AF9}">
        <x15:connection id="" model="1"/>
      </ext>
    </extLst>
  </connection>
  <connection id="2" xr16:uid="{7CEA714E-9290-453D-993E-58321822186C}" keepAlive="1" name="ModelConnection_ExternalData_11" description="Data Model" type="5" refreshedVersion="8" minRefreshableVersion="5" saveData="1">
    <dbPr connection="Data Model Connection" command="DRILLTHROUGH MAXROWS 1000 SELECT FROM [Model] WHERE (([DimDate].[Year].&amp;[2007],[DimGeography].[Country].&amp;[Canada],[Measures].[Sum of Total Profit],[DimDate].[Day Name].&amp;[Sun])) RETURN [$FactInternetSales].[ProductKey],[$FactInternetSales].[OrderDateKey],[$FactInternetSales].[DueDateKey],[$FactInternetSales].[ShipDateKey],[$FactInternetSales].[CustomerKey],[$FactInternetSales].[SalesTerritoryKey],[$FactInternetSales].[OrderQuantity],[$FactInternetSales].[UnitPrice],[$FactInternetSales].[Cost],[$FactInternetSales].[OrderDate],[$FactInternetSales].[Total Revenue],[$FactInternetSales].[COGS],[$FactInternetSales].[Total Profit]" commandType="4"/>
    <extLst>
      <ext xmlns:x15="http://schemas.microsoft.com/office/spreadsheetml/2010/11/main" uri="{DE250136-89BD-433C-8126-D09CA5730AF9}">
        <x15:connection id="" model="1"/>
      </ext>
    </extLst>
  </connection>
  <connection id="3" xr16:uid="{2030299F-8C1B-4493-8FD1-05182057BDB1}" keepAlive="1" name="ModelConnection_ExternalData_12" description="Data Model" type="5" refreshedVersion="8" minRefreshableVersion="5" saveData="1">
    <dbPr connection="Data Model Connection" command="DRILLTHROUGH MAXROWS 1000 SELECT FROM [Model] WHERE ([DimDate].[Year].&amp;[2008],[DimGeography].[Country].&amp;[Germany],[Measures].[#Customer]) RETURN [$FactInternetSales].[ProductKey],[$FactInternetSales].[OrderDateKey],[$FactInternetSales].[DueDateKey],[$FactInternetSales].[ShipDateKey],[$FactInternetSales].[CustomerKey],[$FactInternetSales].[SalesTerritoryKey],[$FactInternetSales].[OrderQuantity],[$FactInternetSales].[UnitPrice],[$FactInternetSales].[Cost],[$FactInternetSales].[OrderDate],[$FactInternetSales].[Total Revenue],[$FactInternetSales].[COGS],[$FactInternetSales].[Total Profit],[$FactInternetSales].[Product Price Type]" commandType="4"/>
    <extLst>
      <ext xmlns:x15="http://schemas.microsoft.com/office/spreadsheetml/2010/11/main" uri="{DE250136-89BD-433C-8126-D09CA5730AF9}">
        <x15:connection id="" model="1"/>
      </ext>
    </extLst>
  </connection>
  <connection id="4" xr16:uid="{2321364B-3789-4C34-B131-73B046BB37BE}" name="Query - All Measures" description="Connection to the 'All Measures' query in the workbook." type="100" refreshedVersion="8" minRefreshableVersion="5">
    <extLst>
      <ext xmlns:x15="http://schemas.microsoft.com/office/spreadsheetml/2010/11/main" uri="{DE250136-89BD-433C-8126-D09CA5730AF9}">
        <x15:connection id="aa383aac-2c05-412d-aad5-21ff7e333414">
          <x15:oledbPr connection="Provider=Microsoft.Mashup.OleDb.1;Data Source=$Workbook$;Location=&quot;All Measures&quot;;Extended Properties=&quot;&quot;">
            <x15:dbTables>
              <x15:dbTable name="All Measures"/>
            </x15:dbTables>
          </x15:oledbPr>
        </x15:connection>
      </ext>
    </extLst>
  </connection>
  <connection id="5" xr16:uid="{54555FAA-ACDD-4C32-A77E-0DF2F62E7812}" name="Query - DimCustomer" description="Connection to the 'DimCustomer' query in the workbook." type="100" refreshedVersion="8" minRefreshableVersion="5">
    <extLst>
      <ext xmlns:x15="http://schemas.microsoft.com/office/spreadsheetml/2010/11/main" uri="{DE250136-89BD-433C-8126-D09CA5730AF9}">
        <x15:connection id="116ea8ba-9125-497f-b29c-9ee576e3c723"/>
      </ext>
    </extLst>
  </connection>
  <connection id="6" xr16:uid="{372AA92A-B553-47F7-997F-30958DD518D9}" name="Query - DimDate" description="Connection to the 'DimDate' query in the workbook." type="100" refreshedVersion="8" minRefreshableVersion="5">
    <extLst>
      <ext xmlns:x15="http://schemas.microsoft.com/office/spreadsheetml/2010/11/main" uri="{DE250136-89BD-433C-8126-D09CA5730AF9}">
        <x15:connection id="ea252b36-a3d3-416e-ace3-c41e3de0c9b6">
          <x15:oledbPr connection="Provider=Microsoft.Mashup.OleDb.1;Data Source=$Workbook$;Location=DimDate;Extended Properties=&quot;&quot;">
            <x15:dbTables>
              <x15:dbTable name="DimDate"/>
            </x15:dbTables>
          </x15:oledbPr>
        </x15:connection>
      </ext>
    </extLst>
  </connection>
  <connection id="7" xr16:uid="{59FDD8D5-D97E-4058-883E-2C5AF61F428F}" name="Query - DimGeography" description="Connection to the 'DimGeography' query in the workbook." type="100" refreshedVersion="8" minRefreshableVersion="5">
    <extLst>
      <ext xmlns:x15="http://schemas.microsoft.com/office/spreadsheetml/2010/11/main" uri="{DE250136-89BD-433C-8126-D09CA5730AF9}">
        <x15:connection id="412630be-86f3-4f6d-ae8e-56ff4c9568f8">
          <x15:oledbPr connection="Provider=Microsoft.Mashup.OleDb.1;Data Source=$Workbook$;Location=DimGeography;Extended Properties=&quot;&quot;">
            <x15:dbTables>
              <x15:dbTable name="DimGeography"/>
            </x15:dbTables>
          </x15:oledbPr>
        </x15:connection>
      </ext>
    </extLst>
  </connection>
  <connection id="8" xr16:uid="{033E586E-6251-4727-9B1A-6BA85E0F99CC}" name="Query - DimProduct" description="Connection to the 'DimProduct' query in the workbook." type="100" refreshedVersion="8" minRefreshableVersion="5">
    <extLst>
      <ext xmlns:x15="http://schemas.microsoft.com/office/spreadsheetml/2010/11/main" uri="{DE250136-89BD-433C-8126-D09CA5730AF9}">
        <x15:connection id="8149ad15-4967-46a3-ba2e-4b3c87841166">
          <x15:oledbPr connection="Provider=Microsoft.Mashup.OleDb.1;Data Source=$Workbook$;Location=DimProduct;Extended Properties=&quot;&quot;">
            <x15:dbTables>
              <x15:dbTable name="DimProduct"/>
            </x15:dbTables>
          </x15:oledbPr>
        </x15:connection>
      </ext>
    </extLst>
  </connection>
  <connection id="9" xr16:uid="{10B58E7F-7C35-4494-B5B2-E9AAF1F1786D}" name="Query - DimSalesTerritory" description="Connection to the 'DimSalesTerritory' query in the workbook." type="100" refreshedVersion="8" minRefreshableVersion="5">
    <extLst>
      <ext xmlns:x15="http://schemas.microsoft.com/office/spreadsheetml/2010/11/main" uri="{DE250136-89BD-433C-8126-D09CA5730AF9}">
        <x15:connection id="4df7deb6-7c44-486c-bfc5-4e80bde669c7">
          <x15:oledbPr connection="Provider=Microsoft.Mashup.OleDb.1;Data Source=$Workbook$;Location=DimSalesTerritory;Extended Properties=&quot;&quot;">
            <x15:dbTables>
              <x15:dbTable name="DimSalesTerritory"/>
            </x15:dbTables>
          </x15:oledbPr>
        </x15:connection>
      </ext>
    </extLst>
  </connection>
  <connection id="10" xr16:uid="{BB6A080F-C909-41AD-8CE4-EB1CC71DFE17}" name="Query - FactInternetSales" description="Connection to the 'FactInternetSales' query in the workbook." type="100" refreshedVersion="8" minRefreshableVersion="5">
    <extLst>
      <ext xmlns:x15="http://schemas.microsoft.com/office/spreadsheetml/2010/11/main" uri="{DE250136-89BD-433C-8126-D09CA5730AF9}">
        <x15:connection id="932a8544-825d-403e-a0fc-8ad027d43a29">
          <x15:oledbPr connection="Provider=Microsoft.Mashup.OleDb.1;Data Source=$Workbook$;Location=FactInternetSales;Extended Properties=&quot;&quot;">
            <x15:dbTables>
              <x15:dbTable name="FactInternetSales"/>
            </x15:dbTables>
          </x15:oledbPr>
        </x15:connection>
      </ext>
    </extLst>
  </connection>
  <connection id="11" xr16:uid="{6DBB2274-B62C-4F13-9D41-B8F8973C0AE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<sst xmlns="http://schemas.openxmlformats.org/spreadsheetml/2006/main" count="20140" uniqueCount="19039">
  <si>
    <t xml:space="preserve"> </t>
  </si>
  <si>
    <t>#Transaction</t>
  </si>
  <si>
    <t>All Products</t>
  </si>
  <si>
    <t>Sold Products</t>
  </si>
  <si>
    <t>Unsold Products</t>
  </si>
  <si>
    <t>%Profit Margin</t>
  </si>
  <si>
    <t xml:space="preserve"> COGS</t>
  </si>
  <si>
    <t xml:space="preserve"> Total Revenue</t>
  </si>
  <si>
    <t xml:space="preserve"> Total Profit</t>
  </si>
  <si>
    <t xml:space="preserve"> OrderQuantity</t>
  </si>
  <si>
    <t>Year</t>
  </si>
  <si>
    <t>Option Button</t>
  </si>
  <si>
    <t>Above Average</t>
  </si>
  <si>
    <t>Total</t>
  </si>
  <si>
    <t>Percentage</t>
  </si>
  <si>
    <t>Caption</t>
  </si>
  <si>
    <t xml:space="preserve">  Revenue</t>
  </si>
  <si>
    <t xml:space="preserve">  Profit</t>
  </si>
  <si>
    <t>Cheak Selected Year</t>
  </si>
  <si>
    <t>Total Profit</t>
  </si>
  <si>
    <t>Selected Yr</t>
  </si>
  <si>
    <t>Prev Yr</t>
  </si>
  <si>
    <t>Profit</t>
  </si>
  <si>
    <t>Year over Year Chnages</t>
  </si>
  <si>
    <t>Total Revenue</t>
  </si>
  <si>
    <t>Revenue</t>
  </si>
  <si>
    <t>Total COGS</t>
  </si>
  <si>
    <t>COGS</t>
  </si>
  <si>
    <t>Qyt</t>
  </si>
  <si>
    <t>Total QYT</t>
  </si>
  <si>
    <t>Total Transaction</t>
  </si>
  <si>
    <t>Transaction</t>
  </si>
  <si>
    <t>Profit Margin</t>
  </si>
  <si>
    <t>Jul</t>
  </si>
  <si>
    <t>Month Name</t>
  </si>
  <si>
    <t>Top No. Profit</t>
  </si>
  <si>
    <t>Day Name</t>
  </si>
  <si>
    <t>Fri</t>
  </si>
  <si>
    <t>Mon</t>
  </si>
  <si>
    <t>Sat</t>
  </si>
  <si>
    <t>Sun</t>
  </si>
  <si>
    <t>Thu</t>
  </si>
  <si>
    <t>Tue</t>
  </si>
  <si>
    <t>Wed</t>
  </si>
  <si>
    <t>Highlight</t>
  </si>
  <si>
    <t>Percentage=</t>
  </si>
  <si>
    <t>Week Type</t>
  </si>
  <si>
    <t>Weekday</t>
  </si>
  <si>
    <t>Weekend</t>
  </si>
  <si>
    <t>%</t>
  </si>
  <si>
    <t>Top</t>
  </si>
  <si>
    <t>Jan</t>
  </si>
  <si>
    <t>Feb</t>
  </si>
  <si>
    <t>Mar</t>
  </si>
  <si>
    <t>Apr</t>
  </si>
  <si>
    <t>May</t>
  </si>
  <si>
    <t>Jun</t>
  </si>
  <si>
    <t>Quarter</t>
  </si>
  <si>
    <t>Qtr-1</t>
  </si>
  <si>
    <t>Qtr-2</t>
  </si>
  <si>
    <t>Qtr-3</t>
  </si>
  <si>
    <t>Qtr-4</t>
  </si>
  <si>
    <t>Sum of Total Profit</t>
  </si>
  <si>
    <t>FactInternetSales[ProductKey]</t>
  </si>
  <si>
    <t>FactInternetSales[OrderDateKey]</t>
  </si>
  <si>
    <t>FactInternetSales[DueDateKey]</t>
  </si>
  <si>
    <t>FactInternetSales[ShipDateKey]</t>
  </si>
  <si>
    <t>FactInternetSales[CustomerKey]</t>
  </si>
  <si>
    <t>FactInternetSales[SalesTerritoryKey]</t>
  </si>
  <si>
    <t>FactInternetSales[OrderQuantity]</t>
  </si>
  <si>
    <t>FactInternetSales[UnitPrice]</t>
  </si>
  <si>
    <t>FactInternetSales[Cost]</t>
  </si>
  <si>
    <t>FactInternetSales[OrderDate]</t>
  </si>
  <si>
    <t>FactInternetSales[Total Revenue]</t>
  </si>
  <si>
    <t>FactInternetSales[COGS]</t>
  </si>
  <si>
    <t>FactInternetSales[Total Profit]</t>
  </si>
  <si>
    <t>Data returned for Sum of Total Profit, Qtr-2, 2007 (First 1000 rows).</t>
  </si>
  <si>
    <t>Data returned for  Total Profit, Sun, 2007 - Canada (First 1000 rows).</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</si>
  <si>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</si>
  <si>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</si>
  <si>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</si>
  <si>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</si>
  <si>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</si>
  <si>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</si>
  <si>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</si>
  <si>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</si>
  <si>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</si>
  <si>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</si>
  <si>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</si>
  <si>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</si>
  <si>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</si>
  <si>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</si>
  <si>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</si>
  <si>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</si>
  <si>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</si>
  <si>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</si>
  <si>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</si>
  <si>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</si>
  <si>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</si>
  <si>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</si>
  <si>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</si>
  <si>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</si>
  <si>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</si>
  <si>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</si>
  <si>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</si>
  <si>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</si>
  <si>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</si>
  <si>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</si>
  <si>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</si>
  <si>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</si>
  <si>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</si>
  <si>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</si>
  <si>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</si>
  <si>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</si>
  <si>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</si>
  <si>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</si>
  <si>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</si>
  <si>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</si>
  <si>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</si>
  <si>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</si>
  <si>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</si>
  <si>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</si>
  <si>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</si>
  <si>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</si>
  <si>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</si>
  <si>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</si>
  <si>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</si>
  <si>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</si>
  <si>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</si>
  <si>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</si>
  <si>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</si>
  <si>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</si>
  <si>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</si>
  <si>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</si>
  <si>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</si>
  <si>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</si>
  <si>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</si>
  <si>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</si>
  <si>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</si>
  <si>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</si>
  <si>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</si>
  <si>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</si>
  <si>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</si>
  <si>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</si>
  <si>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</si>
  <si>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</si>
  <si>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</si>
  <si>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Red, 48</t>
  </si>
  <si>
    <t>Road-650 Red, 52</t>
  </si>
  <si>
    <t>Road-650 Red, 58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</si>
  <si>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</si>
  <si>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</si>
  <si>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</si>
  <si>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</si>
  <si>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</si>
  <si>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</si>
  <si>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</si>
  <si>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</si>
  <si>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</si>
  <si>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</si>
  <si>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</si>
  <si>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</si>
  <si>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</si>
  <si>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</si>
  <si>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</si>
  <si>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</si>
  <si>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</si>
  <si>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</si>
  <si>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</si>
  <si>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</si>
  <si>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</si>
  <si>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</si>
  <si>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</si>
  <si>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</si>
  <si>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50</t>
  </si>
  <si>
    <t>Touring-3000 Blue, 54</t>
  </si>
  <si>
    <t>Touring-3000 Blue, 58</t>
  </si>
  <si>
    <t>Touring-3000 Blue, 62</t>
  </si>
  <si>
    <t>Touring-3000 Yellow, 50</t>
  </si>
  <si>
    <t>Touring-3000 Yellow, 54</t>
  </si>
  <si>
    <t>Touring-3000 Yellow, 58</t>
  </si>
  <si>
    <t>Water Bottle - 30 oz.</t>
  </si>
  <si>
    <t>Women's Mountain Shorts, L</t>
  </si>
  <si>
    <t>Women's Mountain Shorts, M</t>
  </si>
  <si>
    <t>Women's Mountain Shorts, S</t>
  </si>
  <si>
    <t>Road-250 Red, 58</t>
  </si>
  <si>
    <t>Road-250 Red, 52</t>
  </si>
  <si>
    <t>Touring-1000 Blue, 54</t>
  </si>
  <si>
    <t>Road-650 Red, 62</t>
  </si>
  <si>
    <t>Touring-3000 Yellow, 62</t>
  </si>
  <si>
    <t>Road-650 Red, 44</t>
  </si>
  <si>
    <t>Road-650 Black, 62</t>
  </si>
  <si>
    <t>Mountain-500 Black, 48</t>
  </si>
  <si>
    <t>Touring-3000 Yellow, 44</t>
  </si>
  <si>
    <t>Touring-3000 Blue, 44</t>
  </si>
  <si>
    <t>Road-650 Red, 60</t>
  </si>
  <si>
    <t>Other</t>
  </si>
  <si>
    <t>TOP -5</t>
  </si>
  <si>
    <t>Others</t>
  </si>
  <si>
    <t>Road-150 Red, 62</t>
  </si>
  <si>
    <t>ML Road Front Wheel</t>
  </si>
  <si>
    <t>Thin-Jam Lock Nut 14</t>
  </si>
  <si>
    <t>HL Road Frame - Red, 56</t>
  </si>
  <si>
    <t>Mountain-300 Black, 44</t>
  </si>
  <si>
    <t>HL Road Frame - Red, 58</t>
  </si>
  <si>
    <t>Hex Nut 13</t>
  </si>
  <si>
    <t>HL Road Frame - Red, 62</t>
  </si>
  <si>
    <t>HL Bottom Bracket</t>
  </si>
  <si>
    <t>HL Road Front Wheel</t>
  </si>
  <si>
    <t>Mountain-100 Black, 38</t>
  </si>
  <si>
    <t>HL Road Handlebars</t>
  </si>
  <si>
    <t>Paint - Black</t>
  </si>
  <si>
    <t>HL Road Pedal</t>
  </si>
  <si>
    <t>HL Road Frame - Black, 62</t>
  </si>
  <si>
    <t>HL Road Rear Wheel</t>
  </si>
  <si>
    <t>Thin-Jam Hex Nut 14</t>
  </si>
  <si>
    <t>HL Road Rim</t>
  </si>
  <si>
    <t>Touring Rim</t>
  </si>
  <si>
    <t>HL Road Seat Assembly</t>
  </si>
  <si>
    <t>ML Road Frame - Red, 52</t>
  </si>
  <si>
    <t>HL Road Seat/Saddle</t>
  </si>
  <si>
    <t>ML Touring Seat Assembly</t>
  </si>
  <si>
    <t>Blade</t>
  </si>
  <si>
    <t>HL Mountain Frame - Silver, 42</t>
  </si>
  <si>
    <t>HL Shell</t>
  </si>
  <si>
    <t>External Lock Washer 6</t>
  </si>
  <si>
    <t>HL Spindle/Axle</t>
  </si>
  <si>
    <t>Reflector</t>
  </si>
  <si>
    <t>HL Touring Frame - Blue, 46</t>
  </si>
  <si>
    <t>Flat Washer 7</t>
  </si>
  <si>
    <t>HL Touring Frame - Blue, 50</t>
  </si>
  <si>
    <t>HL Mountain Front Wheel</t>
  </si>
  <si>
    <t>HL Touring Frame - Blue, 54</t>
  </si>
  <si>
    <t>Stem</t>
  </si>
  <si>
    <t>HL Touring Frame - Blue, 60</t>
  </si>
  <si>
    <t>Thin-Jam Hex Nut 7</t>
  </si>
  <si>
    <t>HL Touring Frame - Yellow, 46</t>
  </si>
  <si>
    <t>Thin-Jam Lock Nut 7</t>
  </si>
  <si>
    <t>HL Touring Frame - Yellow, 50</t>
  </si>
  <si>
    <t>Hex Nut 3</t>
  </si>
  <si>
    <t>HL Touring Frame - Yellow, 54</t>
  </si>
  <si>
    <t>ML Mountain Seat/Saddle</t>
  </si>
  <si>
    <t>HL Touring Frame - Yellow, 60</t>
  </si>
  <si>
    <t>ML Road Frame-W - Yellow, 40</t>
  </si>
  <si>
    <t>HL Touring Handlebars</t>
  </si>
  <si>
    <t>ML Road Rim</t>
  </si>
  <si>
    <t>HL Touring Seat Assembly</t>
  </si>
  <si>
    <t>HL Mountain Seat/Saddle</t>
  </si>
  <si>
    <t>HL Touring Seat/Saddle</t>
  </si>
  <si>
    <t>Mountain-100 Silver, 38</t>
  </si>
  <si>
    <t>Cable Lock</t>
  </si>
  <si>
    <t>Decal 1</t>
  </si>
  <si>
    <t>Internal Lock Washer 1</t>
  </si>
  <si>
    <t>External Lock Washer 2</t>
  </si>
  <si>
    <t>Internal Lock Washer 10</t>
  </si>
  <si>
    <t>External Lock Washer 8</t>
  </si>
  <si>
    <t>Internal Lock Washer 2</t>
  </si>
  <si>
    <t>HL Road Frame - Red, 52</t>
  </si>
  <si>
    <t>Paint - Yellow</t>
  </si>
  <si>
    <t>Internal Lock Washer 3</t>
  </si>
  <si>
    <t>Road-150 Red, 44</t>
  </si>
  <si>
    <t>Internal Lock Washer 4</t>
  </si>
  <si>
    <t>Flat Washer 3</t>
  </si>
  <si>
    <t>Internal Lock Washer 5</t>
  </si>
  <si>
    <t>Fork End</t>
  </si>
  <si>
    <t>Internal Lock Washer 6</t>
  </si>
  <si>
    <t>Full-Finger Gloves, L</t>
  </si>
  <si>
    <t>Internal Lock Washer 7</t>
  </si>
  <si>
    <t>Seat Post</t>
  </si>
  <si>
    <t>Internal Lock Washer 8</t>
  </si>
  <si>
    <t>Hex Nut 16</t>
  </si>
  <si>
    <t>Internal Lock Washer 9</t>
  </si>
  <si>
    <t>Thin-Jam Hex Nut 10</t>
  </si>
  <si>
    <t>Keyed Washer</t>
  </si>
  <si>
    <t>Thin-Jam Hex Nut 3</t>
  </si>
  <si>
    <t>LL Bottom Bracket</t>
  </si>
  <si>
    <t>Thin-Jam Lock Nut 10</t>
  </si>
  <si>
    <t>LL Crankarm</t>
  </si>
  <si>
    <t>Thin-Jam Lock Nut 3</t>
  </si>
  <si>
    <t>LL Crankset</t>
  </si>
  <si>
    <t>Touring End Caps</t>
  </si>
  <si>
    <t>LL Fork</t>
  </si>
  <si>
    <t>Hex Nut 20</t>
  </si>
  <si>
    <t>LL Grip Tape</t>
  </si>
  <si>
    <t>Hex Nut 7</t>
  </si>
  <si>
    <t>LL Headset</t>
  </si>
  <si>
    <t>HL Grip Tape</t>
  </si>
  <si>
    <t>LL Hub</t>
  </si>
  <si>
    <t>ML Road Frame - Red, 44</t>
  </si>
  <si>
    <t>LL Mountain Frame - Black, 40</t>
  </si>
  <si>
    <t>ML Road Frame - Red, 60</t>
  </si>
  <si>
    <t>LL Mountain Frame - Black, 42</t>
  </si>
  <si>
    <t>ML Road Frame-W - Yellow, 44</t>
  </si>
  <si>
    <t>LL Mountain Frame - Black, 44</t>
  </si>
  <si>
    <t>ML Road Pedal</t>
  </si>
  <si>
    <t>LL Mountain Frame - Black, 48</t>
  </si>
  <si>
    <t>ML Road Seat/Saddle</t>
  </si>
  <si>
    <t>LL Mountain Frame - Black, 52</t>
  </si>
  <si>
    <t>Mountain Bike Socks, L</t>
  </si>
  <si>
    <t>LL Mountain Frame - Silver, 40</t>
  </si>
  <si>
    <t>Mountain Pump</t>
  </si>
  <si>
    <t>LL Mountain Frame - Silver, 42</t>
  </si>
  <si>
    <t>Mountain-100 Black, 44</t>
  </si>
  <si>
    <t>LL Mountain Frame - Silver, 44</t>
  </si>
  <si>
    <t>Mountain-100 Silver, 44</t>
  </si>
  <si>
    <t>LL Mountain Frame - Silver, 48</t>
  </si>
  <si>
    <t>Crown Race</t>
  </si>
  <si>
    <t>LL Mountain Frame - Silver, 52</t>
  </si>
  <si>
    <t>Mountain-300 Black, 38</t>
  </si>
  <si>
    <t>LL Mountain Front Wheel</t>
  </si>
  <si>
    <t>Down Tube</t>
  </si>
  <si>
    <t>LL Mountain Handlebars</t>
  </si>
  <si>
    <t>External Lock Washer 4</t>
  </si>
  <si>
    <t>LL Mountain Pedal</t>
  </si>
  <si>
    <t>HL Mountain Frame - Black, 48</t>
  </si>
  <si>
    <t>LL Mountain Rear Wheel</t>
  </si>
  <si>
    <t>HL Nipple</t>
  </si>
  <si>
    <t>LL Mountain Rim</t>
  </si>
  <si>
    <t>Paint - Red</t>
  </si>
  <si>
    <t>LL Mountain Seat Assembly</t>
  </si>
  <si>
    <t>Pinch Bolt</t>
  </si>
  <si>
    <t>LL Mountain Seat/Saddle</t>
  </si>
  <si>
    <t>Rear Derailleur</t>
  </si>
  <si>
    <t>Chain</t>
  </si>
  <si>
    <t>Road End Caps</t>
  </si>
  <si>
    <t>LL Nipple</t>
  </si>
  <si>
    <t>Road-150 Red, 52</t>
  </si>
  <si>
    <t>LL Road Frame - Black, 44</t>
  </si>
  <si>
    <t>Flat Washer 1</t>
  </si>
  <si>
    <t>LL Road Frame - Black, 48</t>
  </si>
  <si>
    <t>Flat Washer 5</t>
  </si>
  <si>
    <t>LL Road Frame - Black, 52</t>
  </si>
  <si>
    <t>Flat Washer 9</t>
  </si>
  <si>
    <t>LL Road Frame - Black, 58</t>
  </si>
  <si>
    <t>Road-450 Red, 48</t>
  </si>
  <si>
    <t>LL Road Frame - Black, 60</t>
  </si>
  <si>
    <t>Front Derailleur Cage</t>
  </si>
  <si>
    <t>LL Road Frame - Black, 62</t>
  </si>
  <si>
    <t>Full-Finger Gloves, S</t>
  </si>
  <si>
    <t>LL Road Frame - Red, 44</t>
  </si>
  <si>
    <t>HL Road Frame - Black, 58</t>
  </si>
  <si>
    <t>LL Road Frame - Red, 48</t>
  </si>
  <si>
    <t>Seat Tube</t>
  </si>
  <si>
    <t>LL Road Frame - Red, 52</t>
  </si>
  <si>
    <t>Hex Nut 15</t>
  </si>
  <si>
    <t>LL Road Frame - Red, 58</t>
  </si>
  <si>
    <t>Hex Nut 18</t>
  </si>
  <si>
    <t>LL Road Frame - Red, 60</t>
  </si>
  <si>
    <t>Tension Pulley</t>
  </si>
  <si>
    <t>LL Road Frame - Red, 62</t>
  </si>
  <si>
    <t>Thin-Jam Hex Nut 12</t>
  </si>
  <si>
    <t>LL Road Front Wheel</t>
  </si>
  <si>
    <t>Thin-Jam Hex Nut 16</t>
  </si>
  <si>
    <t>LL Road Handlebars</t>
  </si>
  <si>
    <t>Thin-Jam Hex Nut 5</t>
  </si>
  <si>
    <t>LL Road Pedal</t>
  </si>
  <si>
    <t>Thin-Jam Hex Nut 9</t>
  </si>
  <si>
    <t>LL Road Rear Wheel</t>
  </si>
  <si>
    <t>Thin-Jam Lock Nut 12</t>
  </si>
  <si>
    <t>LL Road Rim</t>
  </si>
  <si>
    <t>Thin-Jam Lock Nut 16</t>
  </si>
  <si>
    <t>LL Road Seat Assembly</t>
  </si>
  <si>
    <t>Thin-Jam Lock Nut 5</t>
  </si>
  <si>
    <t>LL Road Seat/Saddle</t>
  </si>
  <si>
    <t>Thin-Jam Lock Nut 9</t>
  </si>
  <si>
    <t>Chain Stays</t>
  </si>
  <si>
    <t>Touring Pedal</t>
  </si>
  <si>
    <t>LL Shell</t>
  </si>
  <si>
    <t>HL Mountain Seat Assembly</t>
  </si>
  <si>
    <t>LL Spindle/Axle</t>
  </si>
  <si>
    <t>Hex Nut 22</t>
  </si>
  <si>
    <t>LL Touring Frame - Blue, 44</t>
  </si>
  <si>
    <t>Hex Nut 5</t>
  </si>
  <si>
    <t>LL Touring Frame - Blue, 50</t>
  </si>
  <si>
    <t>Hex Nut 9</t>
  </si>
  <si>
    <t>LL Touring Frame - Blue, 54</t>
  </si>
  <si>
    <t>HL Crankset</t>
  </si>
  <si>
    <t>LL Touring Frame - Blue, 58</t>
  </si>
  <si>
    <t>HL Mountain Rear Wheel</t>
  </si>
  <si>
    <t>LL Touring Frame - Blue, 62</t>
  </si>
  <si>
    <t>Chainring Bolts</t>
  </si>
  <si>
    <t>LL Touring Frame - Yellow, 44</t>
  </si>
  <si>
    <t>ML Road Frame - Red, 48</t>
  </si>
  <si>
    <t>LL Touring Frame - Yellow, 50</t>
  </si>
  <si>
    <t>ML Road Frame - Red, 58</t>
  </si>
  <si>
    <t>LL Touring Frame - Yellow, 54</t>
  </si>
  <si>
    <t>ML Road Frame-W - Yellow, 38</t>
  </si>
  <si>
    <t>LL Touring Frame - Yellow, 58</t>
  </si>
  <si>
    <t>ML Road Frame-W - Yellow, 42</t>
  </si>
  <si>
    <t>LL Touring Frame - Yellow, 62</t>
  </si>
  <si>
    <t>ML Road Frame-W - Yellow, 48</t>
  </si>
  <si>
    <t>LL Touring Handlebars</t>
  </si>
  <si>
    <t>ML Road Handlebars</t>
  </si>
  <si>
    <t>LL Touring Seat Assembly</t>
  </si>
  <si>
    <t>ML Road Rear Wheel</t>
  </si>
  <si>
    <t>LL Touring Seat/Saddle</t>
  </si>
  <si>
    <t>ML Road Seat Assembly</t>
  </si>
  <si>
    <t>Lock Nut 1</t>
  </si>
  <si>
    <t>Chainring Nut</t>
  </si>
  <si>
    <t>Lock Nut 10</t>
  </si>
  <si>
    <t>ML Touring Seat/Saddle</t>
  </si>
  <si>
    <t>Lock Nut 11</t>
  </si>
  <si>
    <t>Mountain Bike Socks, M</t>
  </si>
  <si>
    <t>Lock Nut 12</t>
  </si>
  <si>
    <t>Mountain End Caps</t>
  </si>
  <si>
    <t>Lock Nut 13</t>
  </si>
  <si>
    <t>HL Mountain Frame - Silver, 38</t>
  </si>
  <si>
    <t>Lock Nut 14</t>
  </si>
  <si>
    <t>Mountain-100 Black, 42</t>
  </si>
  <si>
    <t>Lock Nut 15</t>
  </si>
  <si>
    <t>Mountain-100 Black, 48</t>
  </si>
  <si>
    <t>Lock Nut 16</t>
  </si>
  <si>
    <t>Mountain-100 Silver, 42</t>
  </si>
  <si>
    <t>Lock Nut 17</t>
  </si>
  <si>
    <t>Mountain-100 Silver, 48</t>
  </si>
  <si>
    <t>Lock Nut 18</t>
  </si>
  <si>
    <t>Cone-Shaped Race</t>
  </si>
  <si>
    <t>Lock Nut 19</t>
  </si>
  <si>
    <t>Cup-Shaped Race</t>
  </si>
  <si>
    <t>Lock Nut 2</t>
  </si>
  <si>
    <t>Decal 2</t>
  </si>
  <si>
    <t>Lock Nut 20</t>
  </si>
  <si>
    <t>Mountain-300 Black, 40</t>
  </si>
  <si>
    <t>Lock Nut 21</t>
  </si>
  <si>
    <t>Mountain-300 Black, 48</t>
  </si>
  <si>
    <t>Lock Nut 22</t>
  </si>
  <si>
    <t>External Lock Washer 1</t>
  </si>
  <si>
    <t>Lock Nut 23</t>
  </si>
  <si>
    <t>External Lock Washer 3</t>
  </si>
  <si>
    <t>Lock Nut 3</t>
  </si>
  <si>
    <t>External Lock Washer 5</t>
  </si>
  <si>
    <t>Lock Nut 4</t>
  </si>
  <si>
    <t>External Lock Washer 7</t>
  </si>
  <si>
    <t>Lock Nut 5</t>
  </si>
  <si>
    <t>HL Mountain Frame - Silver, 44</t>
  </si>
  <si>
    <t>Lock Nut 6</t>
  </si>
  <si>
    <t>HL Mountain Frame - Silver, 46</t>
  </si>
  <si>
    <t>Lock Nut 7</t>
  </si>
  <si>
    <t>HL Road Frame - Black, 44</t>
  </si>
  <si>
    <t>Lock Nut 8</t>
  </si>
  <si>
    <t>Paint - Blue</t>
  </si>
  <si>
    <t>Lock Nut 9</t>
  </si>
  <si>
    <t>Paint - Silver</t>
  </si>
  <si>
    <t>Lock Ring</t>
  </si>
  <si>
    <t>HL Road Frame - Black, 48</t>
  </si>
  <si>
    <t>Lock Washer 1</t>
  </si>
  <si>
    <t>HL Road Frame - Red, 44</t>
  </si>
  <si>
    <t>Lock Washer 10</t>
  </si>
  <si>
    <t>Rear Brakes</t>
  </si>
  <si>
    <t>Lock Washer 11</t>
  </si>
  <si>
    <t>Rear Derailleur Cage</t>
  </si>
  <si>
    <t>Lock Washer 12</t>
  </si>
  <si>
    <t>External Lock Washer 9</t>
  </si>
  <si>
    <t>Lock Washer 13</t>
  </si>
  <si>
    <t>HL Mountain Frame - Silver, 48</t>
  </si>
  <si>
    <t>Lock Washer 2</t>
  </si>
  <si>
    <t>Road-150 Red, 48</t>
  </si>
  <si>
    <t>Lock Washer 3</t>
  </si>
  <si>
    <t>Road-150 Red, 56</t>
  </si>
  <si>
    <t>Lock Washer 4</t>
  </si>
  <si>
    <t>HL Road Frame - Black, 52</t>
  </si>
  <si>
    <t>Lock Washer 5</t>
  </si>
  <si>
    <t>Flat Washer 2</t>
  </si>
  <si>
    <t>Lock Washer 6</t>
  </si>
  <si>
    <t>Flat Washer 4</t>
  </si>
  <si>
    <t>Chainring</t>
  </si>
  <si>
    <t>Flat Washer 6</t>
  </si>
  <si>
    <t>Women's Tights, L</t>
  </si>
  <si>
    <t>Flat Washer 8</t>
  </si>
  <si>
    <t>Women's Tights, S</t>
  </si>
  <si>
    <t>Fork Crown</t>
  </si>
  <si>
    <t>HL Mountain Rim</t>
  </si>
  <si>
    <t>Road-450 Red, 44</t>
  </si>
  <si>
    <t>Road-450 Red, 52</t>
  </si>
  <si>
    <t>HL Road Frame - Red, 48</t>
  </si>
  <si>
    <t>Road-450 Red, 58</t>
  </si>
  <si>
    <t>Road-450 Red, 60</t>
  </si>
  <si>
    <t>Freewheel</t>
  </si>
  <si>
    <t>Front Brakes</t>
  </si>
  <si>
    <t>Front Derailleur</t>
  </si>
  <si>
    <t>BB Ball Bearing</t>
  </si>
  <si>
    <t>Front Derailleur Linkage</t>
  </si>
  <si>
    <t>Handlebar Tube</t>
  </si>
  <si>
    <t>Full-Finger Gloves, M</t>
  </si>
  <si>
    <t>Headlights - Dual-Beam</t>
  </si>
  <si>
    <t>Guide Pulley</t>
  </si>
  <si>
    <t>Headlights - Weatherproof</t>
  </si>
  <si>
    <t>HL Mountain Handlebars</t>
  </si>
  <si>
    <t>Hex Nut 1</t>
  </si>
  <si>
    <t>Hex Nut 11</t>
  </si>
  <si>
    <t>Head Tube</t>
  </si>
  <si>
    <t>Lower Head Race</t>
  </si>
  <si>
    <t>HL Mountain Pedal</t>
  </si>
  <si>
    <t>Men's Bib-Shorts, L</t>
  </si>
  <si>
    <t>Headset Ball Bearings</t>
  </si>
  <si>
    <t>Men's Bib-Shorts, M</t>
  </si>
  <si>
    <t>Hex Nut 10</t>
  </si>
  <si>
    <t>Men's Bib-Shorts, S</t>
  </si>
  <si>
    <t>Seat Lug</t>
  </si>
  <si>
    <t>Men's Sports Shorts, L</t>
  </si>
  <si>
    <t>Seat Stays</t>
  </si>
  <si>
    <t>Men's Sports Shorts, M</t>
  </si>
  <si>
    <t>Hex Nut 12</t>
  </si>
  <si>
    <t>Men's Sports Shorts, S</t>
  </si>
  <si>
    <t>Hex Nut 14</t>
  </si>
  <si>
    <t>Men's Sports Shorts, XL</t>
  </si>
  <si>
    <t>Spokes</t>
  </si>
  <si>
    <t>Metal Angle</t>
  </si>
  <si>
    <t>Hex Nut 17</t>
  </si>
  <si>
    <t>Metal Bar 1</t>
  </si>
  <si>
    <t>Steerer</t>
  </si>
  <si>
    <t>Metal Bar 2</t>
  </si>
  <si>
    <t>Taillights - Battery-Powered</t>
  </si>
  <si>
    <t>Metal Plate 1</t>
  </si>
  <si>
    <t>Thin-Jam Hex Nut 1</t>
  </si>
  <si>
    <t>Metal Plate 2</t>
  </si>
  <si>
    <t>Thin-Jam Hex Nut 11</t>
  </si>
  <si>
    <t>Metal Plate 3</t>
  </si>
  <si>
    <t>Thin-Jam Hex Nut 13</t>
  </si>
  <si>
    <t>Metal Sheet 1</t>
  </si>
  <si>
    <t>Thin-Jam Hex Nut 15</t>
  </si>
  <si>
    <t>Metal Sheet 2</t>
  </si>
  <si>
    <t>Thin-Jam Hex Nut 2</t>
  </si>
  <si>
    <t>Metal Sheet 3</t>
  </si>
  <si>
    <t>Thin-Jam Hex Nut 4</t>
  </si>
  <si>
    <t>Metal Sheet 4</t>
  </si>
  <si>
    <t>Thin-Jam Hex Nut 6</t>
  </si>
  <si>
    <t>Metal Sheet 5</t>
  </si>
  <si>
    <t>Thin-Jam Hex Nut 8</t>
  </si>
  <si>
    <t>Metal Sheet 6</t>
  </si>
  <si>
    <t>Thin-Jam Lock Nut 1</t>
  </si>
  <si>
    <t>Metal Sheet 7</t>
  </si>
  <si>
    <t>Thin-Jam Lock Nut 11</t>
  </si>
  <si>
    <t>Metal Tread Plate</t>
  </si>
  <si>
    <t>Thin-Jam Lock Nut 13</t>
  </si>
  <si>
    <t>Minipump</t>
  </si>
  <si>
    <t>Thin-Jam Lock Nut 15</t>
  </si>
  <si>
    <t>ML Bottom Bracket</t>
  </si>
  <si>
    <t>Thin-Jam Lock Nut 2</t>
  </si>
  <si>
    <t>ML Crankarm</t>
  </si>
  <si>
    <t>Thin-Jam Lock Nut 4</t>
  </si>
  <si>
    <t>ML Crankset</t>
  </si>
  <si>
    <t>Thin-Jam Lock Nut 6</t>
  </si>
  <si>
    <t>ML Fork</t>
  </si>
  <si>
    <t>Thin-Jam Lock Nut 8</t>
  </si>
  <si>
    <t>ML Grip Tape</t>
  </si>
  <si>
    <t>Top Tube</t>
  </si>
  <si>
    <t>ML Headset</t>
  </si>
  <si>
    <t>Touring Front Wheel</t>
  </si>
  <si>
    <t>ML Mountain Frame - Black, 38</t>
  </si>
  <si>
    <t>Touring Rear Wheel</t>
  </si>
  <si>
    <t>ML Mountain Frame - Black, 40</t>
  </si>
  <si>
    <t>Hex Nut 19</t>
  </si>
  <si>
    <t>ML Mountain Frame - Black, 44</t>
  </si>
  <si>
    <t>Hex Nut 2</t>
  </si>
  <si>
    <t>ML Mountain Frame - Black, 48</t>
  </si>
  <si>
    <t>Hex Nut 21</t>
  </si>
  <si>
    <t>ML Mountain Frame-W - Silver, 38</t>
  </si>
  <si>
    <t>Hex Nut 23</t>
  </si>
  <si>
    <t>ML Mountain Frame-W - Silver, 40</t>
  </si>
  <si>
    <t>Hex Nut 4</t>
  </si>
  <si>
    <t>ML Mountain Frame-W - Silver, 42</t>
  </si>
  <si>
    <t>Hex Nut 6</t>
  </si>
  <si>
    <t>ML Mountain Frame-W - Silver, 46</t>
  </si>
  <si>
    <t>Hex Nut 8</t>
  </si>
  <si>
    <t>HL Hub</t>
  </si>
  <si>
    <t>Bearing Ball</t>
  </si>
  <si>
    <t>HL Mountain Frame - Black, 38</t>
  </si>
  <si>
    <t>HL Crankarm</t>
  </si>
  <si>
    <t>HL Mountain Frame - Black, 42</t>
  </si>
  <si>
    <t>HL Fork</t>
  </si>
  <si>
    <t>HL Mountain Frame - Black, 46</t>
  </si>
  <si>
    <t>HL Headset</t>
  </si>
  <si>
    <t>ML Mountain Rim</t>
  </si>
  <si>
    <t>ML Mountain Seat Assembly</t>
  </si>
  <si>
    <t>ML Mountain Front Wheel</t>
  </si>
  <si>
    <t>Touring-Panniers, Large</t>
  </si>
  <si>
    <t>ML Mountain Handlebars</t>
  </si>
  <si>
    <t>HL Mountain Frame - Black, 44</t>
  </si>
  <si>
    <t>ML Mountain Pedal</t>
  </si>
  <si>
    <t>ML Mountain Rear Wheel</t>
  </si>
  <si>
    <t>Lock Washer 7</t>
  </si>
  <si>
    <t>Women's Tights, M</t>
  </si>
  <si>
    <t>Lock Washer 8</t>
  </si>
  <si>
    <t>Adjustable Race</t>
  </si>
  <si>
    <t>Lock Washer 9</t>
  </si>
  <si>
    <t>Product</t>
  </si>
  <si>
    <t>Duplicates</t>
  </si>
  <si>
    <t>Color</t>
  </si>
  <si>
    <t>Black</t>
  </si>
  <si>
    <t>Blue</t>
  </si>
  <si>
    <t>Multi</t>
  </si>
  <si>
    <t>Red</t>
  </si>
  <si>
    <t>Silver</t>
  </si>
  <si>
    <t>Unspecified</t>
  </si>
  <si>
    <t>White</t>
  </si>
  <si>
    <t>Yellow</t>
  </si>
  <si>
    <t>Pivoit Data</t>
  </si>
  <si>
    <t>Chart Data</t>
  </si>
  <si>
    <t>Product Price Type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</si>
  <si>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</si>
  <si>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</si>
  <si>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</si>
  <si>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</si>
  <si>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</si>
  <si>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</si>
  <si>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</si>
  <si>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</si>
  <si>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</si>
  <si>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</si>
  <si>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</si>
  <si>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</si>
  <si>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</si>
  <si>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</si>
  <si>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</si>
  <si>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</si>
  <si>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</si>
  <si>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</si>
  <si>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</si>
  <si>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</si>
  <si>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</si>
  <si>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</si>
  <si>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</si>
  <si>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</si>
  <si>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</si>
  <si>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</si>
  <si>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</si>
  <si>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</si>
  <si>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</si>
  <si>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</si>
  <si>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</si>
  <si>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</si>
  <si>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</si>
  <si>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</si>
  <si>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</si>
  <si>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</si>
  <si>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</si>
  <si>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</si>
  <si>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</si>
  <si>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</si>
  <si>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</si>
  <si>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</si>
  <si>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</si>
  <si>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</si>
  <si>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</si>
  <si>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</si>
  <si>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</si>
  <si>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</si>
  <si>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</si>
  <si>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</si>
  <si>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</si>
  <si>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</si>
  <si>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</si>
  <si>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</si>
  <si>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</si>
  <si>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</si>
  <si>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</si>
  <si>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</si>
  <si>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</si>
  <si>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</si>
  <si>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</si>
  <si>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</si>
  <si>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</si>
  <si>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</si>
  <si>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</si>
  <si>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</si>
  <si>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</si>
  <si>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</si>
  <si>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</si>
  <si>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</si>
  <si>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</si>
  <si>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</si>
  <si>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</si>
  <si>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</si>
  <si>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</si>
  <si>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</si>
  <si>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</si>
  <si>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</si>
  <si>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</si>
  <si>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</si>
  <si>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</si>
  <si>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</si>
  <si>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</si>
  <si>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</si>
  <si>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</si>
  <si>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</si>
  <si>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</si>
  <si>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</si>
  <si>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</si>
  <si>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</si>
  <si>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</si>
  <si>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</si>
  <si>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</si>
  <si>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</si>
  <si>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</si>
  <si>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</si>
  <si>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</si>
  <si>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</si>
  <si>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</si>
  <si>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</si>
  <si>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</si>
  <si>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</si>
  <si>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</si>
  <si>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</si>
  <si>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</si>
  <si>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</si>
  <si>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</si>
  <si>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</si>
  <si>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</si>
  <si>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</si>
  <si>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</si>
  <si>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</si>
  <si>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</si>
  <si>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</si>
  <si>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</si>
  <si>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</si>
  <si>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</si>
  <si>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</si>
  <si>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</si>
  <si>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</si>
  <si>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</si>
  <si>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</si>
  <si>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</si>
  <si>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</si>
  <si>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</si>
  <si>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</si>
  <si>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</si>
  <si>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</si>
  <si>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</si>
  <si>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</si>
  <si>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</si>
  <si>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</si>
  <si>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</si>
  <si>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</si>
  <si>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</si>
  <si>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</si>
  <si>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</si>
  <si>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</si>
  <si>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</si>
  <si>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</si>
  <si>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</si>
  <si>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</si>
  <si>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</si>
  <si>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</si>
  <si>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</si>
  <si>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</si>
  <si>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</si>
  <si>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</si>
  <si>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</si>
  <si>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</si>
  <si>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</si>
  <si>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</si>
  <si>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</si>
  <si>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</si>
  <si>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</si>
  <si>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</si>
  <si>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</si>
  <si>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</si>
  <si>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</si>
  <si>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</si>
  <si>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</si>
  <si>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</si>
  <si>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</si>
  <si>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</si>
  <si>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</si>
  <si>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</si>
  <si>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</si>
  <si>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</si>
  <si>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</si>
  <si>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</si>
  <si>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</si>
  <si>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</si>
  <si>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</si>
  <si>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</si>
  <si>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</si>
  <si>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</si>
  <si>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</si>
  <si>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</si>
  <si>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</si>
  <si>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</si>
  <si>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</si>
  <si>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</si>
  <si>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</si>
  <si>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</si>
  <si>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</si>
  <si>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</si>
  <si>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</si>
  <si>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</si>
  <si>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</si>
  <si>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</si>
  <si>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</si>
  <si>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</si>
  <si>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</si>
  <si>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</si>
  <si>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</si>
  <si>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</si>
  <si>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</si>
  <si>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</si>
  <si>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</si>
  <si>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</si>
  <si>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</si>
  <si>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</si>
  <si>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</si>
  <si>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</si>
  <si>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</si>
  <si>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</si>
  <si>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</si>
  <si>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</si>
  <si>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</si>
  <si>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</si>
  <si>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</si>
  <si>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</si>
  <si>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</si>
  <si>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</si>
  <si>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</si>
  <si>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</si>
  <si>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</si>
  <si>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</si>
  <si>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</si>
  <si>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</si>
  <si>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</si>
  <si>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</si>
  <si>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</si>
  <si>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</si>
  <si>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</si>
  <si>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</si>
  <si>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</si>
  <si>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</si>
  <si>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</si>
  <si>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</si>
  <si>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</si>
  <si>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</si>
  <si>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</si>
  <si>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</si>
  <si>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</si>
  <si>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</si>
  <si>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</si>
  <si>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</si>
  <si>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</si>
  <si>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</si>
  <si>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</si>
  <si>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</si>
  <si>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</si>
  <si>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</si>
  <si>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</si>
  <si>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</si>
  <si>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</si>
  <si>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</si>
  <si>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</si>
  <si>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</si>
  <si>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</si>
  <si>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</si>
  <si>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</si>
  <si>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</si>
  <si>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</si>
  <si>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</si>
  <si>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</si>
  <si>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</si>
  <si>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</si>
  <si>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</si>
  <si>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</si>
  <si>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</si>
  <si>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</si>
  <si>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</si>
  <si>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</si>
  <si>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</si>
  <si>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</si>
  <si>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</si>
  <si>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</si>
  <si>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</si>
  <si>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</si>
  <si>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</si>
  <si>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</si>
  <si>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</si>
  <si>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</si>
  <si>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</si>
  <si>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</si>
  <si>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</si>
  <si>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</si>
  <si>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</si>
  <si>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</si>
  <si>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</si>
  <si>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</si>
  <si>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</si>
  <si>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</si>
  <si>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</si>
  <si>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</si>
  <si>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</si>
  <si>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</si>
  <si>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</si>
  <si>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</si>
  <si>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</si>
  <si>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</si>
  <si>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</si>
  <si>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</si>
  <si>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</si>
  <si>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</si>
  <si>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</si>
  <si>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</si>
  <si>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</si>
  <si>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</si>
  <si>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</si>
  <si>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</si>
  <si>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</si>
  <si>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</si>
  <si>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</si>
  <si>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</si>
  <si>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</si>
  <si>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</si>
  <si>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</si>
  <si>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</si>
  <si>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</si>
  <si>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</si>
  <si>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</si>
  <si>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</si>
  <si>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</si>
  <si>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</si>
  <si>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</si>
  <si>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</si>
  <si>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</si>
  <si>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</si>
  <si>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</si>
  <si>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</si>
  <si>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</si>
  <si>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</si>
  <si>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</si>
  <si>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</si>
  <si>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</si>
  <si>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</si>
  <si>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</si>
  <si>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</si>
  <si>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</si>
  <si>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</si>
  <si>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</si>
  <si>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</si>
  <si>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</si>
  <si>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</si>
  <si>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</si>
  <si>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</si>
  <si>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</si>
  <si>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</si>
  <si>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</si>
  <si>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</si>
  <si>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</si>
  <si>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</si>
  <si>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</si>
  <si>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</si>
  <si>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</si>
  <si>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</si>
  <si>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</si>
  <si>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</si>
  <si>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</si>
  <si>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</si>
  <si>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</si>
  <si>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</si>
  <si>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</si>
  <si>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</si>
  <si>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</si>
  <si>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</si>
  <si>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</si>
  <si>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</si>
  <si>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</si>
  <si>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</si>
  <si>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</si>
  <si>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</si>
  <si>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</si>
  <si>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</si>
  <si>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</si>
  <si>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</si>
  <si>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</si>
  <si>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</si>
  <si>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</si>
  <si>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</si>
  <si>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</si>
  <si>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</si>
  <si>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</si>
  <si>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</si>
  <si>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</si>
  <si>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</si>
  <si>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</si>
  <si>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</si>
  <si>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</si>
  <si>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</si>
  <si>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</si>
  <si>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</si>
  <si>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</si>
  <si>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</si>
  <si>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</si>
  <si>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</si>
  <si>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</si>
  <si>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</si>
  <si>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</si>
  <si>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</si>
  <si>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</si>
  <si>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</si>
  <si>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</si>
  <si>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</si>
  <si>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</si>
  <si>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</si>
  <si>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</si>
  <si>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</si>
  <si>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</si>
  <si>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</si>
  <si>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</si>
  <si>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</si>
  <si>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</si>
  <si>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</si>
  <si>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</si>
  <si>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</si>
  <si>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</si>
  <si>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</si>
  <si>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</si>
  <si>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</si>
  <si>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</si>
  <si>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</si>
  <si>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</si>
  <si>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</si>
  <si>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</si>
  <si>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</si>
  <si>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</si>
  <si>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</si>
  <si>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</si>
  <si>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</si>
  <si>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</si>
  <si>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</si>
  <si>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</si>
  <si>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</si>
  <si>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</si>
  <si>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</si>
  <si>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</si>
  <si>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</si>
  <si>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</si>
  <si>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</si>
  <si>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</si>
  <si>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</si>
  <si>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</si>
  <si>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</si>
  <si>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</si>
  <si>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</si>
  <si>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</si>
  <si>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</si>
  <si>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</si>
  <si>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</si>
  <si>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</si>
  <si>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</si>
  <si>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</si>
  <si>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</si>
  <si>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</si>
  <si>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</si>
  <si>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</si>
  <si>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</si>
  <si>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</si>
  <si>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</si>
  <si>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</si>
  <si>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</si>
  <si>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</si>
  <si>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</si>
  <si>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</si>
  <si>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</si>
  <si>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</si>
  <si>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</si>
  <si>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</si>
  <si>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</si>
  <si>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</si>
  <si>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</si>
  <si>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</si>
  <si>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</si>
  <si>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</si>
  <si>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</si>
  <si>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</si>
  <si>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</si>
  <si>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</si>
  <si>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</si>
  <si>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</si>
  <si>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</si>
  <si>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</si>
  <si>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</si>
  <si>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</si>
  <si>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</si>
  <si>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</si>
  <si>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</si>
  <si>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</si>
  <si>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</si>
  <si>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</si>
  <si>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</si>
  <si>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</si>
  <si>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</si>
  <si>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</si>
  <si>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</si>
  <si>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</si>
  <si>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</si>
  <si>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</si>
  <si>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</si>
  <si>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</si>
  <si>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</si>
  <si>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</si>
  <si>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</si>
  <si>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</si>
  <si>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</si>
  <si>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</si>
  <si>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</si>
  <si>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</si>
  <si>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</si>
  <si>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</si>
  <si>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</si>
  <si>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</si>
  <si>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</si>
  <si>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</si>
  <si>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</si>
  <si>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</si>
  <si>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</si>
  <si>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</si>
  <si>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</si>
  <si>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</si>
  <si>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</si>
  <si>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</si>
  <si>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</si>
  <si>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</si>
  <si>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</si>
  <si>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</si>
  <si>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</si>
  <si>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</si>
  <si>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</si>
  <si>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</si>
  <si>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</si>
  <si>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</si>
  <si>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</si>
  <si>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</si>
  <si>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</si>
  <si>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</si>
  <si>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</si>
  <si>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</si>
  <si>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</si>
  <si>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</si>
  <si>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</si>
  <si>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</si>
  <si>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</si>
  <si>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</si>
  <si>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</si>
  <si>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</si>
  <si>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</si>
  <si>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</si>
  <si>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</si>
  <si>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</si>
  <si>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</si>
  <si>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</si>
  <si>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</si>
  <si>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</si>
  <si>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</si>
  <si>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</si>
  <si>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</si>
  <si>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</si>
  <si>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</si>
  <si>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</si>
  <si>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</si>
  <si>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</si>
  <si>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</si>
  <si>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</si>
  <si>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</si>
  <si>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</si>
  <si>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</si>
  <si>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</si>
  <si>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</si>
  <si>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</si>
  <si>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</si>
  <si>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</si>
  <si>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</si>
  <si>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</si>
  <si>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</si>
  <si>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</si>
  <si>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</si>
  <si>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</si>
  <si>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</si>
  <si>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</si>
  <si>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</si>
  <si>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</si>
  <si>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</si>
  <si>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</si>
  <si>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</si>
  <si>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</si>
  <si>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</si>
  <si>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</si>
  <si>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</si>
  <si>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</si>
  <si>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</si>
  <si>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</si>
  <si>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</si>
  <si>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</si>
  <si>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</si>
  <si>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</si>
  <si>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</si>
  <si>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</si>
  <si>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</si>
  <si>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</si>
  <si>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</si>
  <si>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</si>
  <si>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</si>
  <si>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</si>
  <si>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</si>
  <si>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</si>
  <si>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</si>
  <si>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</si>
  <si>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</si>
  <si>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</si>
  <si>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</si>
  <si>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</si>
  <si>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</si>
  <si>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</si>
  <si>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</si>
  <si>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</si>
  <si>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</si>
  <si>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</si>
  <si>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</si>
  <si>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</si>
  <si>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</si>
  <si>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</si>
  <si>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</si>
  <si>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</si>
  <si>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</si>
  <si>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</si>
  <si>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</si>
  <si>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</si>
  <si>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</si>
  <si>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</si>
  <si>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</si>
  <si>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</si>
  <si>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</si>
  <si>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</si>
  <si>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</si>
  <si>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</si>
  <si>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</si>
  <si>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</si>
  <si>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</si>
  <si>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</si>
  <si>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</si>
  <si>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</si>
  <si>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</si>
  <si>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</si>
  <si>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</si>
  <si>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</si>
  <si>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</si>
  <si>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</si>
  <si>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</si>
  <si>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</si>
  <si>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</si>
  <si>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</si>
  <si>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</si>
  <si>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</si>
  <si>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</si>
  <si>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</si>
  <si>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</si>
  <si>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</si>
  <si>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</si>
  <si>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</si>
  <si>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</si>
  <si>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</si>
  <si>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</si>
  <si>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</si>
  <si>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</si>
  <si>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</si>
  <si>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</si>
  <si>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</si>
  <si>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</si>
  <si>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</si>
  <si>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</si>
  <si>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</si>
  <si>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</si>
  <si>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</si>
  <si>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</si>
  <si>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</si>
  <si>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</si>
  <si>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</si>
  <si>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</si>
  <si>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</si>
  <si>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</si>
  <si>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</si>
  <si>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</si>
  <si>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</si>
  <si>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</si>
  <si>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</si>
  <si>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</si>
  <si>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</si>
  <si>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</si>
  <si>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</si>
  <si>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</si>
  <si>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</si>
  <si>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</si>
  <si>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</si>
  <si>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</si>
  <si>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</si>
  <si>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</si>
  <si>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</si>
  <si>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</si>
  <si>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</si>
  <si>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</si>
  <si>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</si>
  <si>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</si>
  <si>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</si>
  <si>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</si>
  <si>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</si>
  <si>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</si>
  <si>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</si>
  <si>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</si>
  <si>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</si>
  <si>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</si>
  <si>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</si>
  <si>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</si>
  <si>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</si>
  <si>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</si>
  <si>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</si>
  <si>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</si>
  <si>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</si>
  <si>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</si>
  <si>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</si>
  <si>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</si>
  <si>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</si>
  <si>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</si>
  <si>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</si>
  <si>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</si>
  <si>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</si>
  <si>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</si>
  <si>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</si>
  <si>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</si>
  <si>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</si>
  <si>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</si>
  <si>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</si>
  <si>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</si>
  <si>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</si>
  <si>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</si>
  <si>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</si>
  <si>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</si>
  <si>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</si>
  <si>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</si>
  <si>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</si>
  <si>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</si>
  <si>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</si>
  <si>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</si>
  <si>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</si>
  <si>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</si>
  <si>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</si>
  <si>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</si>
  <si>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</si>
  <si>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</si>
  <si>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</si>
  <si>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</si>
  <si>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</si>
  <si>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</si>
  <si>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</si>
  <si>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</si>
  <si>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</si>
  <si>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</si>
  <si>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</si>
  <si>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</si>
  <si>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</si>
  <si>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</si>
  <si>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</si>
  <si>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</si>
  <si>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</si>
  <si>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</si>
  <si>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</si>
  <si>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</si>
  <si>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</si>
  <si>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</si>
  <si>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</si>
  <si>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</si>
  <si>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</si>
  <si>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</si>
  <si>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</si>
  <si>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</si>
  <si>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</si>
  <si>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</si>
  <si>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</si>
  <si>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</si>
  <si>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</si>
  <si>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</si>
  <si>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</si>
  <si>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</si>
  <si>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</si>
  <si>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</si>
  <si>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</si>
  <si>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</si>
  <si>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</si>
  <si>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</si>
  <si>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</si>
  <si>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</si>
  <si>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</si>
  <si>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</si>
  <si>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</si>
  <si>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</si>
  <si>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</si>
  <si>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</si>
  <si>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</si>
  <si>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</si>
  <si>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</si>
  <si>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</si>
  <si>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</si>
  <si>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</si>
  <si>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</si>
  <si>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</si>
  <si>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</si>
  <si>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</si>
  <si>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</si>
  <si>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</si>
  <si>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</si>
  <si>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</si>
  <si>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</si>
  <si>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</si>
  <si>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</si>
  <si>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</si>
  <si>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</si>
  <si>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</si>
  <si>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</si>
  <si>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</si>
  <si>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</si>
  <si>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</si>
  <si>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</si>
  <si>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</si>
  <si>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</si>
  <si>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</si>
  <si>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</si>
  <si>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</si>
  <si>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</si>
  <si>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</si>
  <si>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</si>
  <si>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</si>
  <si>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</si>
  <si>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</si>
  <si>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</si>
  <si>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</si>
  <si>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</si>
  <si>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</si>
  <si>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</si>
  <si>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</si>
  <si>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</si>
  <si>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</si>
  <si>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</si>
  <si>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</si>
  <si>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</si>
  <si>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</si>
  <si>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</si>
  <si>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</si>
  <si>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</si>
  <si>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</si>
  <si>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</si>
  <si>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</si>
  <si>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</si>
  <si>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</si>
  <si>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</si>
  <si>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</si>
  <si>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</si>
  <si>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</si>
  <si>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</si>
  <si>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</si>
  <si>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</si>
  <si>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</si>
  <si>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</si>
  <si>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</si>
  <si>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</si>
  <si>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</si>
  <si>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</si>
  <si>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</si>
  <si>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</si>
  <si>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</si>
  <si>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</si>
  <si>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</si>
  <si>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</si>
  <si>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</si>
  <si>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</si>
  <si>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</si>
  <si>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</si>
  <si>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</si>
  <si>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</si>
  <si>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</si>
  <si>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</si>
  <si>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</si>
  <si>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</si>
  <si>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</si>
  <si>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</si>
  <si>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</si>
  <si>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</si>
  <si>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</si>
  <si>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</si>
  <si>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</si>
  <si>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</si>
  <si>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</si>
  <si>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</si>
  <si>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</si>
  <si>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</si>
  <si>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</si>
  <si>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</si>
  <si>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</si>
  <si>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</si>
  <si>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</si>
  <si>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</si>
  <si>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</si>
  <si>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</si>
  <si>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</si>
  <si>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</si>
  <si>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</si>
  <si>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</si>
  <si>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</si>
  <si>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</si>
  <si>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</si>
  <si>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</si>
  <si>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</si>
  <si>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</si>
  <si>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</si>
  <si>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</si>
  <si>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</si>
  <si>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</si>
  <si>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</si>
  <si>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</si>
  <si>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</si>
  <si>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</si>
  <si>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</si>
  <si>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</si>
  <si>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</si>
  <si>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</si>
  <si>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</si>
  <si>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</si>
  <si>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</si>
  <si>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</si>
  <si>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</si>
  <si>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</si>
  <si>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</si>
  <si>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</si>
  <si>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</si>
  <si>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</si>
  <si>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</si>
  <si>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</si>
  <si>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</si>
  <si>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</si>
  <si>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</si>
  <si>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</si>
  <si>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</si>
  <si>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</si>
  <si>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</si>
  <si>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</si>
  <si>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</si>
  <si>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</si>
  <si>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</si>
  <si>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</si>
  <si>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</si>
  <si>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</si>
  <si>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</si>
  <si>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</si>
  <si>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</si>
  <si>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</si>
  <si>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</si>
  <si>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</si>
  <si>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</si>
  <si>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</si>
  <si>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</si>
  <si>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</si>
  <si>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</si>
  <si>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</si>
  <si>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</si>
  <si>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</si>
  <si>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</si>
  <si>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</si>
  <si>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</si>
  <si>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</si>
  <si>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</si>
  <si>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</si>
  <si>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</si>
  <si>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</si>
  <si>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</si>
  <si>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</si>
  <si>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</si>
  <si>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</si>
  <si>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</si>
  <si>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</si>
  <si>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</si>
  <si>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</si>
  <si>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</si>
  <si>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</si>
  <si>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</si>
  <si>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</si>
  <si>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</si>
  <si>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</si>
  <si>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</si>
  <si>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</si>
  <si>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</si>
  <si>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</si>
  <si>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</si>
  <si>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</si>
  <si>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</si>
  <si>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</si>
  <si>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</si>
  <si>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</si>
  <si>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</si>
  <si>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</si>
  <si>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</si>
  <si>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</si>
  <si>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</si>
  <si>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</si>
  <si>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</si>
  <si>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</si>
  <si>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</si>
  <si>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</si>
  <si>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</si>
  <si>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</si>
  <si>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</si>
  <si>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</si>
  <si>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</si>
  <si>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</si>
  <si>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</si>
  <si>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</si>
  <si>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</si>
  <si>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</si>
  <si>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</si>
  <si>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</si>
  <si>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</si>
  <si>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</si>
  <si>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</si>
  <si>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</si>
  <si>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</si>
  <si>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</si>
  <si>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</si>
  <si>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</si>
  <si>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</si>
  <si>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</si>
  <si>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</si>
  <si>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</si>
  <si>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</si>
  <si>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</si>
  <si>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</si>
  <si>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</si>
  <si>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</si>
  <si>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</si>
  <si>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</si>
  <si>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</si>
  <si>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</si>
  <si>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</si>
  <si>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</si>
  <si>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</si>
  <si>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</si>
  <si>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</si>
  <si>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</si>
  <si>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</si>
  <si>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</si>
  <si>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</si>
  <si>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</si>
  <si>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</si>
  <si>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</si>
  <si>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</si>
  <si>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</si>
  <si>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</si>
  <si>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</si>
  <si>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</si>
  <si>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</si>
  <si>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</si>
  <si>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</si>
  <si>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</si>
  <si>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</si>
  <si>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</si>
  <si>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</si>
  <si>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</si>
  <si>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</si>
  <si>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</si>
  <si>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</si>
  <si>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</si>
  <si>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</si>
  <si>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</si>
  <si>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</si>
  <si>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</si>
  <si>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</si>
  <si>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</si>
  <si>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</si>
  <si>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</si>
  <si>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</si>
  <si>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</si>
  <si>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</si>
  <si>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</si>
  <si>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</si>
  <si>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</si>
  <si>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</si>
  <si>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</si>
  <si>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</si>
  <si>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</si>
  <si>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</si>
  <si>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</si>
  <si>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</si>
  <si>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</si>
  <si>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</si>
  <si>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</si>
  <si>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</si>
  <si>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</si>
  <si>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</si>
  <si>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</si>
  <si>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</si>
  <si>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</si>
  <si>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</si>
  <si>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</si>
  <si>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</si>
  <si>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</si>
  <si>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</si>
  <si>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</si>
  <si>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</si>
  <si>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</si>
  <si>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</si>
  <si>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</si>
  <si>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</si>
  <si>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</si>
  <si>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</si>
  <si>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</si>
  <si>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</si>
  <si>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</si>
  <si>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</si>
  <si>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</si>
  <si>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</si>
  <si>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</si>
  <si>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</si>
  <si>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</si>
  <si>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</si>
  <si>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</si>
  <si>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</si>
  <si>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</si>
  <si>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</si>
  <si>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</si>
  <si>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</si>
  <si>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</si>
  <si>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</si>
  <si>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</si>
  <si>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</si>
  <si>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</si>
  <si>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</si>
  <si>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</si>
  <si>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</si>
  <si>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</si>
  <si>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</si>
  <si>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</si>
  <si>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</si>
  <si>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</si>
  <si>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</si>
  <si>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</si>
  <si>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</si>
  <si>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</si>
  <si>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</si>
  <si>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</si>
  <si>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</si>
  <si>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</si>
  <si>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</si>
  <si>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</si>
  <si>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</si>
  <si>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</si>
  <si>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</si>
  <si>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</si>
  <si>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</si>
  <si>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</si>
  <si>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</si>
  <si>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</si>
  <si>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</si>
  <si>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</si>
  <si>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</si>
  <si>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</si>
  <si>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</si>
  <si>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</si>
  <si>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</si>
  <si>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</si>
  <si>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</si>
  <si>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</si>
  <si>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</si>
  <si>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</si>
  <si>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</si>
  <si>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</si>
  <si>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</si>
  <si>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</si>
  <si>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</si>
  <si>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</si>
  <si>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</si>
  <si>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</si>
  <si>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</si>
  <si>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</si>
  <si>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</si>
  <si>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</si>
  <si>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</si>
  <si>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</si>
  <si>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</si>
  <si>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</si>
  <si>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</si>
  <si>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</si>
  <si>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</si>
  <si>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</si>
  <si>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</si>
  <si>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</si>
  <si>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</si>
  <si>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</si>
  <si>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</si>
  <si>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</si>
  <si>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</si>
  <si>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</si>
  <si>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</si>
  <si>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</si>
  <si>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</si>
  <si>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</si>
  <si>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</si>
  <si>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</si>
  <si>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</si>
  <si>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</si>
  <si>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</si>
  <si>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</si>
  <si>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</si>
  <si>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</si>
  <si>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</si>
  <si>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</si>
  <si>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</si>
  <si>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</si>
  <si>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</si>
  <si>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</si>
  <si>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</si>
  <si>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</si>
  <si>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</si>
  <si>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</si>
  <si>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</si>
  <si>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</si>
  <si>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</si>
  <si>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</si>
  <si>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</si>
  <si>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</si>
  <si>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</si>
  <si>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</si>
  <si>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</si>
  <si>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</si>
  <si>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</si>
  <si>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</si>
  <si>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</si>
  <si>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</si>
  <si>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</si>
  <si>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</si>
  <si>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</si>
  <si>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</si>
  <si>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</si>
  <si>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</si>
  <si>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</si>
  <si>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</si>
  <si>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</si>
  <si>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</si>
  <si>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</si>
  <si>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</si>
  <si>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</si>
  <si>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</si>
  <si>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</si>
  <si>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</si>
  <si>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</si>
  <si>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</si>
  <si>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</si>
  <si>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</si>
  <si>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</si>
  <si>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</si>
  <si>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</si>
  <si>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</si>
  <si>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</si>
  <si>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</si>
  <si>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</si>
  <si>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</si>
  <si>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</si>
  <si>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</si>
  <si>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</si>
  <si>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</si>
  <si>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</si>
  <si>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</si>
  <si>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</si>
  <si>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</si>
  <si>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</si>
  <si>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</si>
  <si>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</si>
  <si>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</si>
  <si>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</si>
  <si>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</si>
  <si>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</si>
  <si>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</si>
  <si>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</si>
  <si>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</si>
  <si>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</si>
  <si>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</si>
  <si>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</si>
  <si>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</si>
  <si>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</si>
  <si>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</si>
  <si>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</si>
  <si>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</si>
  <si>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</si>
  <si>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</si>
  <si>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</si>
  <si>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</si>
  <si>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</si>
  <si>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</si>
  <si>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</si>
  <si>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</si>
  <si>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</si>
  <si>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</si>
  <si>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</si>
  <si>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</si>
  <si>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</si>
  <si>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</si>
  <si>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</si>
  <si>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</si>
  <si>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</si>
  <si>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</si>
  <si>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</si>
  <si>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</si>
  <si>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</si>
  <si>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</si>
  <si>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</si>
  <si>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</si>
  <si>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</si>
  <si>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</si>
  <si>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</si>
  <si>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</si>
  <si>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</si>
  <si>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</si>
  <si>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</si>
  <si>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</si>
  <si>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</si>
  <si>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</si>
  <si>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</si>
  <si>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</si>
  <si>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</si>
  <si>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</si>
  <si>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</si>
  <si>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</si>
  <si>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</si>
  <si>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</si>
  <si>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</si>
  <si>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</si>
  <si>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</si>
  <si>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</si>
  <si>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</si>
  <si>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</si>
  <si>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</si>
  <si>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</si>
  <si>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</si>
  <si>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</si>
  <si>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</si>
  <si>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</si>
  <si>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</si>
  <si>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</si>
  <si>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</si>
  <si>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</si>
  <si>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</si>
  <si>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</si>
  <si>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</si>
  <si>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</si>
  <si>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</si>
  <si>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</si>
  <si>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</si>
  <si>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</si>
  <si>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</si>
  <si>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</si>
  <si>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</si>
  <si>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</si>
  <si>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</si>
  <si>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</si>
  <si>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</si>
  <si>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</si>
  <si>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</si>
  <si>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</si>
  <si>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</si>
  <si>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</si>
  <si>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</si>
  <si>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</si>
  <si>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</si>
  <si>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</si>
  <si>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</si>
  <si>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</si>
  <si>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</si>
  <si>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</si>
  <si>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</si>
  <si>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</si>
  <si>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</si>
  <si>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</si>
  <si>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</si>
  <si>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</si>
  <si>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</si>
  <si>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</si>
  <si>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</si>
  <si>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</si>
  <si>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</si>
  <si>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</si>
  <si>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</si>
  <si>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</si>
  <si>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</si>
  <si>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</si>
  <si>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</si>
  <si>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</si>
  <si>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</si>
  <si>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</si>
  <si>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</si>
  <si>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</si>
  <si>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</si>
  <si>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</si>
  <si>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</si>
  <si>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</si>
  <si>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</si>
  <si>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</si>
  <si>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</si>
  <si>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</si>
  <si>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</si>
  <si>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</si>
  <si>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</si>
  <si>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</si>
  <si>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</si>
  <si>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</si>
  <si>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</si>
  <si>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</si>
  <si>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</si>
  <si>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</si>
  <si>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</si>
  <si>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</si>
  <si>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</si>
  <si>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</si>
  <si>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</si>
  <si>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</si>
  <si>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</si>
  <si>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</si>
  <si>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</si>
  <si>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</si>
  <si>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</si>
  <si>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</si>
  <si>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</si>
  <si>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</si>
  <si>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</si>
  <si>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</si>
  <si>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</si>
  <si>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</si>
  <si>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</si>
  <si>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</si>
  <si>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</si>
  <si>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</si>
  <si>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</si>
  <si>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</si>
  <si>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</si>
  <si>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</si>
  <si>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</si>
  <si>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</si>
  <si>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</si>
  <si>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</si>
  <si>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</si>
  <si>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</si>
  <si>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</si>
  <si>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</si>
  <si>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</si>
  <si>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</si>
  <si>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</si>
  <si>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</si>
  <si>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</si>
  <si>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</si>
  <si>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</si>
  <si>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</si>
  <si>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</si>
  <si>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</si>
  <si>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</si>
  <si>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</si>
  <si>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</si>
  <si>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</si>
  <si>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</si>
  <si>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</si>
  <si>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</si>
  <si>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</si>
  <si>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</si>
  <si>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</si>
  <si>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</si>
  <si>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</si>
  <si>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</si>
  <si>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</si>
  <si>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</si>
  <si>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</si>
  <si>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</si>
  <si>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</si>
  <si>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</si>
  <si>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</si>
  <si>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</si>
  <si>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</si>
  <si>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</si>
  <si>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</si>
  <si>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</si>
  <si>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</si>
  <si>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</si>
  <si>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</si>
  <si>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</si>
  <si>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</si>
  <si>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</si>
  <si>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</si>
  <si>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</si>
  <si>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</si>
  <si>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</si>
  <si>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</si>
  <si>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</si>
  <si>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</si>
  <si>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</si>
  <si>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</si>
  <si>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</si>
  <si>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</si>
  <si>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</si>
  <si>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</si>
  <si>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</si>
  <si>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</si>
  <si>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</si>
  <si>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</si>
  <si>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</si>
  <si>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</si>
  <si>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</si>
  <si>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</si>
  <si>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</si>
  <si>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</si>
  <si>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</si>
  <si>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</si>
  <si>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</si>
  <si>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</si>
  <si>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</si>
  <si>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</si>
  <si>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</si>
  <si>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</si>
  <si>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</si>
  <si>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</si>
  <si>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</si>
  <si>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</si>
  <si>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</si>
  <si>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</si>
  <si>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</si>
  <si>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</si>
  <si>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</si>
  <si>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</si>
  <si>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</si>
  <si>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</si>
  <si>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</si>
  <si>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</si>
  <si>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</si>
  <si>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</si>
  <si>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</si>
  <si>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</si>
  <si>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</si>
  <si>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</si>
  <si>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</si>
  <si>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</si>
  <si>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</si>
  <si>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</si>
  <si>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</si>
  <si>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</si>
  <si>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</si>
  <si>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</si>
  <si>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</si>
  <si>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</si>
  <si>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</si>
  <si>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</si>
  <si>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</si>
  <si>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</si>
  <si>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</si>
  <si>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</si>
  <si>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</si>
  <si>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</si>
  <si>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</si>
  <si>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</si>
  <si>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</si>
  <si>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</si>
  <si>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</si>
  <si>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</si>
  <si>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</si>
  <si>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</si>
  <si>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</si>
  <si>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</si>
  <si>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</si>
  <si>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</si>
  <si>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</si>
  <si>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</si>
  <si>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</si>
  <si>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</si>
  <si>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</si>
  <si>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</si>
  <si>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</si>
  <si>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</si>
  <si>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</si>
  <si>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</si>
  <si>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</si>
  <si>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</si>
  <si>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</si>
  <si>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</si>
  <si>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</si>
  <si>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</si>
  <si>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</si>
  <si>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</si>
  <si>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</si>
  <si>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</si>
  <si>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</si>
  <si>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</si>
  <si>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</si>
  <si>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</si>
  <si>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</si>
  <si>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</si>
  <si>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</si>
  <si>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</si>
  <si>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</si>
  <si>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</si>
  <si>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</si>
  <si>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</si>
  <si>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</si>
  <si>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</si>
  <si>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</si>
  <si>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</si>
  <si>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</si>
  <si>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</si>
  <si>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</si>
  <si>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</si>
  <si>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</si>
  <si>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</si>
  <si>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</si>
  <si>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</si>
  <si>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</si>
  <si>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</si>
  <si>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</si>
  <si>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</si>
  <si>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</si>
  <si>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</si>
  <si>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</si>
  <si>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</si>
  <si>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</si>
  <si>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</si>
  <si>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</si>
  <si>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</si>
  <si>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</si>
  <si>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</si>
  <si>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</si>
  <si>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</si>
  <si>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</si>
  <si>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</si>
  <si>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</si>
  <si>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</si>
  <si>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</si>
  <si>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</si>
  <si>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</si>
  <si>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</si>
  <si>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</si>
  <si>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</si>
  <si>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</si>
  <si>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</si>
  <si>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</si>
  <si>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</si>
  <si>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</si>
  <si>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</si>
  <si>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</si>
  <si>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</si>
  <si>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</si>
  <si>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</si>
  <si>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</si>
  <si>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</si>
  <si>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</si>
  <si>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</si>
  <si>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</si>
  <si>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</si>
  <si>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</si>
  <si>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</si>
  <si>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</si>
  <si>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</si>
  <si>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</si>
  <si>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</si>
  <si>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</si>
  <si>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</si>
  <si>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</si>
  <si>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</si>
  <si>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</si>
  <si>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</si>
  <si>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</si>
  <si>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</si>
  <si>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</si>
  <si>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</si>
  <si>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</si>
  <si>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</si>
  <si>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</si>
  <si>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</si>
  <si>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</si>
  <si>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</si>
  <si>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</si>
  <si>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</si>
  <si>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</si>
  <si>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</si>
  <si>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</si>
  <si>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</si>
  <si>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</si>
  <si>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</si>
  <si>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</si>
  <si>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</si>
  <si>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</si>
  <si>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</si>
  <si>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</si>
  <si>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</si>
  <si>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</si>
  <si>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</si>
  <si>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</si>
  <si>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</si>
  <si>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</si>
  <si>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</si>
  <si>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</si>
  <si>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</si>
  <si>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</si>
  <si>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</si>
  <si>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</si>
  <si>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</si>
  <si>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</si>
  <si>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</si>
  <si>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</si>
  <si>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</si>
  <si>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</si>
  <si>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</si>
  <si>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</si>
  <si>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</si>
  <si>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</si>
  <si>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</si>
  <si>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</si>
  <si>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</si>
  <si>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</si>
  <si>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</si>
  <si>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</si>
  <si>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</si>
  <si>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</si>
  <si>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</si>
  <si>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</si>
  <si>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</si>
  <si>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</si>
  <si>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</si>
  <si>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</si>
  <si>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</si>
  <si>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</si>
  <si>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</si>
  <si>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</si>
  <si>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</si>
  <si>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</si>
  <si>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</si>
  <si>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</si>
  <si>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</si>
  <si>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</si>
  <si>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</si>
  <si>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</si>
  <si>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</si>
  <si>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</si>
  <si>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</si>
  <si>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</si>
  <si>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</si>
  <si>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</si>
  <si>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</si>
  <si>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</si>
  <si>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</si>
  <si>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</si>
  <si>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</si>
  <si>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</si>
  <si>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</si>
  <si>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</si>
  <si>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</si>
  <si>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</si>
  <si>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</si>
  <si>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</si>
  <si>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</si>
  <si>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</si>
  <si>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</si>
  <si>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</si>
  <si>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</si>
  <si>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</si>
  <si>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</si>
  <si>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</si>
  <si>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</si>
  <si>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</si>
  <si>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</si>
  <si>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</si>
  <si>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</si>
  <si>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</si>
  <si>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</si>
  <si>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</si>
  <si>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</si>
  <si>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</si>
  <si>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</si>
  <si>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</si>
  <si>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</si>
  <si>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</si>
  <si>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</si>
  <si>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</si>
  <si>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</si>
  <si>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</si>
  <si>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</si>
  <si>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</si>
  <si>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</si>
  <si>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</si>
  <si>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</si>
  <si>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</si>
  <si>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</si>
  <si>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</si>
  <si>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</si>
  <si>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</si>
  <si>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</si>
  <si>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</si>
  <si>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</si>
  <si>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</si>
  <si>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</si>
  <si>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</si>
  <si>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</si>
  <si>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</si>
  <si>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</si>
  <si>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</si>
  <si>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</si>
  <si>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</si>
  <si>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</si>
  <si>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</si>
  <si>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</si>
  <si>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</si>
  <si>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</si>
  <si>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</si>
  <si>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</si>
  <si>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</si>
  <si>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</si>
  <si>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</si>
  <si>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</si>
  <si>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</si>
  <si>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</si>
  <si>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</si>
  <si>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</si>
  <si>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</si>
  <si>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</si>
  <si>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</si>
  <si>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</si>
  <si>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</si>
  <si>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</si>
  <si>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</si>
  <si>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</si>
  <si>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</si>
  <si>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</si>
  <si>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</si>
  <si>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</si>
  <si>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</si>
  <si>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</si>
  <si>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</si>
  <si>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</si>
  <si>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</si>
  <si>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</si>
  <si>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</si>
  <si>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</si>
  <si>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</si>
  <si>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</si>
  <si>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</si>
  <si>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</si>
  <si>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</si>
  <si>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</si>
  <si>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</si>
  <si>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</si>
  <si>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</si>
  <si>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</si>
  <si>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</si>
  <si>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</si>
  <si>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</si>
  <si>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</si>
  <si>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</si>
  <si>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</si>
  <si>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</si>
  <si>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</si>
  <si>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</si>
  <si>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</si>
  <si>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</si>
  <si>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</si>
  <si>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</si>
  <si>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</si>
  <si>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</si>
  <si>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</si>
  <si>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</si>
  <si>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</si>
  <si>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</si>
  <si>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</si>
  <si>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</si>
  <si>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</si>
  <si>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</si>
  <si>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</si>
  <si>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</si>
  <si>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</si>
  <si>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</si>
  <si>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</si>
  <si>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</si>
  <si>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</si>
  <si>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</si>
  <si>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</si>
  <si>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</si>
  <si>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</si>
  <si>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</si>
  <si>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</si>
  <si>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</si>
  <si>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</si>
  <si>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</si>
  <si>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</si>
  <si>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</si>
  <si>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</si>
  <si>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</si>
  <si>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</si>
  <si>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</si>
  <si>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</si>
  <si>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</si>
  <si>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</si>
  <si>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</si>
  <si>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</si>
  <si>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</si>
  <si>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</si>
  <si>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</si>
  <si>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</si>
  <si>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</si>
  <si>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</si>
  <si>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</si>
  <si>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</si>
  <si>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</si>
  <si>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</si>
  <si>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</si>
  <si>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</si>
  <si>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</si>
  <si>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</si>
  <si>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</si>
  <si>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</si>
  <si>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</si>
  <si>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</si>
  <si>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</si>
  <si>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</si>
  <si>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</si>
  <si>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</si>
  <si>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</si>
  <si>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</si>
  <si>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</si>
  <si>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</si>
  <si>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</si>
  <si>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</si>
  <si>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</si>
  <si>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</si>
  <si>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</si>
  <si>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</si>
  <si>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</si>
  <si>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</si>
  <si>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</si>
  <si>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</si>
  <si>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</si>
  <si>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</si>
  <si>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</si>
  <si>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</si>
  <si>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</si>
  <si>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</si>
  <si>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</si>
  <si>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</si>
  <si>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</si>
  <si>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</si>
  <si>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</si>
  <si>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</si>
  <si>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</si>
  <si>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</si>
  <si>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</si>
  <si>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</si>
  <si>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</si>
  <si>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</si>
  <si>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</si>
  <si>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</si>
  <si>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</si>
  <si>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</si>
  <si>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</si>
  <si>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</si>
  <si>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</si>
  <si>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</si>
  <si>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</si>
  <si>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</si>
  <si>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</si>
  <si>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</si>
  <si>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</si>
  <si>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</si>
  <si>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</si>
  <si>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</si>
  <si>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</si>
  <si>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</si>
  <si>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</si>
  <si>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</si>
  <si>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</si>
  <si>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</si>
  <si>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</si>
  <si>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</si>
  <si>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</si>
  <si>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</si>
  <si>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</si>
  <si>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</si>
  <si>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</si>
  <si>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</si>
  <si>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</si>
  <si>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</si>
  <si>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</si>
  <si>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</si>
  <si>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</si>
  <si>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</si>
  <si>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</si>
  <si>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</si>
  <si>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</si>
  <si>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</si>
  <si>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</si>
  <si>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</si>
  <si>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</si>
  <si>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</si>
  <si>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</si>
  <si>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</si>
  <si>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</si>
  <si>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</si>
  <si>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</si>
  <si>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</si>
  <si>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</si>
  <si>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</si>
  <si>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</si>
  <si>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</si>
  <si>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</si>
  <si>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</si>
  <si>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</si>
  <si>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</si>
  <si>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</si>
  <si>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</si>
  <si>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</si>
  <si>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</si>
  <si>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</si>
  <si>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</si>
  <si>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</si>
  <si>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</si>
  <si>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</si>
  <si>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</si>
  <si>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</si>
  <si>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</si>
  <si>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</si>
  <si>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</si>
  <si>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</si>
  <si>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</si>
  <si>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</si>
  <si>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</si>
  <si>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</si>
  <si>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</si>
  <si>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</si>
  <si>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</si>
  <si>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</si>
  <si>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</si>
  <si>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</si>
  <si>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</si>
  <si>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</si>
  <si>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</si>
  <si>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</si>
  <si>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</si>
  <si>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</si>
  <si>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</si>
  <si>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</si>
  <si>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</si>
  <si>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</si>
  <si>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</si>
  <si>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</si>
  <si>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</si>
  <si>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</si>
  <si>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</si>
  <si>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</si>
  <si>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</si>
  <si>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</si>
  <si>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</si>
  <si>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</si>
  <si>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</si>
  <si>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</si>
  <si>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</si>
  <si>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</si>
  <si>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</si>
  <si>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</si>
  <si>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</si>
  <si>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</si>
  <si>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</si>
  <si>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</si>
  <si>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</si>
  <si>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</si>
  <si>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</si>
  <si>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</si>
  <si>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</si>
  <si>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</si>
  <si>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</si>
  <si>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</si>
  <si>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</si>
  <si>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</si>
  <si>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</si>
  <si>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</si>
  <si>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</si>
  <si>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</si>
  <si>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</si>
  <si>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</si>
  <si>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</si>
  <si>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</si>
  <si>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</si>
  <si>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</si>
  <si>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</si>
  <si>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</si>
  <si>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</si>
  <si>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</si>
  <si>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</si>
  <si>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</si>
  <si>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</si>
  <si>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</si>
  <si>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</si>
  <si>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</si>
  <si>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</si>
  <si>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</si>
  <si>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</si>
  <si>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</si>
  <si>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</si>
  <si>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</si>
  <si>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</si>
  <si>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</si>
  <si>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</si>
  <si>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</si>
  <si>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</si>
  <si>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</si>
  <si>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</si>
  <si>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</si>
  <si>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</si>
  <si>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</si>
  <si>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</si>
  <si>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</si>
  <si>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</si>
  <si>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</si>
  <si>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</si>
  <si>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</si>
  <si>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</si>
  <si>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</si>
  <si>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</si>
  <si>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</si>
  <si>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</si>
  <si>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</si>
  <si>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</si>
  <si>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</si>
  <si>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</si>
  <si>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</si>
  <si>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</si>
  <si>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</si>
  <si>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</si>
  <si>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</si>
  <si>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</si>
  <si>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</si>
  <si>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</si>
  <si>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</si>
  <si>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</si>
  <si>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</si>
  <si>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</si>
  <si>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</si>
  <si>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</si>
  <si>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</si>
  <si>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</si>
  <si>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</si>
  <si>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</si>
  <si>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</si>
  <si>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</si>
  <si>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</si>
  <si>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</si>
  <si>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</si>
  <si>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</si>
  <si>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</si>
  <si>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</si>
  <si>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</si>
  <si>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</si>
  <si>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</si>
  <si>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</si>
  <si>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</si>
  <si>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</si>
  <si>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</si>
  <si>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</si>
  <si>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</si>
  <si>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</si>
  <si>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</si>
  <si>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</si>
  <si>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</si>
  <si>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</si>
  <si>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</si>
  <si>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</si>
  <si>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</si>
  <si>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</si>
  <si>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</si>
  <si>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</si>
  <si>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</si>
  <si>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</si>
  <si>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</si>
  <si>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</si>
  <si>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</si>
  <si>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</si>
  <si>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</si>
  <si>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</si>
  <si>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</si>
  <si>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</si>
  <si>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</si>
  <si>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</si>
  <si>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</si>
  <si>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</si>
  <si>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</si>
  <si>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</si>
  <si>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</si>
  <si>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</si>
  <si>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</si>
  <si>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</si>
  <si>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</si>
  <si>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</si>
  <si>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</si>
  <si>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</si>
  <si>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</si>
  <si>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</si>
  <si>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</si>
  <si>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</si>
  <si>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</si>
  <si>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</si>
  <si>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</si>
  <si>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</si>
  <si>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</si>
  <si>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</si>
  <si>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</si>
  <si>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</si>
  <si>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</si>
  <si>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</si>
  <si>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</si>
  <si>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</si>
  <si>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</si>
  <si>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</si>
  <si>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</si>
  <si>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</si>
  <si>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</si>
  <si>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</si>
  <si>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</si>
  <si>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</si>
  <si>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</si>
  <si>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</si>
  <si>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</si>
  <si>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</si>
  <si>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</si>
  <si>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</si>
  <si>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</si>
  <si>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</si>
  <si>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</si>
  <si>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</si>
  <si>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</si>
  <si>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</si>
  <si>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</si>
  <si>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</si>
  <si>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</si>
  <si>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</si>
  <si>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</si>
  <si>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</si>
  <si>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</si>
  <si>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</si>
  <si>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</si>
  <si>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</si>
  <si>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</si>
  <si>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</si>
  <si>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</si>
  <si>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</si>
  <si>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</si>
  <si>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</si>
  <si>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</si>
  <si>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</si>
  <si>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</si>
  <si>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</si>
  <si>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</si>
  <si>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</si>
  <si>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</si>
  <si>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</si>
  <si>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</si>
  <si>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</si>
  <si>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</si>
  <si>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</si>
  <si>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</si>
  <si>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</si>
  <si>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</si>
  <si>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</si>
  <si>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</si>
  <si>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</si>
  <si>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</si>
  <si>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</si>
  <si>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</si>
  <si>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</si>
  <si>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</si>
  <si>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</si>
  <si>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</si>
  <si>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</si>
  <si>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</si>
  <si>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</si>
  <si>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</si>
  <si>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</si>
  <si>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</si>
  <si>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</si>
  <si>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</si>
  <si>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</si>
  <si>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</si>
  <si>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</si>
  <si>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</si>
  <si>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</si>
  <si>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</si>
  <si>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</si>
  <si>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</si>
  <si>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</si>
  <si>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</si>
  <si>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</si>
  <si>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</si>
  <si>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</si>
  <si>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</si>
  <si>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</si>
  <si>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</si>
  <si>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</si>
  <si>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</si>
  <si>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</si>
  <si>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</si>
  <si>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</si>
  <si>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</si>
  <si>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</si>
  <si>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</si>
  <si>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</si>
  <si>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</si>
  <si>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</si>
  <si>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</si>
  <si>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</si>
  <si>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</si>
  <si>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</si>
  <si>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</si>
  <si>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</si>
  <si>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</si>
  <si>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</si>
  <si>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</si>
  <si>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</si>
  <si>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</si>
  <si>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</si>
  <si>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</si>
  <si>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</si>
  <si>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</si>
  <si>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</si>
  <si>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</si>
  <si>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</si>
  <si>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</si>
  <si>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</si>
  <si>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</si>
  <si>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</si>
  <si>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</si>
  <si>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</si>
  <si>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</si>
  <si>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</si>
  <si>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</si>
  <si>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</si>
  <si>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</si>
  <si>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</si>
  <si>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</si>
  <si>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</si>
  <si>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</si>
  <si>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</si>
  <si>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</si>
  <si>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</si>
  <si>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</si>
  <si>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</si>
  <si>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</si>
  <si>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</si>
  <si>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</si>
  <si>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</si>
  <si>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</si>
  <si>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</si>
  <si>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</si>
  <si>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</si>
  <si>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</si>
  <si>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</si>
  <si>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</si>
  <si>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</si>
  <si>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</si>
  <si>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</si>
  <si>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</si>
  <si>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</si>
  <si>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</si>
  <si>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</si>
  <si>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</si>
  <si>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</si>
  <si>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</si>
  <si>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</si>
  <si>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</si>
  <si>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</si>
  <si>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</si>
  <si>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</si>
  <si>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</si>
  <si>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</si>
  <si>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</si>
  <si>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</si>
  <si>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</si>
  <si>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</si>
  <si>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</si>
  <si>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</si>
  <si>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</si>
  <si>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</si>
  <si>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</si>
  <si>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</si>
  <si>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</si>
  <si>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</si>
  <si>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</si>
  <si>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</si>
  <si>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</si>
  <si>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</si>
  <si>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</si>
  <si>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</si>
  <si>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</si>
  <si>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</si>
  <si>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</si>
  <si>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</si>
  <si>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</si>
  <si>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</si>
  <si>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</si>
  <si>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</si>
  <si>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</si>
  <si>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</si>
  <si>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</si>
  <si>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</si>
  <si>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</si>
  <si>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</si>
  <si>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</si>
  <si>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</si>
  <si>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</si>
  <si>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</si>
  <si>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</si>
  <si>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</si>
  <si>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</si>
  <si>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</si>
  <si>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</si>
  <si>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</si>
  <si>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</si>
  <si>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</si>
  <si>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</si>
  <si>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</si>
  <si>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</si>
  <si>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</si>
  <si>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</si>
  <si>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</si>
  <si>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</si>
  <si>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</si>
  <si>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</si>
  <si>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</si>
  <si>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</si>
  <si>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</si>
  <si>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</si>
  <si>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</si>
  <si>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</si>
  <si>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</si>
  <si>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</si>
  <si>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</si>
  <si>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</si>
  <si>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</si>
  <si>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</si>
  <si>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</si>
  <si>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</si>
  <si>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</si>
  <si>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</si>
  <si>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</si>
  <si>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</si>
  <si>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</si>
  <si>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</si>
  <si>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</si>
  <si>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</si>
  <si>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</si>
  <si>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</si>
  <si>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</si>
  <si>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</si>
  <si>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</si>
  <si>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</si>
  <si>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</si>
  <si>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</si>
  <si>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</si>
  <si>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</si>
  <si>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</si>
  <si>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</si>
  <si>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</si>
  <si>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</si>
  <si>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</si>
  <si>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</si>
  <si>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</si>
  <si>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</si>
  <si>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</si>
  <si>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</si>
  <si>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</si>
  <si>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</si>
  <si>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</si>
  <si>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</si>
  <si>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</si>
  <si>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</si>
  <si>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</si>
  <si>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</si>
  <si>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</si>
  <si>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</si>
  <si>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</si>
  <si>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</si>
  <si>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</si>
  <si>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</si>
  <si>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</si>
  <si>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</si>
  <si>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</si>
  <si>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</si>
  <si>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</si>
  <si>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</si>
  <si>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</si>
  <si>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</si>
  <si>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</si>
  <si>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</si>
  <si>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</si>
  <si>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</si>
  <si>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</si>
  <si>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</si>
  <si>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</si>
  <si>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</si>
  <si>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</si>
  <si>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</si>
  <si>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</si>
  <si>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</si>
  <si>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</si>
  <si>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</si>
  <si>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</si>
  <si>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</si>
  <si>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</si>
  <si>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</si>
  <si>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</si>
  <si>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</si>
  <si>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</si>
  <si>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</si>
  <si>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</si>
  <si>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</si>
  <si>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</si>
  <si>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</si>
  <si>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</si>
  <si>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</si>
  <si>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</si>
  <si>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</si>
  <si>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</si>
  <si>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</si>
  <si>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</si>
  <si>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</si>
  <si>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</si>
  <si>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</si>
  <si>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</si>
  <si>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</si>
  <si>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</si>
  <si>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</si>
  <si>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</si>
  <si>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</si>
  <si>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</si>
  <si>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</si>
  <si>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</si>
  <si>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</si>
  <si>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</si>
  <si>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</si>
  <si>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</si>
  <si>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</si>
  <si>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</si>
  <si>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</si>
  <si>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</si>
  <si>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</si>
  <si>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</si>
  <si>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</si>
  <si>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</si>
  <si>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</si>
  <si>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</si>
  <si>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</si>
  <si>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</si>
  <si>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</si>
  <si>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</si>
  <si>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</si>
  <si>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</si>
  <si>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</si>
  <si>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</si>
  <si>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</si>
  <si>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</si>
  <si>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</si>
  <si>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</si>
  <si>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</si>
  <si>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</si>
  <si>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</si>
  <si>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</si>
  <si>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</si>
  <si>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</si>
  <si>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</si>
  <si>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</si>
  <si>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</si>
  <si>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</si>
  <si>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</si>
  <si>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</si>
  <si>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</si>
  <si>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</si>
  <si>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</si>
  <si>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</si>
  <si>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</si>
  <si>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</si>
  <si>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</si>
  <si>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</si>
  <si>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</si>
  <si>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</si>
  <si>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</si>
  <si>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</si>
  <si>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</si>
  <si>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</si>
  <si>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</si>
  <si>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</si>
  <si>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</si>
  <si>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</si>
  <si>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</si>
  <si>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</si>
  <si>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</si>
  <si>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</si>
  <si>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</si>
  <si>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</si>
  <si>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</si>
  <si>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</si>
  <si>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</si>
  <si>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</si>
  <si>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</si>
  <si>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</si>
  <si>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</si>
  <si>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</si>
  <si>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</si>
  <si>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</si>
  <si>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</si>
  <si>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</si>
  <si>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</si>
  <si>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</si>
  <si>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</si>
  <si>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</si>
  <si>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</si>
  <si>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</si>
  <si>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</si>
  <si>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</si>
  <si>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</si>
  <si>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</si>
  <si>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</si>
  <si>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</si>
  <si>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</si>
  <si>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</si>
  <si>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</si>
  <si>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</si>
  <si>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</si>
  <si>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</si>
  <si>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</si>
  <si>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</si>
  <si>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</si>
  <si>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</si>
  <si>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</si>
  <si>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</si>
  <si>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</si>
  <si>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</si>
  <si>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</si>
  <si>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</si>
  <si>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</si>
  <si>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</si>
  <si>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</si>
  <si>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</si>
  <si>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</si>
  <si>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</si>
  <si>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</si>
  <si>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</si>
  <si>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</si>
  <si>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</si>
  <si>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</si>
  <si>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</si>
  <si>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</si>
  <si>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</si>
  <si>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</si>
  <si>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</si>
  <si>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</si>
  <si>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</si>
  <si>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</si>
  <si>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</si>
  <si>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</si>
  <si>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</si>
  <si>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</si>
  <si>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</si>
  <si>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</si>
  <si>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</si>
  <si>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</si>
  <si>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</si>
  <si>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</si>
  <si>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</si>
  <si>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</si>
  <si>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</si>
  <si>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</si>
  <si>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</si>
  <si>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</si>
  <si>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</si>
  <si>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</si>
  <si>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</si>
  <si>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</si>
  <si>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</si>
  <si>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</si>
  <si>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</si>
  <si>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</si>
  <si>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</si>
  <si>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</si>
  <si>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</si>
  <si>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</si>
  <si>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</si>
  <si>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</si>
  <si>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</si>
  <si>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</si>
  <si>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</si>
  <si>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</si>
  <si>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</si>
  <si>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</si>
  <si>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</si>
  <si>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</si>
  <si>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</si>
  <si>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</si>
  <si>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</si>
  <si>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</si>
  <si>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</si>
  <si>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</si>
  <si>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</si>
  <si>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</si>
  <si>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</si>
  <si>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</si>
  <si>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</si>
  <si>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</si>
  <si>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</si>
  <si>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</si>
  <si>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</si>
  <si>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</si>
  <si>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</si>
  <si>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</si>
  <si>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</si>
  <si>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</si>
  <si>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</si>
  <si>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</si>
  <si>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</si>
  <si>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</si>
  <si>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</si>
  <si>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</si>
  <si>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</si>
  <si>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</si>
  <si>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</si>
  <si>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</si>
  <si>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</si>
  <si>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</si>
  <si>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</si>
  <si>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</si>
  <si>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</si>
  <si>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</si>
  <si>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</si>
  <si>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</si>
  <si>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</si>
  <si>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</si>
  <si>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</si>
  <si>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</si>
  <si>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</si>
  <si>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</si>
  <si>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</si>
  <si>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</si>
  <si>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</si>
  <si>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</si>
  <si>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</si>
  <si>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</si>
  <si>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</si>
  <si>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</si>
  <si>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</si>
  <si>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</si>
  <si>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</si>
  <si>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</si>
  <si>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</si>
  <si>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</si>
  <si>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</si>
  <si>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</si>
  <si>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</si>
  <si>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</si>
  <si>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</si>
  <si>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</si>
  <si>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</si>
  <si>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</si>
  <si>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</si>
  <si>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</si>
  <si>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</si>
  <si>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</si>
  <si>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</si>
  <si>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</si>
  <si>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</si>
  <si>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</si>
  <si>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</si>
  <si>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</si>
  <si>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</si>
  <si>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</si>
  <si>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</si>
  <si>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</si>
  <si>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</si>
  <si>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</si>
  <si>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</si>
  <si>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</si>
  <si>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</si>
  <si>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</si>
  <si>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</si>
  <si>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</si>
  <si>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</si>
  <si>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</si>
  <si>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</si>
  <si>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</si>
  <si>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</si>
  <si>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</si>
  <si>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</si>
  <si>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</si>
  <si>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</si>
  <si>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</si>
  <si>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</si>
  <si>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</si>
  <si>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</si>
  <si>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</si>
  <si>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</si>
  <si>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</si>
  <si>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</si>
  <si>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</si>
  <si>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</si>
  <si>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</si>
  <si>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</si>
  <si>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</si>
  <si>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</si>
  <si>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</si>
  <si>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</si>
  <si>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</si>
  <si>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</si>
  <si>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</si>
  <si>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</si>
  <si>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</si>
  <si>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</si>
  <si>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</si>
  <si>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</si>
  <si>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</si>
  <si>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</si>
  <si>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</si>
  <si>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</si>
  <si>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</si>
  <si>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</si>
  <si>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</si>
  <si>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</si>
  <si>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</si>
  <si>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</si>
  <si>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</si>
  <si>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</si>
  <si>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</si>
  <si>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</si>
  <si>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</si>
  <si>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</si>
  <si>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</si>
  <si>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</si>
  <si>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</si>
  <si>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</si>
  <si>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</si>
  <si>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</si>
  <si>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</si>
  <si>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</si>
  <si>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</si>
  <si>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</si>
  <si>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</si>
  <si>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</si>
  <si>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</si>
  <si>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</si>
  <si>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</si>
  <si>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</si>
  <si>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</si>
  <si>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</si>
  <si>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</si>
  <si>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</si>
  <si>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</si>
  <si>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</si>
  <si>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</si>
  <si>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</si>
  <si>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</si>
  <si>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</si>
  <si>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</si>
  <si>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</si>
  <si>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</si>
  <si>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</si>
  <si>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</si>
  <si>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</si>
  <si>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</si>
  <si>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</si>
  <si>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</si>
  <si>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</si>
  <si>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</si>
  <si>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</si>
  <si>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</si>
  <si>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</si>
  <si>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</si>
  <si>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</si>
  <si>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</si>
  <si>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</si>
  <si>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</si>
  <si>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</si>
  <si>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</si>
  <si>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</si>
  <si>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</si>
  <si>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</si>
  <si>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</si>
  <si>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</si>
  <si>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</si>
  <si>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</si>
  <si>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</si>
  <si>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</si>
  <si>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</si>
  <si>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</si>
  <si>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</si>
  <si>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</si>
  <si>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</si>
  <si>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</si>
  <si>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</si>
  <si>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</si>
  <si>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</si>
  <si>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</si>
  <si>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</si>
  <si>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</si>
  <si>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</si>
  <si>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</si>
  <si>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</si>
  <si>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</si>
  <si>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</si>
  <si>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</si>
  <si>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</si>
  <si>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</si>
  <si>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</si>
  <si>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</si>
  <si>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</si>
  <si>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</si>
  <si>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</si>
  <si>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</si>
  <si>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</si>
  <si>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</si>
  <si>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</si>
  <si>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</si>
  <si>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</si>
  <si>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</si>
  <si>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</si>
  <si>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</si>
  <si>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</si>
  <si>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</si>
  <si>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</si>
  <si>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</si>
  <si>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</si>
  <si>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</si>
  <si>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</si>
  <si>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</si>
  <si>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</si>
  <si>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</si>
  <si>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</si>
  <si>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</si>
  <si>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</si>
  <si>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</si>
  <si>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</si>
  <si>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</si>
  <si>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</si>
  <si>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</si>
  <si>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</si>
  <si>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</si>
  <si>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</si>
  <si>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</si>
  <si>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</si>
  <si>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</si>
  <si>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</si>
  <si>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</si>
  <si>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</si>
  <si>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</si>
  <si>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</si>
  <si>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</si>
  <si>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</si>
  <si>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</si>
  <si>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</si>
  <si>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</si>
  <si>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</si>
  <si>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</si>
  <si>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</si>
  <si>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</si>
  <si>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</si>
  <si>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</si>
  <si>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</si>
  <si>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</si>
  <si>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</si>
  <si>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</si>
  <si>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</si>
  <si>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</si>
  <si>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</si>
  <si>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</si>
  <si>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</si>
  <si>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</si>
  <si>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</si>
  <si>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</si>
  <si>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</si>
  <si>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</si>
  <si>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</si>
  <si>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</si>
  <si>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</si>
  <si>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</si>
  <si>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</si>
  <si>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</si>
  <si>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</si>
  <si>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</si>
  <si>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</si>
  <si>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</si>
  <si>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</si>
  <si>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</si>
  <si>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</si>
  <si>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</si>
  <si>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</si>
  <si>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</si>
  <si>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</si>
  <si>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</si>
  <si>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</si>
  <si>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</si>
  <si>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</si>
  <si>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</si>
  <si>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</si>
  <si>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</si>
  <si>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</si>
  <si>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</si>
  <si>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</si>
  <si>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</si>
  <si>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</si>
  <si>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</si>
  <si>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</si>
  <si>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</si>
  <si>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</si>
  <si>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</si>
  <si>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</si>
  <si>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</si>
  <si>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</si>
  <si>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</si>
  <si>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</si>
  <si>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</si>
  <si>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</si>
  <si>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</si>
  <si>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</si>
  <si>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</si>
  <si>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</si>
  <si>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</si>
  <si>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</si>
  <si>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</si>
  <si>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</si>
  <si>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</si>
  <si>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</si>
  <si>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</si>
  <si>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</si>
  <si>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</si>
  <si>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</si>
  <si>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</si>
  <si>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</si>
  <si>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</si>
  <si>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</si>
  <si>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</si>
  <si>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</si>
  <si>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</si>
  <si>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</si>
  <si>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</si>
  <si>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</si>
  <si>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</si>
  <si>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</si>
  <si>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</si>
  <si>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</si>
  <si>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</si>
  <si>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</si>
  <si>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</si>
  <si>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</si>
  <si>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</si>
  <si>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</si>
  <si>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</si>
  <si>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</si>
  <si>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</si>
  <si>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</si>
  <si>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</si>
  <si>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</si>
  <si>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</si>
  <si>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</si>
  <si>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</si>
  <si>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</si>
  <si>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</si>
  <si>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</si>
  <si>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</si>
  <si>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</si>
  <si>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</si>
  <si>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</si>
  <si>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</si>
  <si>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</si>
  <si>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</si>
  <si>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</si>
  <si>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</si>
  <si>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</si>
  <si>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</si>
  <si>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</si>
  <si>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</si>
  <si>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</si>
  <si>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</si>
  <si>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</si>
  <si>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</si>
  <si>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</si>
  <si>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</si>
  <si>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</si>
  <si>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</si>
  <si>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</si>
  <si>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</si>
  <si>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</si>
  <si>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</si>
  <si>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</si>
  <si>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</si>
  <si>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</si>
  <si>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</si>
  <si>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</si>
  <si>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</si>
  <si>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</si>
  <si>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</si>
  <si>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</si>
  <si>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</si>
  <si>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</si>
  <si>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</si>
  <si>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</si>
  <si>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</si>
  <si>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</si>
  <si>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</si>
  <si>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</si>
  <si>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</si>
  <si>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</si>
  <si>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</si>
  <si>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</si>
  <si>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</si>
  <si>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</si>
  <si>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</si>
  <si>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</si>
  <si>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</si>
  <si>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</si>
  <si>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</si>
  <si>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</si>
  <si>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</si>
  <si>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</si>
  <si>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</si>
  <si>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</si>
  <si>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</si>
  <si>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</si>
  <si>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</si>
  <si>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</si>
  <si>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</si>
  <si>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</si>
  <si>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</si>
  <si>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</si>
  <si>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</si>
  <si>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</si>
  <si>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</si>
  <si>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</si>
  <si>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</si>
  <si>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</si>
  <si>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</si>
  <si>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</si>
  <si>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</si>
  <si>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</si>
  <si>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</si>
  <si>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</si>
  <si>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</si>
  <si>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</si>
  <si>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</si>
  <si>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</si>
  <si>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</si>
  <si>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</si>
  <si>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</si>
  <si>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</si>
  <si>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</si>
  <si>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</si>
  <si>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</si>
  <si>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</si>
  <si>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</si>
  <si>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</si>
  <si>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</si>
  <si>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</si>
  <si>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</si>
  <si>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</si>
  <si>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</si>
  <si>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</si>
  <si>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</si>
  <si>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</si>
  <si>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</si>
  <si>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</si>
  <si>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</si>
  <si>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</si>
  <si>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</si>
  <si>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</si>
  <si>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</si>
  <si>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</si>
  <si>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</si>
  <si>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</si>
  <si>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</si>
  <si>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</si>
  <si>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</si>
  <si>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</si>
  <si>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</si>
  <si>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</si>
  <si>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</si>
  <si>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</si>
  <si>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</si>
  <si>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</si>
  <si>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</si>
  <si>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</si>
  <si>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</si>
  <si>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</si>
  <si>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</si>
  <si>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</si>
  <si>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</si>
  <si>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</si>
  <si>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</si>
  <si>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</si>
  <si>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</si>
  <si>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</si>
  <si>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</si>
  <si>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</si>
  <si>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</si>
  <si>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</si>
  <si>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</si>
  <si>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</si>
  <si>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</si>
  <si>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</si>
  <si>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</si>
  <si>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</si>
  <si>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</si>
  <si>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</si>
  <si>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</si>
  <si>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</si>
  <si>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</si>
  <si>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</si>
  <si>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</si>
  <si>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</si>
  <si>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</si>
  <si>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</si>
  <si>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</si>
  <si>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</si>
  <si>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</si>
  <si>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</si>
  <si>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</si>
  <si>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</si>
  <si>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</si>
  <si>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</si>
  <si>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</si>
  <si>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</si>
  <si>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</si>
  <si>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</si>
  <si>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</si>
  <si>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</si>
  <si>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</si>
  <si>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</si>
  <si>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</si>
  <si>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</si>
  <si>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</si>
  <si>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</si>
  <si>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</si>
  <si>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</si>
  <si>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</si>
  <si>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</si>
  <si>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</si>
  <si>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</si>
  <si>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</si>
  <si>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</si>
  <si>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</si>
  <si>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</si>
  <si>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</si>
  <si>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</si>
  <si>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</si>
  <si>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</si>
  <si>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</si>
  <si>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</si>
  <si>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</si>
  <si>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</si>
  <si>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</si>
  <si>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</si>
  <si>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</si>
  <si>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</si>
  <si>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</si>
  <si>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</si>
  <si>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</si>
  <si>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</si>
  <si>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</si>
  <si>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</si>
  <si>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</si>
  <si>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</si>
  <si>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</si>
  <si>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</si>
  <si>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</si>
  <si>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</si>
  <si>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</si>
  <si>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</si>
  <si>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</si>
  <si>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</si>
  <si>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</si>
  <si>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</si>
  <si>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</si>
  <si>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</si>
  <si>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</si>
  <si>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</si>
  <si>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</si>
  <si>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</si>
  <si>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</si>
  <si>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</si>
  <si>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</si>
  <si>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</si>
  <si>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</si>
  <si>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</si>
  <si>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</si>
  <si>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</si>
  <si>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</si>
  <si>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</si>
  <si>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</si>
  <si>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</si>
  <si>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</si>
  <si>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</si>
  <si>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</si>
  <si>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</si>
  <si>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</si>
  <si>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</si>
  <si>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</si>
  <si>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</si>
  <si>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</si>
  <si>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</si>
  <si>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</si>
  <si>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</si>
  <si>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</si>
  <si>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</si>
  <si>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</si>
  <si>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</si>
  <si>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</si>
  <si>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</si>
  <si>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</si>
  <si>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</si>
  <si>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</si>
  <si>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</si>
  <si>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</si>
  <si>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</si>
  <si>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</si>
  <si>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</si>
  <si>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</si>
  <si>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</si>
  <si>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</si>
  <si>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</si>
  <si>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</si>
  <si>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</si>
  <si>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</si>
  <si>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</si>
  <si>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</si>
  <si>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</si>
  <si>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</si>
  <si>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</si>
  <si>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</si>
  <si>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</si>
  <si>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</si>
  <si>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</si>
  <si>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</si>
  <si>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</si>
  <si>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</si>
  <si>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</si>
  <si>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</si>
  <si>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</si>
  <si>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</si>
  <si>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</si>
  <si>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</si>
  <si>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</si>
  <si>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</si>
  <si>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</si>
  <si>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</si>
  <si>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</si>
  <si>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</si>
  <si>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</si>
  <si>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</si>
  <si>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</si>
  <si>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</si>
  <si>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</si>
  <si>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</si>
  <si>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</si>
  <si>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</si>
  <si>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</si>
  <si>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</si>
  <si>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</si>
  <si>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</si>
  <si>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</si>
  <si>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</si>
  <si>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</si>
  <si>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</si>
  <si>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</si>
  <si>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</si>
  <si>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</si>
  <si>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</si>
  <si>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</si>
  <si>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</si>
  <si>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</si>
  <si>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</si>
  <si>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</si>
  <si>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</si>
  <si>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</si>
  <si>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</si>
  <si>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</si>
  <si>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</si>
  <si>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</si>
  <si>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</si>
  <si>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</si>
  <si>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</si>
  <si>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</si>
  <si>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</si>
  <si>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</si>
  <si>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</si>
  <si>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</si>
  <si>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</si>
  <si>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</si>
  <si>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</si>
  <si>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</si>
  <si>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</si>
  <si>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</si>
  <si>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</si>
  <si>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</si>
  <si>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</si>
  <si>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</si>
  <si>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</si>
  <si>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</si>
  <si>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</si>
  <si>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</si>
  <si>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</si>
  <si>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</si>
  <si>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</si>
  <si>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</si>
  <si>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</si>
  <si>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</si>
  <si>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</si>
  <si>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</si>
  <si>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</si>
  <si>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</si>
  <si>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</si>
  <si>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</si>
  <si>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</si>
  <si>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</si>
  <si>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</si>
  <si>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</si>
  <si>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</si>
  <si>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</si>
  <si>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</si>
  <si>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</si>
  <si>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</si>
  <si>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</si>
  <si>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</si>
  <si>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</si>
  <si>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</si>
  <si>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</si>
  <si>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</si>
  <si>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</si>
  <si>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</si>
  <si>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</si>
  <si>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</si>
  <si>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</si>
  <si>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</si>
  <si>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</si>
  <si>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</si>
  <si>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</si>
  <si>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</si>
  <si>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</si>
  <si>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</si>
  <si>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</si>
  <si>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</si>
  <si>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</si>
  <si>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</si>
  <si>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</si>
  <si>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</si>
  <si>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</si>
  <si>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</si>
  <si>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</si>
  <si>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</si>
  <si>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</si>
  <si>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</si>
  <si>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</si>
  <si>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</si>
  <si>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</si>
  <si>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</si>
  <si>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</si>
  <si>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</si>
  <si>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</si>
  <si>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</si>
  <si>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</si>
  <si>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</si>
  <si>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</si>
  <si>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</si>
  <si>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</si>
  <si>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</si>
  <si>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</si>
  <si>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</si>
  <si>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</si>
  <si>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</si>
  <si>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</si>
  <si>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</si>
  <si>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</si>
  <si>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</si>
  <si>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</si>
  <si>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</si>
  <si>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</si>
  <si>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</si>
  <si>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</si>
  <si>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</si>
  <si>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</si>
  <si>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</si>
  <si>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</si>
  <si>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</si>
  <si>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</si>
  <si>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</si>
  <si>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</si>
  <si>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</si>
  <si>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</si>
  <si>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</si>
  <si>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</si>
  <si>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</si>
  <si>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</si>
  <si>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</si>
  <si>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</si>
  <si>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</si>
  <si>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</si>
  <si>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</si>
  <si>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</si>
  <si>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</si>
  <si>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</si>
  <si>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</si>
  <si>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</si>
  <si>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</si>
  <si>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</si>
  <si>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</si>
  <si>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</si>
  <si>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</si>
  <si>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</si>
  <si>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</si>
  <si>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</si>
  <si>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</si>
  <si>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</si>
  <si>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</si>
  <si>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</si>
  <si>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</si>
  <si>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</si>
  <si>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</si>
  <si>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</si>
  <si>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</si>
  <si>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</si>
  <si>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</si>
  <si>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</si>
  <si>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</si>
  <si>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</si>
  <si>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</si>
  <si>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</si>
  <si>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</si>
  <si>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</si>
  <si>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</si>
  <si>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</si>
  <si>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</si>
  <si>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</si>
  <si>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</si>
  <si>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</si>
  <si>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</si>
  <si>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</si>
  <si>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</si>
  <si>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</si>
  <si>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</si>
  <si>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</si>
  <si>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</si>
  <si>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</si>
  <si>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</si>
  <si>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</si>
  <si>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</si>
  <si>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</si>
  <si>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</si>
  <si>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</si>
  <si>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</si>
  <si>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</si>
  <si>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</si>
  <si>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</si>
  <si>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</si>
  <si>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</si>
  <si>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</si>
  <si>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</si>
  <si>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</si>
  <si>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</si>
  <si>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</si>
  <si>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</si>
  <si>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</si>
  <si>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</si>
  <si>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</si>
  <si>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</si>
  <si>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</si>
  <si>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</si>
  <si>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</si>
  <si>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</si>
  <si>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</si>
  <si>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</si>
  <si>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</si>
  <si>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</si>
  <si>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</si>
  <si>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</si>
  <si>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</si>
  <si>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</si>
  <si>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</si>
  <si>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</si>
  <si>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</si>
  <si>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</si>
  <si>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</si>
  <si>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</si>
  <si>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</si>
  <si>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</si>
  <si>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</si>
  <si>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</si>
  <si>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</si>
  <si>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</si>
  <si>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</si>
  <si>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</si>
  <si>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</si>
  <si>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</si>
  <si>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</si>
  <si>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</si>
  <si>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</si>
  <si>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</si>
  <si>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</si>
  <si>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</si>
  <si>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</si>
  <si>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</si>
  <si>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</si>
  <si>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</si>
  <si>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</si>
  <si>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</si>
  <si>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</si>
  <si>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</si>
  <si>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</si>
  <si>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</si>
  <si>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</si>
  <si>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</si>
  <si>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</si>
  <si>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</si>
  <si>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</si>
  <si>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</si>
  <si>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</si>
  <si>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</si>
  <si>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</si>
  <si>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</si>
  <si>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</si>
  <si>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</si>
  <si>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</si>
  <si>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</si>
  <si>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</si>
  <si>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</si>
  <si>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</si>
  <si>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</si>
  <si>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</si>
  <si>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</si>
  <si>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</si>
  <si>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</si>
  <si>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</si>
  <si>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</si>
  <si>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</si>
  <si>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</si>
  <si>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</si>
  <si>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</si>
  <si>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</si>
  <si>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</si>
  <si>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</si>
  <si>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</si>
  <si>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</si>
  <si>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</si>
  <si>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</si>
  <si>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</si>
  <si>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</si>
  <si>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</si>
  <si>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</si>
  <si>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</si>
  <si>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</si>
  <si>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</si>
  <si>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</si>
  <si>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</si>
  <si>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</si>
  <si>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</si>
  <si>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</si>
  <si>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</si>
  <si>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</si>
  <si>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</si>
  <si>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</si>
  <si>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</si>
  <si>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</si>
  <si>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</si>
  <si>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</si>
  <si>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</si>
  <si>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</si>
  <si>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</si>
  <si>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</si>
  <si>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</si>
  <si>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</si>
  <si>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</si>
  <si>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</si>
  <si>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</si>
  <si>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</si>
  <si>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</si>
  <si>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</si>
  <si>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</si>
  <si>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</si>
  <si>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</si>
  <si>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</si>
  <si>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</si>
  <si>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</si>
  <si>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</si>
  <si>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</si>
  <si>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</si>
  <si>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</si>
  <si>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</si>
  <si>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</si>
  <si>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</si>
  <si>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</si>
  <si>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</si>
  <si>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</si>
  <si>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</si>
  <si>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</si>
  <si>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</si>
  <si>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</si>
  <si>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</si>
  <si>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</si>
  <si>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</si>
  <si>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</si>
  <si>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</si>
  <si>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</si>
  <si>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</si>
  <si>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</si>
  <si>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</si>
  <si>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</si>
  <si>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</si>
  <si>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</si>
  <si>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</si>
  <si>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</si>
  <si>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</si>
  <si>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</si>
  <si>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</si>
  <si>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</si>
  <si>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</si>
  <si>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</si>
  <si>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</si>
  <si>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</si>
  <si>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</si>
  <si>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</si>
  <si>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</si>
  <si>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</si>
  <si>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</si>
  <si>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</si>
  <si>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</si>
  <si>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</si>
  <si>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</si>
  <si>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</si>
  <si>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</si>
  <si>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</si>
  <si>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</si>
  <si>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</si>
  <si>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</si>
  <si>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</si>
  <si>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</si>
  <si>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</si>
  <si>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</si>
  <si>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</si>
  <si>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</si>
  <si>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</si>
  <si>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</si>
  <si>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</si>
  <si>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</si>
  <si>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</si>
  <si>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</si>
  <si>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</si>
  <si>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</si>
  <si>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</si>
  <si>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</si>
  <si>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</si>
  <si>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</si>
  <si>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</si>
  <si>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</si>
  <si>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</si>
  <si>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</si>
  <si>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</si>
  <si>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</si>
  <si>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</si>
  <si>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</si>
  <si>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</si>
  <si>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</si>
  <si>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</si>
  <si>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</si>
  <si>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</si>
  <si>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</si>
  <si>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</si>
  <si>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</si>
  <si>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</si>
  <si>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</si>
  <si>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</si>
  <si>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</si>
  <si>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</si>
  <si>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</si>
  <si>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</si>
  <si>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</si>
  <si>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</si>
  <si>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</si>
  <si>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</si>
  <si>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</si>
  <si>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</si>
  <si>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</si>
  <si>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</si>
  <si>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</si>
  <si>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</si>
  <si>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</si>
  <si>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</si>
  <si>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</si>
  <si>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</si>
  <si>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</si>
  <si>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</si>
  <si>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</si>
  <si>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</si>
  <si>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</si>
  <si>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</si>
  <si>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</si>
  <si>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</si>
  <si>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</si>
  <si>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</si>
  <si>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</si>
  <si>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</si>
  <si>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</si>
  <si>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</si>
  <si>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</si>
  <si>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</si>
  <si>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</si>
  <si>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</si>
  <si>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</si>
  <si>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</si>
  <si>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</si>
  <si>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</si>
  <si>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</si>
  <si>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</si>
  <si>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</si>
  <si>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</si>
  <si>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</si>
  <si>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</si>
  <si>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</si>
  <si>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</si>
  <si>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</si>
  <si>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</si>
  <si>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</si>
  <si>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</si>
  <si>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</si>
  <si>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</si>
  <si>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</si>
  <si>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</si>
  <si>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</si>
  <si>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</si>
  <si>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</si>
  <si>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</si>
  <si>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</si>
  <si>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</si>
  <si>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</si>
  <si>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</si>
  <si>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</si>
  <si>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</si>
  <si>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</si>
  <si>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</si>
  <si>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</si>
  <si>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</si>
  <si>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</si>
  <si>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</si>
  <si>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</si>
  <si>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</si>
  <si>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</si>
  <si>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</si>
  <si>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</si>
  <si>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</si>
  <si>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</si>
  <si>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</si>
  <si>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</si>
  <si>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</si>
  <si>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</si>
  <si>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</si>
  <si>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</si>
  <si>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</si>
  <si>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</si>
  <si>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</si>
  <si>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</si>
  <si>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</si>
  <si>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</si>
  <si>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</si>
  <si>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</si>
  <si>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</si>
  <si>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</si>
  <si>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</si>
  <si>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</si>
  <si>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</si>
  <si>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</si>
  <si>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</si>
  <si>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</si>
  <si>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</si>
  <si>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</si>
  <si>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</si>
  <si>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</si>
  <si>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</si>
  <si>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</si>
  <si>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</si>
  <si>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</si>
  <si>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</si>
  <si>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</si>
  <si>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</si>
  <si>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</si>
  <si>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</si>
  <si>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</si>
  <si>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</si>
  <si>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</si>
  <si>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</si>
  <si>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</si>
  <si>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</si>
  <si>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</si>
  <si>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</si>
  <si>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</si>
  <si>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</si>
  <si>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</si>
  <si>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</si>
  <si>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</si>
  <si>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</si>
  <si>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</si>
  <si>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</si>
  <si>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</si>
  <si>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</si>
  <si>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</si>
  <si>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</si>
  <si>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</si>
  <si>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</si>
  <si>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</si>
  <si>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</si>
  <si>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</si>
  <si>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</si>
  <si>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</si>
  <si>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</si>
  <si>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</si>
  <si>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</si>
  <si>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</si>
  <si>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</si>
  <si>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</si>
  <si>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</si>
  <si>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</si>
  <si>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</si>
  <si>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</si>
  <si>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</si>
  <si>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</si>
  <si>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</si>
  <si>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</si>
  <si>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</si>
  <si>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</si>
  <si>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</si>
  <si>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</si>
  <si>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</si>
  <si>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</si>
  <si>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</si>
  <si>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</si>
  <si>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</si>
  <si>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</si>
  <si>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</si>
  <si>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</si>
  <si>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</si>
  <si>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</si>
  <si>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</si>
  <si>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</si>
  <si>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</si>
  <si>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</si>
  <si>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</si>
  <si>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</si>
  <si>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</si>
  <si>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</si>
  <si>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</si>
  <si>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</si>
  <si>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</si>
  <si>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</si>
  <si>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</si>
  <si>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</si>
  <si>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</si>
  <si>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</si>
  <si>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</si>
  <si>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</si>
  <si>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</si>
  <si>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</si>
  <si>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</si>
  <si>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</si>
  <si>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</si>
  <si>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</si>
  <si>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</si>
  <si>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</si>
  <si>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</si>
  <si>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</si>
  <si>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</si>
  <si>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</si>
  <si>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</si>
  <si>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</si>
  <si>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</si>
  <si>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</si>
  <si>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</si>
  <si>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</si>
  <si>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</si>
  <si>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</si>
  <si>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</si>
  <si>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</si>
  <si>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</si>
  <si>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</si>
  <si>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</si>
  <si>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</si>
  <si>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</si>
  <si>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</si>
  <si>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</si>
  <si>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</si>
  <si>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</si>
  <si>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</si>
  <si>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</si>
  <si>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</si>
  <si>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</si>
  <si>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</si>
  <si>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</si>
  <si>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</si>
  <si>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</si>
  <si>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</si>
  <si>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</si>
  <si>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</si>
  <si>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</si>
  <si>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</si>
  <si>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</si>
  <si>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</si>
  <si>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</si>
  <si>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</si>
  <si>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</si>
  <si>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</si>
  <si>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</si>
  <si>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</si>
  <si>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</si>
  <si>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</si>
  <si>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</si>
  <si>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</si>
  <si>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</si>
  <si>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</si>
  <si>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</si>
  <si>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</si>
  <si>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</si>
  <si>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</si>
  <si>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</si>
  <si>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</si>
  <si>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</si>
  <si>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</si>
  <si>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</si>
  <si>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</si>
  <si>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</si>
  <si>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</si>
  <si>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</si>
  <si>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</si>
  <si>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</si>
  <si>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</si>
  <si>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</si>
  <si>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</si>
  <si>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</si>
  <si>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</si>
  <si>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</si>
  <si>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</si>
  <si>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</si>
  <si>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</si>
  <si>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</si>
  <si>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</si>
  <si>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</si>
  <si>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</si>
  <si>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</si>
  <si>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</si>
  <si>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</si>
  <si>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</si>
  <si>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</si>
  <si>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</si>
  <si>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</si>
  <si>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</si>
  <si>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</si>
  <si>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</si>
  <si>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</si>
  <si>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</si>
  <si>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</si>
  <si>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</si>
  <si>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</si>
  <si>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</si>
  <si>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</si>
  <si>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</si>
  <si>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</si>
  <si>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</si>
  <si>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</si>
  <si>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</si>
  <si>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</si>
  <si>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</si>
  <si>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</si>
  <si>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</si>
  <si>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</si>
  <si>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</si>
  <si>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</si>
  <si>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</si>
  <si>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</si>
  <si>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</si>
  <si>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</si>
  <si>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</si>
  <si>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</si>
  <si>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</si>
  <si>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</si>
  <si>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</si>
  <si>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</si>
  <si>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</si>
  <si>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</si>
  <si>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</si>
  <si>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</si>
  <si>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</si>
  <si>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</si>
  <si>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</si>
  <si>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</si>
  <si>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</si>
  <si>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</si>
  <si>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</si>
  <si>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</si>
  <si>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</si>
  <si>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</si>
  <si>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</si>
  <si>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</si>
  <si>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</si>
  <si>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</si>
  <si>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</si>
  <si>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</si>
  <si>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</si>
  <si>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</si>
  <si>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</si>
  <si>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</si>
  <si>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</si>
  <si>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</si>
  <si>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</si>
  <si>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</si>
  <si>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</si>
  <si>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</si>
  <si>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</si>
  <si>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</si>
  <si>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</si>
  <si>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</si>
  <si>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</si>
  <si>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</si>
  <si>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</si>
  <si>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</si>
  <si>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</si>
  <si>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</si>
  <si>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</si>
  <si>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</si>
  <si>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</si>
  <si>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</si>
  <si>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</si>
  <si>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</si>
  <si>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</si>
  <si>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</si>
  <si>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</si>
  <si>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</si>
  <si>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</si>
  <si>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</si>
  <si>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</si>
  <si>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</si>
  <si>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</si>
  <si>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</si>
  <si>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</si>
  <si>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</si>
  <si>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</si>
  <si>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</si>
  <si>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</si>
  <si>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</si>
  <si>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</si>
  <si>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</si>
  <si>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</si>
  <si>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</si>
  <si>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</si>
  <si>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</si>
  <si>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</si>
  <si>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</si>
  <si>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</si>
  <si>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</si>
  <si>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</si>
  <si>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</si>
  <si>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</si>
  <si>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</si>
  <si>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</si>
  <si>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</si>
  <si>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</si>
  <si>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</si>
  <si>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</si>
  <si>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</si>
  <si>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</si>
  <si>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</si>
  <si>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</si>
  <si>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</si>
  <si>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</si>
  <si>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</si>
  <si>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</si>
  <si>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</si>
  <si>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</si>
  <si>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</si>
  <si>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</si>
  <si>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</si>
  <si>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</si>
  <si>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</si>
  <si>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</si>
  <si>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</si>
  <si>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</si>
  <si>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</si>
  <si>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</si>
  <si>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</si>
  <si>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</si>
  <si>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</si>
  <si>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</si>
  <si>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</si>
  <si>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</si>
  <si>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</si>
  <si>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</si>
  <si>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</si>
  <si>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</si>
  <si>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</si>
  <si>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</si>
  <si>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</si>
  <si>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</si>
  <si>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</si>
  <si>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</si>
  <si>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</si>
  <si>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</si>
  <si>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</si>
  <si>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</si>
  <si>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</si>
  <si>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</si>
  <si>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</si>
  <si>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</si>
  <si>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</si>
  <si>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</si>
  <si>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</si>
  <si>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</si>
  <si>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</si>
  <si>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</si>
  <si>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</si>
  <si>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</si>
  <si>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</si>
  <si>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</si>
  <si>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</si>
  <si>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</si>
  <si>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</si>
  <si>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</si>
  <si>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</si>
  <si>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</si>
  <si>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</si>
  <si>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</si>
  <si>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</si>
  <si>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</si>
  <si>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</si>
  <si>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</si>
  <si>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</si>
  <si>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</si>
  <si>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</si>
  <si>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</si>
  <si>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</si>
  <si>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</si>
  <si>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</si>
  <si>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</si>
  <si>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</si>
  <si>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</si>
  <si>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</si>
  <si>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</si>
  <si>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</si>
  <si>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</si>
  <si>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</si>
  <si>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</si>
  <si>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</si>
  <si>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</si>
  <si>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</si>
  <si>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</si>
  <si>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</si>
  <si>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</si>
  <si>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</si>
  <si>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</si>
  <si>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</si>
  <si>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</si>
  <si>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</si>
  <si>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</si>
  <si>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</si>
  <si>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</si>
  <si>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</si>
  <si>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</si>
  <si>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</si>
  <si>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</si>
  <si>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</si>
  <si>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</si>
  <si>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</si>
  <si>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</si>
  <si>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</si>
  <si>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</si>
  <si>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</si>
  <si>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</si>
  <si>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</si>
  <si>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</si>
  <si>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</si>
  <si>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</si>
  <si>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</si>
  <si>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</si>
  <si>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</si>
  <si>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</si>
  <si>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</si>
  <si>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</si>
  <si>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</si>
  <si>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</si>
  <si>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</si>
  <si>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</si>
  <si>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</si>
  <si>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</si>
  <si>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</si>
  <si>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</si>
  <si>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</si>
  <si>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</si>
  <si>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</si>
  <si>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</si>
  <si>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</si>
  <si>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</si>
  <si>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</si>
  <si>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</si>
  <si>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</si>
  <si>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</si>
  <si>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</si>
  <si>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</si>
  <si>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</si>
  <si>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</si>
  <si>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</si>
  <si>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</si>
  <si>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</si>
  <si>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</si>
  <si>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</si>
  <si>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</si>
  <si>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</si>
  <si>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</si>
  <si>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</si>
  <si>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</si>
  <si>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</si>
  <si>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</si>
  <si>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</si>
  <si>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</si>
  <si>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</si>
  <si>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</si>
  <si>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</si>
  <si>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</si>
  <si>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</si>
  <si>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</si>
  <si>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</si>
  <si>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</si>
  <si>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</si>
  <si>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</si>
  <si>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</si>
  <si>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</si>
  <si>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</si>
  <si>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</si>
  <si>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</si>
  <si>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</si>
  <si>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</si>
  <si>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</si>
  <si>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</si>
  <si>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</si>
  <si>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</si>
  <si>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</si>
  <si>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</si>
  <si>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</si>
  <si>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</si>
  <si>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</si>
  <si>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</si>
  <si>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</si>
  <si>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</si>
  <si>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</si>
  <si>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</si>
  <si>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</si>
  <si>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</si>
  <si>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</si>
  <si>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</si>
  <si>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</si>
  <si>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</si>
  <si>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</si>
  <si>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</si>
  <si>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</si>
  <si>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</si>
  <si>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</si>
  <si>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</si>
  <si>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</si>
  <si>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</si>
  <si>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</si>
  <si>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</si>
  <si>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</si>
  <si>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</si>
  <si>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</si>
  <si>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</si>
  <si>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</si>
  <si>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</si>
  <si>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</si>
  <si>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</si>
  <si>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</si>
  <si>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</si>
  <si>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</si>
  <si>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</si>
  <si>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</si>
  <si>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</si>
  <si>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</si>
  <si>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</si>
  <si>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</si>
  <si>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</si>
  <si>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</si>
  <si>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</si>
  <si>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</si>
  <si>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</si>
  <si>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</si>
  <si>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</si>
  <si>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</si>
  <si>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</si>
  <si>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</si>
  <si>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</si>
  <si>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</si>
  <si>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</si>
  <si>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</si>
  <si>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</si>
  <si>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</si>
  <si>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</si>
  <si>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</si>
  <si>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</si>
  <si>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</si>
  <si>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</si>
  <si>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</si>
  <si>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</si>
  <si>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</si>
  <si>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</si>
  <si>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</si>
  <si>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</si>
  <si>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</si>
  <si>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</si>
  <si>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</si>
  <si>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</si>
  <si>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</si>
  <si>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</si>
  <si>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</si>
  <si>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</si>
  <si>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</si>
  <si>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</si>
  <si>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</si>
  <si>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</si>
  <si>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</si>
  <si>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</si>
  <si>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</si>
  <si>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</si>
  <si>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</si>
  <si>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</si>
  <si>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</si>
  <si>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</si>
  <si>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</si>
  <si>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</si>
  <si>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</si>
  <si>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</si>
  <si>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</si>
  <si>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</si>
  <si>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</si>
  <si>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</si>
  <si>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</si>
  <si>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</si>
  <si>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</si>
  <si>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</si>
  <si>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</si>
  <si>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</si>
  <si>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</si>
  <si>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</si>
  <si>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</si>
  <si>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</si>
  <si>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</si>
  <si>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</si>
  <si>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</si>
  <si>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</si>
  <si>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</si>
  <si>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</si>
  <si>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</si>
  <si>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</si>
  <si>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</si>
  <si>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</si>
  <si>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</si>
  <si>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</si>
  <si>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</si>
  <si>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</si>
  <si>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</si>
  <si>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</si>
  <si>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</si>
  <si>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</si>
  <si>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</si>
  <si>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</si>
  <si>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</si>
  <si>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</si>
  <si>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</si>
  <si>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</si>
  <si>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</si>
  <si>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</si>
  <si>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</si>
  <si>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</si>
  <si>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</si>
  <si>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</si>
  <si>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</si>
  <si>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</si>
  <si>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</si>
  <si>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</si>
  <si>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</si>
  <si>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</si>
  <si>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</si>
  <si>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</si>
  <si>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</si>
  <si>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</si>
  <si>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</si>
  <si>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</si>
  <si>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</si>
  <si>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</si>
  <si>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</si>
  <si>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</si>
  <si>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</si>
  <si>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</si>
  <si>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</si>
  <si>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</si>
  <si>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</si>
  <si>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</si>
  <si>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</si>
  <si>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</si>
  <si>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</si>
  <si>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</si>
  <si>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</si>
  <si>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</si>
  <si>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</si>
  <si>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</si>
  <si>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</si>
  <si>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</si>
  <si>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</si>
  <si>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</si>
  <si>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</si>
  <si>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</si>
  <si>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</si>
  <si>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</si>
  <si>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</si>
  <si>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</si>
  <si>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</si>
  <si>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</si>
  <si>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</si>
  <si>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</si>
  <si>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</si>
  <si>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</si>
  <si>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</si>
  <si>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</si>
  <si>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</si>
  <si>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</si>
  <si>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</si>
  <si>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</si>
  <si>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</si>
  <si>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</si>
  <si>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</si>
  <si>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</si>
  <si>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</si>
  <si>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</si>
  <si>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</si>
  <si>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</si>
  <si>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</si>
  <si>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</si>
  <si>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</si>
  <si>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</si>
  <si>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</si>
  <si>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</si>
  <si>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</si>
  <si>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</si>
  <si>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</si>
  <si>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</si>
  <si>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</si>
  <si>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</si>
  <si>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</si>
  <si>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</si>
  <si>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</si>
  <si>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</si>
  <si>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</si>
  <si>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</si>
  <si>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</si>
  <si>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</si>
  <si>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</si>
  <si>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</si>
  <si>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</si>
  <si>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</si>
  <si>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</si>
  <si>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</si>
  <si>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</si>
  <si>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</si>
  <si>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</si>
  <si>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</si>
  <si>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</si>
  <si>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</si>
  <si>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</si>
  <si>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</si>
  <si>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</si>
  <si>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</si>
  <si>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</si>
  <si>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</si>
  <si>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</si>
  <si>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</si>
  <si>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</si>
  <si>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</si>
  <si>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</si>
  <si>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</si>
  <si>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</si>
  <si>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</si>
  <si>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</si>
  <si>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</si>
  <si>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</si>
  <si>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</si>
  <si>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</si>
  <si>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</si>
  <si>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</si>
  <si>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</si>
  <si>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</si>
  <si>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</si>
  <si>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</si>
  <si>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</si>
  <si>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</si>
  <si>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</si>
  <si>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</si>
  <si>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</si>
  <si>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</si>
  <si>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</si>
  <si>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</si>
  <si>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</si>
  <si>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</si>
  <si>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</si>
  <si>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</si>
  <si>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</si>
  <si>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</si>
  <si>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</si>
  <si>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</si>
  <si>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</si>
  <si>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</si>
  <si>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</si>
  <si>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</si>
  <si>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</si>
  <si>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</si>
  <si>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</si>
  <si>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</si>
  <si>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</si>
  <si>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</si>
  <si>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</si>
  <si>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</si>
  <si>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</si>
  <si>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</si>
  <si>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</si>
  <si>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</si>
  <si>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</si>
  <si>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</si>
  <si>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</si>
  <si>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</si>
  <si>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</si>
  <si>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</si>
  <si>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</si>
  <si>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</si>
  <si>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</si>
  <si>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</si>
  <si>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</si>
  <si>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</si>
  <si>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</si>
  <si>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</si>
  <si>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</si>
  <si>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</si>
  <si>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</si>
  <si>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</si>
  <si>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</si>
  <si>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</si>
  <si>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</si>
  <si>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</si>
  <si>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</si>
  <si>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</si>
  <si>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</si>
  <si>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</si>
  <si>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</si>
  <si>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</si>
  <si>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</si>
  <si>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</si>
  <si>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</si>
  <si>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</si>
  <si>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</si>
  <si>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</si>
  <si>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</si>
  <si>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</si>
  <si>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</si>
  <si>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</si>
  <si>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</si>
  <si>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</si>
  <si>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</si>
  <si>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</si>
  <si>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</si>
  <si>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</si>
  <si>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</si>
  <si>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</si>
  <si>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</si>
  <si>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</si>
  <si>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</si>
  <si>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</si>
  <si>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</si>
  <si>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</si>
  <si>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</si>
  <si>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</si>
  <si>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</si>
  <si>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</si>
  <si>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</si>
  <si>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</si>
  <si>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</si>
  <si>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</si>
  <si>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</si>
  <si>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</si>
  <si>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</si>
  <si>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</si>
  <si>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</si>
  <si>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</si>
  <si>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</si>
  <si>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</si>
  <si>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</si>
  <si>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</si>
  <si>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</si>
  <si>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</si>
  <si>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</si>
  <si>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</si>
  <si>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</si>
  <si>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</si>
  <si>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</si>
  <si>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</si>
  <si>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</si>
  <si>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</si>
  <si>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</si>
  <si>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</si>
  <si>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</si>
  <si>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</si>
  <si>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</si>
  <si>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</si>
  <si>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</si>
  <si>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</si>
  <si>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</si>
  <si>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</si>
  <si>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</si>
  <si>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</si>
  <si>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</si>
  <si>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</si>
  <si>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</si>
  <si>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</si>
  <si>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</si>
  <si>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</si>
  <si>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</si>
  <si>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</si>
  <si>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</si>
  <si>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</si>
  <si>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</si>
  <si>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</si>
  <si>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</si>
  <si>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</si>
  <si>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</si>
  <si>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</si>
  <si>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</si>
  <si>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</si>
  <si>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</si>
  <si>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</si>
  <si>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</si>
  <si>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</si>
  <si>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</si>
  <si>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</si>
  <si>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</si>
  <si>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</si>
  <si>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</si>
  <si>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</si>
  <si>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</si>
  <si>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</si>
  <si>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</si>
  <si>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</si>
  <si>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</si>
  <si>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</si>
  <si>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</si>
  <si>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</si>
  <si>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</si>
  <si>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</si>
  <si>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</si>
  <si>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</si>
  <si>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</si>
  <si>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</si>
  <si>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</si>
  <si>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</si>
  <si>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</si>
  <si>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</si>
  <si>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</si>
  <si>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</si>
  <si>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</si>
  <si>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</si>
  <si>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</si>
  <si>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</si>
  <si>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</si>
  <si>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</si>
  <si>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</si>
  <si>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</si>
  <si>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</si>
  <si>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</si>
  <si>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</si>
  <si>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</si>
  <si>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</si>
  <si>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</si>
  <si>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</si>
  <si>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</si>
  <si>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</si>
  <si>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</si>
  <si>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</si>
  <si>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</si>
  <si>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</si>
  <si>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</si>
  <si>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</si>
  <si>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</si>
  <si>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</si>
  <si>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</si>
  <si>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</si>
  <si>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</si>
  <si>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</si>
  <si>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</si>
  <si>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</si>
  <si>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</si>
  <si>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</si>
  <si>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</si>
  <si>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</si>
  <si>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</si>
  <si>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</si>
  <si>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</si>
  <si>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</si>
  <si>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</si>
  <si>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</si>
  <si>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</si>
  <si>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</si>
  <si>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</si>
  <si>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</si>
  <si>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</si>
  <si>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</si>
  <si>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</si>
  <si>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</si>
  <si>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</si>
  <si>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</si>
  <si>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</si>
  <si>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</si>
  <si>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</si>
  <si>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</si>
  <si>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</si>
  <si>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</si>
  <si>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</si>
  <si>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</si>
  <si>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</si>
  <si>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</si>
  <si>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</si>
  <si>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</si>
  <si>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</si>
  <si>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</si>
  <si>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</si>
  <si>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</si>
  <si>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</si>
  <si>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</si>
  <si>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</si>
  <si>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</si>
  <si>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</si>
  <si>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</si>
  <si>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</si>
  <si>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</si>
  <si>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</si>
  <si>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</si>
  <si>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</si>
  <si>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</si>
  <si>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</si>
  <si>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</si>
  <si>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</si>
  <si>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</si>
  <si>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</si>
  <si>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</si>
  <si>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</si>
  <si>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</si>
  <si>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</si>
  <si>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</si>
  <si>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</si>
  <si>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</si>
  <si>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</si>
  <si>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</si>
  <si>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</si>
  <si>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</si>
  <si>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</si>
  <si>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</si>
  <si>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</si>
  <si>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</si>
  <si>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</si>
  <si>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</si>
  <si>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</si>
  <si>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</si>
  <si>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</si>
  <si>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</si>
  <si>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</si>
  <si>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</si>
  <si>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</si>
  <si>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</si>
  <si>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</si>
  <si>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</si>
  <si>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</si>
  <si>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</si>
  <si>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</si>
  <si>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</si>
  <si>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</si>
  <si>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</si>
  <si>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</si>
  <si>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</si>
  <si>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</si>
  <si>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</si>
  <si>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</si>
  <si>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</si>
  <si>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</si>
  <si>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</si>
  <si>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</si>
  <si>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</si>
  <si>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</si>
  <si>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</si>
  <si>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</si>
  <si>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</si>
  <si>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</si>
  <si>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</si>
  <si>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</si>
  <si>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</si>
  <si>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</si>
  <si>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</si>
  <si>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</si>
  <si>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</si>
  <si>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</si>
  <si>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</si>
  <si>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</si>
  <si>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</si>
  <si>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</si>
  <si>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</si>
  <si>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</si>
  <si>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</si>
  <si>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</si>
  <si>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</si>
  <si>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</si>
  <si>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</si>
  <si>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</si>
  <si>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</si>
  <si>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</si>
  <si>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</si>
  <si>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</si>
  <si>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</si>
  <si>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</si>
  <si>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</si>
  <si>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</si>
  <si>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</si>
  <si>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</si>
  <si>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</si>
  <si>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</si>
  <si>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</si>
  <si>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</si>
  <si>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</si>
  <si>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</si>
  <si>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</si>
  <si>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</si>
  <si>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</si>
  <si>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</si>
  <si>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</si>
  <si>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</si>
  <si>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</si>
  <si>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</si>
  <si>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</si>
  <si>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</si>
  <si>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</si>
  <si>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</si>
  <si>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</si>
  <si>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</si>
  <si>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</si>
  <si>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</si>
  <si>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</si>
  <si>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</si>
  <si>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</si>
  <si>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</si>
  <si>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</si>
  <si>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</si>
  <si>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</si>
  <si>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</si>
  <si>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</si>
  <si>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</si>
  <si>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</si>
  <si>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</si>
  <si>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</si>
  <si>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</si>
  <si>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</si>
  <si>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</si>
  <si>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</si>
  <si>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</si>
  <si>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</si>
  <si>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</si>
  <si>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</si>
  <si>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</si>
  <si>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</si>
  <si>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</si>
  <si>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</si>
  <si>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</si>
  <si>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</si>
  <si>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</si>
  <si>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</si>
  <si>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</si>
  <si>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</si>
  <si>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</si>
  <si>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</si>
  <si>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</si>
  <si>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</si>
  <si>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</si>
  <si>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</si>
  <si>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</si>
  <si>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</si>
  <si>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</si>
  <si>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</si>
  <si>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</si>
  <si>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</si>
  <si>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</si>
  <si>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</si>
  <si>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</si>
  <si>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</si>
  <si>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</si>
  <si>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</si>
  <si>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</si>
  <si>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</si>
  <si>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</si>
  <si>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</si>
  <si>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</si>
  <si>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</si>
  <si>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</si>
  <si>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</si>
  <si>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</si>
  <si>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</si>
  <si>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</si>
  <si>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</si>
  <si>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</si>
  <si>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</si>
  <si>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</si>
  <si>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</si>
  <si>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</si>
  <si>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</si>
  <si>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</si>
  <si>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</si>
  <si>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</si>
  <si>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</si>
  <si>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</si>
  <si>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</si>
  <si>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</si>
  <si>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</si>
  <si>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</si>
  <si>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</si>
  <si>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</si>
  <si>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</si>
  <si>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</si>
  <si>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</si>
  <si>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</si>
  <si>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</si>
  <si>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</si>
  <si>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</si>
  <si>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</si>
  <si>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</si>
  <si>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</si>
  <si>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</si>
  <si>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</si>
  <si>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</si>
  <si>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</si>
  <si>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</si>
  <si>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</si>
  <si>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</si>
  <si>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</si>
  <si>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</si>
  <si>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</si>
  <si>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</si>
  <si>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</si>
  <si>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</si>
  <si>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</si>
  <si>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</si>
  <si>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</si>
  <si>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</si>
  <si>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</si>
  <si>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</si>
  <si>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</si>
  <si>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</si>
  <si>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</si>
  <si>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</si>
  <si>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</si>
  <si>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</si>
  <si>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</si>
  <si>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</si>
  <si>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</si>
  <si>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</si>
  <si>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</si>
  <si>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</si>
  <si>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</si>
  <si>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</si>
  <si>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</si>
  <si>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</si>
  <si>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</si>
  <si>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</si>
  <si>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</si>
  <si>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</si>
  <si>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</si>
  <si>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</si>
  <si>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</si>
  <si>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</si>
  <si>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</si>
  <si>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</si>
  <si>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</si>
  <si>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</si>
  <si>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</si>
  <si>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</si>
  <si>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</si>
  <si>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</si>
  <si>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</si>
  <si>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</si>
  <si>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</si>
  <si>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</si>
  <si>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</si>
  <si>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</si>
  <si>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</si>
  <si>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</si>
  <si>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</si>
  <si>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</si>
  <si>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</si>
  <si>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</si>
  <si>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</si>
  <si>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</si>
  <si>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</si>
  <si>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</si>
  <si>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</si>
  <si>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</si>
  <si>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</si>
  <si>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</si>
  <si>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</si>
  <si>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</si>
  <si>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</si>
  <si>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</si>
  <si>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</si>
  <si>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</si>
  <si>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</si>
  <si>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</si>
  <si>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</si>
  <si>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</si>
  <si>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</si>
  <si>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</si>
  <si>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</si>
  <si>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</si>
  <si>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</si>
  <si>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</si>
  <si>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</si>
  <si>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</si>
  <si>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</si>
  <si>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</si>
  <si>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</si>
  <si>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</si>
  <si>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</si>
  <si>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</si>
  <si>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</si>
  <si>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</si>
  <si>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</si>
  <si>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</si>
  <si>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</si>
  <si>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</si>
  <si>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</si>
  <si>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</si>
  <si>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</si>
  <si>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</si>
  <si>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</si>
  <si>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</si>
  <si>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</si>
  <si>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</si>
  <si>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</si>
  <si>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</si>
  <si>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</si>
  <si>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</si>
  <si>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</si>
  <si>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</si>
  <si>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</si>
  <si>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</si>
  <si>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</si>
  <si>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</si>
  <si>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</si>
  <si>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</si>
  <si>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</si>
  <si>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</si>
  <si>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</si>
  <si>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</si>
  <si>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</si>
  <si>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</si>
  <si>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</si>
  <si>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</si>
  <si>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</si>
  <si>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</si>
  <si>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</si>
  <si>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</si>
  <si>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</si>
  <si>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</si>
  <si>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</si>
  <si>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</si>
  <si>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</si>
  <si>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</si>
  <si>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</si>
  <si>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</si>
  <si>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</si>
  <si>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</si>
  <si>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</si>
  <si>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</si>
  <si>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</si>
  <si>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</si>
  <si>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</si>
  <si>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</si>
  <si>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</si>
  <si>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</si>
  <si>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</si>
  <si>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</si>
  <si>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</si>
  <si>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</si>
  <si>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</si>
  <si>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</si>
  <si>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</si>
  <si>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</si>
  <si>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</si>
  <si>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</si>
  <si>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</si>
  <si>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</si>
  <si>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</si>
  <si>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</si>
  <si>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</si>
  <si>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</si>
  <si>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</si>
  <si>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</si>
  <si>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</si>
  <si>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</si>
  <si>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</si>
  <si>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</si>
  <si>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</si>
  <si>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</si>
  <si>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</si>
  <si>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</si>
  <si>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</si>
  <si>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</si>
  <si>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</si>
  <si>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</si>
  <si>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</si>
  <si>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</si>
  <si>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</si>
  <si>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</si>
  <si>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</si>
  <si>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</si>
  <si>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</si>
  <si>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</si>
  <si>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</si>
  <si>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</si>
  <si>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</si>
  <si>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</si>
  <si>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</si>
  <si>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</si>
  <si>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</si>
  <si>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</si>
  <si>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</si>
  <si>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</si>
  <si>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</si>
  <si>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</si>
  <si>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</si>
  <si>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</si>
  <si>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</si>
  <si>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</si>
  <si>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</si>
  <si>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</si>
  <si>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</si>
  <si>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</si>
  <si>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</si>
  <si>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</si>
  <si>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</si>
  <si>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</si>
  <si>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</si>
  <si>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</si>
  <si>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</si>
  <si>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</si>
  <si>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</si>
  <si>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</si>
  <si>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</si>
  <si>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</si>
  <si>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</si>
  <si>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</si>
  <si>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</si>
  <si>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</si>
  <si>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</si>
  <si>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</si>
  <si>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</si>
  <si>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</si>
  <si>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</si>
  <si>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</si>
  <si>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</si>
  <si>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</si>
  <si>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</si>
  <si>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</si>
  <si>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</si>
  <si>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</si>
  <si>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</si>
  <si>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</si>
  <si>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</si>
  <si>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</si>
  <si>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</si>
  <si>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</si>
  <si>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</si>
  <si>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</si>
  <si>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</si>
  <si>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</si>
  <si>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</si>
  <si>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</si>
  <si>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</si>
  <si>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</si>
  <si>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</si>
  <si>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</si>
  <si>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</si>
  <si>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</si>
  <si>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</si>
  <si>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</si>
  <si>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</si>
  <si>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</si>
  <si>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</si>
  <si>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</si>
  <si>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</si>
  <si>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</si>
  <si>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</si>
  <si>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</si>
  <si>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</si>
  <si>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</si>
  <si>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</si>
  <si>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</si>
  <si>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</si>
  <si>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</si>
  <si>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</si>
  <si>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</si>
  <si>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</si>
  <si>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</si>
  <si>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</si>
  <si>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</si>
  <si>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</si>
  <si>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</si>
  <si>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</si>
  <si>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</si>
  <si>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</si>
  <si>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</si>
  <si>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</si>
  <si>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</si>
  <si>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</si>
  <si>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</si>
  <si>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</si>
  <si>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</si>
  <si>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</si>
  <si>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</si>
  <si>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</si>
  <si>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</si>
  <si>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</si>
  <si>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</si>
  <si>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</si>
  <si>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</si>
  <si>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</si>
  <si>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</si>
  <si>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</si>
  <si>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</si>
  <si>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</si>
  <si>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</si>
  <si>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</si>
  <si>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</si>
  <si>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</si>
  <si>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</si>
  <si>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</si>
  <si>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</si>
  <si>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</si>
  <si>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</si>
  <si>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</si>
  <si>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</si>
  <si>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</si>
  <si>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</si>
  <si>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</si>
  <si>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</si>
  <si>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</si>
  <si>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</si>
  <si>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</si>
  <si>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</si>
  <si>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</si>
  <si>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</si>
  <si>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</si>
  <si>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</si>
  <si>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</si>
  <si>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</si>
  <si>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</si>
  <si>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</si>
  <si>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</si>
  <si>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</si>
  <si>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</si>
  <si>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</si>
  <si>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</si>
  <si>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</si>
  <si>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</si>
  <si>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</si>
  <si>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</si>
  <si>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</si>
  <si>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</si>
  <si>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</si>
  <si>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</si>
  <si>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</si>
  <si>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</si>
  <si>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</si>
  <si>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</si>
  <si>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</si>
  <si>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</si>
  <si>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</si>
  <si>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</si>
  <si>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</si>
  <si>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</si>
  <si>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</si>
  <si>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</si>
  <si>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</si>
  <si>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</si>
  <si>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</si>
  <si>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</si>
  <si>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</si>
  <si>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</si>
  <si>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</si>
  <si>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</si>
  <si>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</si>
  <si>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</si>
  <si>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</si>
  <si>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</si>
  <si>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</si>
  <si>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</si>
  <si>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</si>
  <si>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</si>
  <si>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</si>
  <si>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</si>
  <si>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</si>
  <si>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</si>
  <si>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</si>
  <si>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</si>
  <si>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</si>
  <si>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</si>
  <si>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</si>
  <si>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</si>
  <si>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</si>
  <si>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</si>
  <si>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</si>
  <si>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</si>
  <si>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</si>
  <si>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</si>
  <si>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</si>
  <si>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</si>
  <si>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</si>
  <si>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</si>
  <si>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</si>
  <si>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</si>
  <si>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</si>
  <si>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</si>
  <si>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</si>
  <si>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</si>
  <si>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</si>
  <si>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</si>
  <si>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</si>
  <si>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</si>
  <si>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</si>
  <si>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</si>
  <si>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</si>
  <si>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</si>
  <si>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</si>
  <si>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</si>
  <si>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</si>
  <si>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</si>
  <si>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</si>
  <si>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</si>
  <si>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</si>
  <si>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</si>
  <si>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</si>
  <si>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</si>
  <si>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</si>
  <si>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</si>
  <si>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</si>
  <si>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</si>
  <si>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</si>
  <si>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</si>
  <si>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</si>
  <si>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</si>
  <si>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</si>
  <si>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</si>
  <si>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</si>
  <si>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</si>
  <si>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</si>
  <si>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</si>
  <si>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</si>
  <si>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</si>
  <si>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</si>
  <si>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</si>
  <si>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</si>
  <si>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</si>
  <si>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</si>
  <si>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</si>
  <si>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</si>
  <si>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</si>
  <si>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</si>
  <si>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</si>
  <si>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</si>
  <si>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</si>
  <si>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</si>
  <si>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</si>
  <si>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</si>
  <si>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</si>
  <si>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</si>
  <si>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</si>
  <si>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</si>
  <si>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</si>
  <si>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</si>
  <si>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</si>
  <si>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</si>
  <si>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</si>
  <si>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</si>
  <si>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</si>
  <si>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</si>
  <si>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</si>
  <si>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</si>
  <si>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</si>
  <si>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</si>
  <si>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</si>
  <si>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</si>
  <si>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</si>
  <si>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</si>
  <si>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</si>
  <si>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</si>
  <si>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</si>
  <si>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</si>
  <si>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</si>
  <si>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</si>
  <si>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</si>
  <si>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</si>
  <si>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</si>
  <si>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</si>
  <si>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</si>
  <si>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</si>
  <si>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</si>
  <si>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</si>
  <si>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</si>
  <si>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</si>
  <si>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</si>
  <si>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</si>
  <si>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</si>
  <si>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</si>
  <si>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</si>
  <si>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</si>
  <si>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</si>
  <si>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</si>
  <si>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</si>
  <si>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</si>
  <si>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</si>
  <si>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</si>
  <si>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</si>
  <si>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</si>
  <si>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</si>
  <si>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</si>
  <si>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</si>
  <si>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</si>
  <si>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</si>
  <si>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</si>
  <si>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</si>
  <si>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</si>
  <si>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</si>
  <si>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</si>
  <si>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</si>
  <si>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</si>
  <si>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</si>
  <si>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</si>
  <si>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</si>
  <si>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</si>
  <si>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</si>
  <si>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</si>
  <si>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</si>
  <si>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</si>
  <si>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</si>
  <si>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</si>
  <si>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</si>
  <si>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</si>
  <si>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</si>
  <si>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</si>
  <si>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</si>
  <si>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</si>
  <si>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</si>
  <si>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</si>
  <si>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</si>
  <si>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</si>
  <si>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</si>
  <si>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</si>
  <si>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</si>
  <si>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</si>
  <si>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</si>
  <si>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</si>
  <si>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</si>
  <si>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</si>
  <si>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</si>
  <si>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</si>
  <si>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</si>
  <si>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</si>
  <si>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</si>
  <si>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</si>
  <si>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</si>
  <si>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</si>
  <si>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</si>
  <si>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</si>
  <si>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</si>
  <si>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</si>
  <si>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</si>
  <si>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</si>
  <si>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</si>
  <si>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</si>
  <si>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</si>
  <si>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</si>
  <si>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</si>
  <si>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</si>
  <si>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</si>
  <si>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</si>
  <si>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</si>
  <si>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</si>
  <si>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</si>
  <si>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</si>
  <si>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</si>
  <si>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</si>
  <si>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</si>
  <si>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</si>
  <si>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</si>
  <si>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</si>
  <si>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</si>
  <si>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</si>
  <si>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</si>
  <si>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</si>
  <si>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</si>
  <si>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</si>
  <si>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</si>
  <si>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</si>
  <si>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</si>
  <si>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</si>
  <si>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</si>
  <si>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</si>
  <si>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</si>
  <si>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</si>
  <si>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</si>
  <si>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</si>
  <si>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</si>
  <si>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</si>
  <si>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</si>
  <si>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</si>
  <si>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</si>
  <si>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</si>
  <si>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</si>
  <si>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</si>
  <si>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</si>
  <si>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</si>
  <si>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</si>
  <si>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</si>
  <si>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</si>
  <si>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</si>
  <si>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</si>
  <si>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</si>
  <si>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</si>
  <si>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</si>
  <si>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</si>
  <si>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</si>
  <si>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</si>
  <si>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</si>
  <si>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</si>
  <si>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</si>
  <si>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</si>
  <si>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</si>
  <si>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</si>
  <si>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</si>
  <si>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</si>
  <si>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</si>
  <si>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</si>
  <si>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</si>
  <si>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</si>
  <si>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</si>
  <si>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</si>
  <si>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</si>
  <si>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</si>
  <si>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</si>
  <si>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</si>
  <si>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</si>
  <si>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</si>
  <si>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</si>
  <si>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</si>
  <si>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</si>
  <si>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</si>
  <si>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</si>
  <si>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</si>
  <si>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</si>
  <si>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</si>
  <si>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</si>
  <si>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</si>
  <si>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</si>
  <si>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</si>
  <si>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</si>
  <si>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</si>
  <si>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</si>
  <si>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</si>
  <si>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</si>
  <si>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</si>
  <si>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</si>
  <si>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</si>
  <si>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</si>
  <si>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</si>
  <si>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</si>
  <si>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</si>
  <si>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</si>
  <si>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</si>
  <si>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</si>
  <si>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</si>
  <si>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</si>
  <si>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</si>
  <si>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</si>
  <si>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</si>
  <si>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</si>
  <si>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</si>
  <si>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</si>
  <si>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</si>
  <si>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</si>
  <si>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</si>
  <si>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</si>
  <si>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</si>
  <si>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</si>
  <si>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</si>
  <si>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</si>
  <si>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</si>
  <si>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</si>
  <si>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</si>
  <si>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</si>
  <si>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</si>
  <si>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</si>
  <si>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</si>
  <si>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</si>
  <si>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</si>
  <si>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</si>
  <si>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</si>
  <si>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</si>
  <si>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</si>
  <si>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</si>
  <si>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</si>
  <si>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</si>
  <si>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</si>
  <si>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</si>
  <si>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</si>
  <si>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</si>
  <si>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</si>
  <si>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</si>
  <si>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</si>
  <si>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</si>
  <si>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</si>
  <si>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</si>
  <si>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</si>
  <si>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</si>
  <si>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</si>
  <si>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</si>
  <si>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</si>
  <si>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</si>
  <si>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</si>
  <si>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</si>
  <si>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</si>
  <si>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</si>
  <si>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</si>
  <si>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</si>
  <si>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</si>
  <si>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</si>
  <si>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</si>
  <si>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</si>
  <si>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</si>
  <si>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</si>
  <si>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</si>
  <si>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</si>
  <si>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</si>
  <si>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</si>
  <si>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</si>
  <si>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</si>
  <si>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</si>
  <si>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</si>
  <si>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</si>
  <si>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</si>
  <si>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</si>
  <si>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</si>
  <si>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</si>
  <si>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</si>
  <si>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</si>
  <si>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</si>
  <si>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</si>
  <si>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</si>
  <si>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</si>
  <si>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</si>
  <si>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</si>
  <si>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</si>
  <si>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</si>
  <si>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</si>
  <si>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</si>
  <si>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</si>
  <si>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</si>
  <si>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</si>
  <si>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</si>
  <si>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</si>
  <si>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</si>
  <si>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</si>
  <si>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</si>
  <si>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</si>
  <si>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</si>
  <si>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</si>
  <si>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</si>
  <si>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</si>
  <si>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</si>
  <si>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</si>
  <si>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</si>
  <si>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</si>
  <si>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</si>
  <si>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</si>
  <si>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</si>
  <si>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</si>
  <si>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</si>
  <si>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</si>
  <si>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</si>
  <si>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</si>
  <si>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</si>
  <si>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</si>
  <si>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</si>
  <si>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</si>
  <si>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</si>
  <si>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</si>
  <si>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</si>
  <si>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</si>
  <si>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</si>
  <si>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</si>
  <si>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</si>
  <si>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</si>
  <si>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</si>
  <si>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</si>
  <si>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</si>
  <si>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</si>
  <si>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</si>
  <si>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</si>
  <si>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</si>
  <si>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</si>
  <si>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</si>
  <si>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</si>
  <si>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</si>
  <si>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</si>
  <si>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</si>
  <si>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</si>
  <si>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</si>
  <si>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</si>
  <si>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</si>
  <si>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</si>
  <si>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</si>
  <si>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</si>
  <si>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</si>
  <si>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</si>
  <si>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</si>
  <si>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</si>
  <si>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</si>
  <si>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</si>
  <si>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</si>
  <si>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</si>
  <si>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</si>
  <si>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</si>
  <si>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</si>
  <si>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</si>
  <si>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</si>
  <si>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</si>
  <si>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</si>
  <si>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</si>
  <si>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</si>
  <si>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</si>
  <si>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</si>
  <si>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</si>
  <si>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</si>
  <si>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</si>
  <si>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</si>
  <si>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</si>
  <si>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</si>
  <si>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</si>
  <si>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</si>
  <si>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</si>
  <si>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</si>
  <si>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</si>
  <si>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</si>
  <si>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</si>
  <si>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</si>
  <si>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</si>
  <si>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</si>
  <si>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</si>
  <si>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</si>
  <si>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</si>
  <si>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</si>
  <si>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</si>
  <si>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</si>
  <si>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</si>
  <si>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</si>
  <si>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</si>
  <si>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</si>
  <si>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</si>
  <si>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</si>
  <si>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</si>
  <si>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</si>
  <si>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</si>
  <si>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</si>
  <si>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</si>
  <si>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</si>
  <si>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</si>
  <si>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</si>
  <si>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</si>
  <si>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</si>
  <si>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</si>
  <si>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</si>
  <si>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</si>
  <si>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</si>
  <si>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</si>
  <si>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</si>
  <si>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</si>
  <si>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</si>
  <si>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</si>
  <si>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</si>
  <si>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</si>
  <si>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</si>
  <si>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</si>
  <si>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</si>
  <si>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</si>
  <si>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</si>
  <si>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</si>
  <si>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</si>
  <si>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</si>
  <si>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</si>
  <si>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</si>
  <si>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</si>
  <si>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</si>
  <si>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</si>
  <si>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</si>
  <si>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</si>
  <si>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</si>
  <si>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</si>
  <si>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</si>
  <si>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</si>
  <si>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</si>
  <si>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</si>
  <si>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</si>
  <si>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</si>
  <si>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</si>
  <si>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</si>
  <si>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</si>
  <si>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</si>
  <si>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</si>
  <si>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</si>
  <si>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</si>
  <si>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</si>
  <si>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</si>
  <si>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</si>
  <si>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</si>
  <si>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</si>
  <si>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</si>
  <si>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</si>
  <si>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</si>
  <si>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</si>
  <si>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</si>
  <si>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</si>
  <si>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</si>
  <si>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</si>
  <si>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</si>
  <si>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</si>
  <si>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</si>
  <si>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</si>
  <si>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</si>
  <si>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</si>
  <si>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</si>
  <si>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</si>
  <si>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</si>
  <si>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</si>
  <si>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</si>
  <si>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</si>
  <si>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</si>
  <si>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</si>
  <si>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</si>
  <si>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</si>
  <si>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</si>
  <si>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</si>
  <si>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</si>
  <si>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</si>
  <si>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</si>
  <si>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</si>
  <si>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</si>
  <si>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</si>
  <si>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</si>
  <si>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</si>
  <si>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</si>
  <si>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</si>
  <si>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</si>
  <si>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</si>
  <si>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</si>
  <si>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</si>
  <si>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</si>
  <si>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</si>
  <si>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</si>
  <si>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</si>
  <si>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</si>
  <si>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</si>
  <si>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</si>
  <si>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</si>
  <si>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</si>
  <si>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</si>
  <si>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</si>
  <si>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</si>
  <si>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</si>
  <si>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</si>
  <si>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</si>
  <si>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</si>
  <si>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</si>
  <si>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</si>
  <si>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</si>
  <si>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</si>
  <si>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</si>
  <si>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</si>
  <si>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</si>
  <si>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</si>
  <si>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</si>
  <si>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</si>
  <si>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</si>
  <si>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</si>
  <si>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</si>
  <si>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</si>
  <si>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</si>
  <si>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</si>
  <si>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</si>
  <si>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</si>
  <si>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</si>
  <si>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</si>
  <si>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</si>
  <si>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</si>
  <si>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</si>
  <si>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</si>
  <si>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</si>
  <si>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</si>
  <si>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</si>
  <si>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</si>
  <si>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</si>
  <si>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</si>
  <si>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</si>
  <si>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</si>
  <si>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</si>
  <si>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</si>
  <si>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</si>
  <si>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</si>
  <si>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</si>
  <si>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</si>
  <si>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</si>
  <si>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</si>
  <si>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</si>
  <si>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</si>
  <si>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</si>
  <si>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</si>
  <si>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</si>
  <si>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</si>
  <si>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</si>
  <si>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</si>
  <si>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</si>
  <si>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</si>
  <si>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</si>
  <si>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</si>
  <si>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</si>
  <si>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</si>
  <si>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</si>
  <si>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</si>
  <si>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</si>
  <si>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</si>
  <si>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</si>
  <si>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</si>
  <si>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</si>
  <si>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</si>
  <si>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</si>
  <si>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</si>
  <si>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</si>
  <si>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</si>
  <si>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</si>
  <si>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</si>
  <si>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</si>
  <si>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</si>
  <si>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</si>
  <si>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</si>
  <si>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</si>
  <si>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</si>
  <si>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</si>
  <si>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</si>
  <si>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</si>
  <si>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</si>
  <si>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</si>
  <si>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</si>
  <si>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</si>
  <si>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</si>
  <si>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</si>
  <si>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</si>
  <si>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</si>
  <si>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</si>
  <si>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</si>
  <si>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</si>
  <si>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</si>
  <si>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</si>
  <si>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</si>
  <si>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</si>
  <si>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</si>
  <si>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</si>
  <si>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</si>
  <si>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</si>
  <si>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</si>
  <si>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</si>
  <si>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</si>
  <si>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</si>
  <si>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</si>
  <si>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</si>
  <si>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</si>
  <si>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</si>
  <si>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</si>
  <si>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</si>
  <si>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</si>
  <si>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</si>
  <si>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</si>
  <si>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</si>
  <si>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</si>
  <si>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</si>
  <si>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</si>
  <si>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</si>
  <si>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</si>
  <si>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</si>
  <si>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</si>
  <si>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</si>
  <si>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</si>
  <si>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</si>
  <si>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</si>
  <si>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</si>
  <si>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</si>
  <si>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</si>
  <si>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</si>
  <si>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</si>
  <si>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</si>
  <si>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</si>
  <si>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</si>
  <si>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</si>
  <si>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</si>
  <si>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</si>
  <si>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</si>
  <si>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</si>
  <si>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</si>
  <si>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</si>
  <si>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</si>
  <si>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</si>
  <si>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</si>
  <si>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</si>
  <si>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</si>
  <si>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</si>
  <si>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</si>
  <si>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</si>
  <si>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</si>
  <si>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</si>
  <si>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</si>
  <si>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</si>
  <si>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</si>
  <si>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</si>
  <si>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</si>
  <si>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</si>
  <si>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</si>
  <si>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</si>
  <si>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</si>
  <si>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</si>
  <si>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</si>
  <si>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</si>
  <si>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</si>
  <si>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</si>
  <si>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</si>
  <si>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</si>
  <si>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</si>
  <si>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</si>
  <si>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</si>
  <si>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</si>
  <si>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</si>
  <si>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</si>
  <si>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</si>
  <si>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</si>
  <si>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</si>
  <si>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</si>
  <si>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</si>
  <si>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</si>
  <si>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</si>
  <si>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</si>
  <si>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</si>
  <si>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</si>
  <si>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</si>
  <si>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</si>
  <si>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</si>
  <si>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</si>
  <si>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</si>
  <si>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</si>
  <si>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</si>
  <si>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</si>
  <si>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</si>
  <si>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</si>
  <si>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</si>
  <si>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</si>
  <si>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</si>
  <si>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</si>
  <si>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</si>
  <si>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</si>
  <si>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</si>
  <si>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</si>
  <si>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</si>
  <si>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</si>
  <si>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</si>
  <si>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</si>
  <si>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</si>
  <si>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</si>
  <si>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</si>
  <si>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</si>
  <si>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</si>
  <si>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</si>
  <si>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</si>
  <si>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</si>
  <si>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</si>
  <si>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</si>
  <si>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</si>
  <si>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</si>
  <si>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</si>
  <si>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</si>
  <si>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</si>
  <si>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</si>
  <si>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</si>
  <si>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</si>
  <si>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</si>
  <si>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</si>
  <si>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</si>
  <si>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</si>
  <si>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</si>
  <si>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</si>
  <si>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</si>
  <si>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</si>
  <si>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</si>
  <si>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</si>
  <si>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</si>
  <si>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</si>
  <si>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</si>
  <si>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</si>
  <si>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</si>
  <si>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</si>
  <si>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</si>
  <si>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</si>
  <si>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</si>
  <si>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</si>
  <si>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</si>
  <si>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</si>
  <si>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</si>
  <si>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</si>
  <si>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</si>
  <si>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</si>
  <si>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</si>
  <si>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</si>
  <si>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</si>
  <si>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</si>
  <si>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</si>
  <si>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</si>
  <si>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</si>
  <si>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</si>
  <si>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</si>
  <si>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</si>
  <si>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</si>
  <si>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</si>
  <si>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</si>
  <si>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</si>
  <si>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</si>
  <si>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</si>
  <si>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</si>
  <si>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</si>
  <si>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</si>
  <si>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</si>
  <si>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</si>
  <si>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</si>
  <si>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</si>
  <si>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</si>
  <si>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</si>
  <si>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</si>
  <si>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</si>
  <si>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</si>
  <si>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</si>
  <si>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</si>
  <si>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</si>
  <si>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</si>
  <si>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</si>
  <si>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</si>
  <si>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</si>
  <si>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</si>
  <si>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</si>
  <si>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</si>
  <si>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</si>
  <si>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</si>
  <si>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</si>
  <si>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</si>
  <si>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</si>
  <si>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</si>
  <si>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</si>
  <si>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</si>
  <si>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</si>
  <si>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</si>
  <si>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</si>
  <si>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</si>
  <si>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</si>
  <si>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</si>
  <si>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</si>
  <si>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</si>
  <si>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</si>
  <si>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</si>
  <si>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</si>
  <si>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</si>
  <si>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</si>
  <si>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</si>
  <si>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</si>
  <si>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</si>
  <si>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</si>
  <si>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</si>
  <si>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</si>
  <si>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</si>
  <si>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</si>
  <si>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</si>
  <si>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</si>
  <si>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</si>
  <si>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</si>
  <si>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</si>
  <si>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</si>
  <si>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</si>
  <si>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</si>
  <si>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</si>
  <si>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</si>
  <si>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</si>
  <si>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</si>
  <si>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</si>
  <si>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</si>
  <si>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</si>
  <si>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</si>
  <si>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</si>
  <si>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</si>
  <si>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</si>
  <si>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</si>
  <si>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</si>
  <si>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</si>
  <si>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</si>
  <si>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</si>
  <si>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</si>
  <si>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</si>
  <si>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</si>
  <si>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</si>
  <si>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</si>
  <si>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</si>
  <si>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</si>
  <si>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</si>
  <si>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</si>
  <si>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</si>
  <si>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</si>
  <si>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</si>
  <si>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</si>
  <si>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</si>
  <si>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</si>
  <si>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</si>
  <si>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</si>
  <si>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</si>
  <si>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</si>
  <si>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</si>
  <si>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</si>
  <si>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</si>
  <si>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</si>
  <si>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</si>
  <si>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</si>
  <si>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</si>
  <si>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</si>
  <si>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</si>
  <si>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</si>
  <si>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</si>
  <si>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</si>
  <si>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</si>
  <si>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</si>
  <si>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</si>
  <si>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</si>
  <si>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</si>
  <si>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</si>
  <si>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</si>
  <si>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</si>
  <si>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</si>
  <si>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</si>
  <si>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</si>
  <si>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</si>
  <si>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</si>
  <si>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</si>
  <si>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</si>
  <si>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</si>
  <si>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</si>
  <si>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</si>
  <si>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</si>
  <si>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</si>
  <si>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</si>
  <si>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</si>
  <si>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</si>
  <si>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</si>
  <si>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</si>
  <si>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</si>
  <si>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</si>
  <si>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</si>
  <si>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</si>
  <si>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</si>
  <si>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</si>
  <si>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</si>
  <si>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</si>
  <si>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</si>
  <si>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</si>
  <si>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</si>
  <si>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</si>
  <si>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</si>
  <si>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</si>
  <si>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</si>
  <si>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</si>
  <si>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</si>
  <si>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</si>
  <si>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</si>
  <si>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</si>
  <si>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</si>
  <si>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</si>
  <si>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</si>
  <si>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</si>
  <si>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</si>
  <si>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</si>
  <si>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</si>
  <si>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</si>
  <si>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</si>
  <si>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</si>
  <si>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</si>
  <si>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</si>
  <si>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</si>
  <si>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</si>
  <si>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</si>
  <si>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</si>
  <si>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</si>
  <si>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</si>
  <si>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</si>
  <si>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</si>
  <si>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</si>
  <si>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</si>
  <si>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</si>
  <si>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</si>
  <si>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</si>
  <si>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</si>
  <si>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</si>
  <si>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</si>
  <si>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</si>
  <si>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</si>
  <si>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</si>
  <si>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</si>
  <si>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</si>
  <si>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</si>
  <si>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</si>
  <si>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</si>
  <si>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</si>
  <si>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</si>
  <si>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</si>
  <si>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</si>
  <si>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</si>
  <si>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</si>
  <si>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</si>
  <si>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</si>
  <si>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</si>
  <si>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</si>
  <si>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</si>
  <si>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</si>
  <si>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</si>
  <si>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</si>
  <si>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</si>
  <si>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</si>
  <si>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</si>
  <si>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</si>
  <si>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</si>
  <si>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</si>
  <si>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</si>
  <si>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</si>
  <si>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</si>
  <si>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</si>
  <si>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</si>
  <si>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</si>
  <si>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</si>
  <si>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</si>
  <si>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</si>
  <si>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</si>
  <si>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</si>
  <si>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</si>
  <si>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</si>
  <si>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</si>
  <si>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</si>
  <si>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</si>
  <si>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</si>
  <si>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</si>
  <si>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</si>
  <si>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</si>
  <si>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</si>
  <si>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</si>
  <si>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</si>
  <si>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</si>
  <si>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</si>
  <si>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</si>
  <si>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</si>
  <si>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</si>
  <si>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</si>
  <si>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</si>
  <si>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</si>
  <si>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</si>
  <si>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</si>
  <si>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</si>
  <si>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</si>
  <si>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</si>
  <si>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</si>
  <si>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</si>
  <si>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</si>
  <si>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</si>
  <si>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</si>
  <si>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</si>
  <si>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</si>
  <si>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</si>
  <si>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</si>
  <si>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</si>
  <si>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</si>
  <si>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</si>
  <si>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</si>
  <si>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</si>
  <si>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</si>
  <si>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</si>
  <si>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</si>
  <si>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</si>
  <si>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</si>
  <si>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</si>
  <si>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</si>
  <si>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</si>
  <si>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</si>
  <si>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</si>
  <si>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</si>
  <si>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</si>
  <si>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</si>
  <si>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</si>
  <si>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</si>
  <si>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</si>
  <si>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</si>
  <si>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</si>
  <si>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</si>
  <si>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</si>
  <si>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</si>
  <si>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</si>
  <si>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</si>
  <si>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</si>
  <si>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</si>
  <si>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</si>
  <si>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</si>
  <si>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</si>
  <si>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</si>
  <si>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</si>
  <si>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</si>
  <si>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</si>
  <si>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</si>
  <si>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</si>
  <si>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</si>
  <si>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</si>
  <si>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</si>
  <si>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</si>
  <si>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</si>
  <si>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</si>
  <si>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</si>
  <si>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</si>
  <si>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</si>
  <si>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</si>
  <si>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</si>
  <si>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</si>
  <si>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</si>
  <si>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</si>
  <si>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</si>
  <si>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</si>
  <si>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</si>
  <si>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</si>
  <si>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</si>
  <si>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</si>
  <si>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</si>
  <si>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</si>
  <si>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</si>
  <si>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</si>
  <si>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</si>
  <si>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</si>
  <si>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</si>
  <si>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</si>
  <si>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</si>
  <si>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</si>
  <si>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</si>
  <si>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</si>
  <si>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</si>
  <si>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</si>
  <si>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</si>
  <si>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</si>
  <si>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</si>
  <si>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</si>
  <si>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</si>
  <si>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</si>
  <si>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</si>
  <si>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</si>
  <si>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</si>
  <si>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</si>
  <si>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</si>
  <si>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</si>
  <si>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</si>
  <si>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</si>
  <si>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</si>
  <si>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</si>
  <si>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</si>
  <si>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</si>
  <si>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</si>
  <si>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</si>
  <si>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</si>
  <si>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</si>
  <si>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</si>
  <si>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</si>
  <si>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</si>
  <si>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</si>
  <si>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</si>
  <si>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</si>
  <si>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</si>
  <si>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</si>
  <si>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</si>
  <si>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</si>
  <si>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</si>
  <si>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</si>
  <si>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</si>
  <si>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</si>
  <si>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</si>
  <si>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</si>
  <si>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</si>
  <si>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</si>
  <si>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</si>
  <si>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</si>
  <si>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</si>
  <si>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</si>
  <si>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</si>
  <si>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</si>
  <si>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</si>
  <si>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</si>
  <si>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</si>
  <si>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</si>
  <si>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</si>
  <si>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</si>
  <si>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</si>
  <si>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</si>
  <si>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</si>
  <si>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</si>
  <si>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</si>
  <si>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</si>
  <si>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</si>
  <si>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</si>
  <si>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</si>
  <si>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</si>
  <si>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</si>
  <si>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</si>
  <si>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</si>
  <si>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</si>
  <si>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</si>
  <si>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</si>
  <si>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</si>
  <si>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</si>
  <si>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</si>
  <si>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</si>
  <si>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</si>
  <si>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</si>
  <si>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</si>
  <si>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</si>
  <si>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</si>
  <si>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</si>
  <si>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</si>
  <si>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</si>
  <si>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</si>
  <si>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</si>
  <si>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</si>
  <si>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</si>
  <si>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</si>
  <si>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</si>
  <si>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</si>
  <si>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</si>
  <si>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</si>
  <si>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</si>
  <si>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</si>
  <si>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</si>
  <si>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</si>
  <si>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</si>
  <si>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</si>
  <si>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</si>
  <si>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</si>
  <si>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</si>
  <si>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</si>
  <si>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</si>
  <si>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</si>
  <si>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</si>
  <si>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</si>
  <si>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</si>
  <si>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</si>
  <si>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</si>
  <si>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</si>
  <si>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</si>
  <si>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</si>
  <si>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</si>
  <si>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</si>
  <si>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</si>
  <si>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</si>
  <si>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</si>
  <si>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</si>
  <si>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</si>
  <si>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</si>
  <si>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</si>
  <si>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</si>
  <si>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</si>
  <si>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</si>
  <si>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</si>
  <si>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</si>
  <si>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</si>
  <si>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</si>
  <si>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</si>
  <si>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</si>
  <si>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</si>
  <si>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</si>
  <si>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</si>
  <si>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</si>
  <si>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</si>
  <si>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</si>
  <si>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</si>
  <si>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</si>
  <si>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</si>
  <si>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</si>
  <si>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</si>
  <si>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</si>
  <si>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</si>
  <si>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</si>
  <si>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</si>
  <si>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</si>
  <si>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</si>
  <si>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</si>
  <si>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</si>
  <si>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</si>
  <si>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</si>
  <si>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</si>
  <si>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</si>
  <si>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</si>
  <si>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</si>
  <si>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</si>
  <si>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</si>
  <si>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</si>
  <si>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</si>
  <si>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</si>
  <si>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</si>
  <si>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</si>
  <si>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</si>
  <si>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</si>
  <si>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</si>
  <si>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</si>
  <si>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</si>
  <si>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</si>
  <si>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</si>
  <si>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</si>
  <si>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</si>
  <si>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</si>
  <si>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</si>
  <si>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</si>
  <si>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</si>
  <si>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</si>
  <si>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</si>
  <si>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</si>
  <si>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</si>
  <si>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</si>
  <si>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</si>
  <si>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</si>
  <si>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</si>
  <si>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</si>
  <si>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</si>
  <si>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</si>
  <si>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</si>
  <si>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</si>
  <si>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</si>
  <si>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</si>
  <si>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</si>
  <si>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</si>
  <si>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</si>
  <si>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</si>
  <si>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</si>
  <si>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</si>
  <si>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</si>
  <si>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</si>
  <si>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</si>
  <si>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</si>
  <si>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</si>
  <si>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</si>
  <si>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</si>
  <si>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</si>
  <si>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</si>
  <si>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</si>
  <si>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</si>
  <si>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</si>
  <si>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</si>
  <si>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</si>
  <si>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</si>
  <si>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</si>
  <si>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</si>
  <si>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</si>
  <si>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</si>
  <si>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</si>
  <si>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</si>
  <si>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</si>
  <si>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</si>
  <si>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</si>
  <si>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</si>
  <si>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</si>
  <si>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</si>
  <si>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</si>
  <si>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</si>
  <si>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</si>
  <si>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</si>
  <si>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</si>
  <si>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</si>
  <si>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</si>
  <si>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</si>
  <si>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</si>
  <si>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</si>
  <si>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</si>
  <si>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</si>
  <si>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</si>
  <si>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</si>
  <si>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</si>
  <si>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</si>
  <si>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</si>
  <si>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</si>
  <si>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</si>
  <si>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</si>
  <si>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</si>
  <si>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</si>
  <si>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</si>
  <si>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</si>
  <si>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</si>
  <si>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</si>
  <si>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</si>
  <si>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</si>
  <si>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</si>
  <si>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</si>
  <si>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</si>
  <si>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</si>
  <si>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</si>
  <si>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</si>
  <si>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</si>
  <si>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</si>
  <si>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</si>
  <si>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</si>
  <si>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</si>
  <si>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</si>
  <si>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</si>
  <si>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</si>
  <si>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</si>
  <si>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</si>
  <si>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</si>
  <si>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</si>
  <si>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</si>
  <si>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</si>
  <si>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</si>
  <si>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</si>
  <si>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</si>
  <si>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</si>
  <si>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</si>
  <si>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</si>
  <si>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</si>
  <si>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</si>
  <si>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</si>
  <si>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</si>
  <si>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</si>
  <si>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</si>
  <si>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</si>
  <si>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</si>
  <si>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</si>
  <si>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</si>
  <si>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</si>
  <si>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</si>
  <si>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</si>
  <si>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</si>
  <si>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</si>
  <si>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</si>
  <si>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</si>
  <si>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</si>
  <si>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</si>
  <si>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</si>
  <si>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</si>
  <si>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</si>
  <si>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</si>
  <si>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</si>
  <si>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</si>
  <si>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</si>
  <si>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</si>
  <si>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</si>
  <si>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</si>
  <si>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</si>
  <si>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</si>
  <si>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</si>
  <si>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</si>
  <si>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</si>
  <si>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</si>
  <si>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</si>
  <si>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</si>
  <si>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</si>
  <si>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</si>
  <si>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</si>
  <si>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</si>
  <si>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</si>
  <si>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</si>
  <si>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</si>
  <si>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</si>
  <si>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</si>
  <si>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</si>
  <si>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</si>
  <si>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</si>
  <si>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</si>
  <si>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</si>
  <si>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</si>
  <si>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</si>
  <si>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</si>
  <si>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</si>
  <si>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</si>
  <si>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</si>
  <si>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</si>
  <si>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</si>
  <si>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</si>
  <si>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</si>
  <si>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</si>
  <si>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</si>
  <si>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</si>
  <si>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</si>
  <si>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</si>
  <si>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</si>
  <si>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</si>
  <si>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</si>
  <si>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</si>
  <si>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</si>
  <si>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</si>
  <si>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</si>
  <si>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</si>
  <si>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</si>
  <si>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</si>
  <si>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</si>
  <si>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</si>
  <si>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</si>
  <si>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</si>
  <si>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</si>
  <si>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</si>
  <si>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</si>
  <si>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</si>
  <si>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</si>
  <si>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</si>
  <si>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</si>
  <si>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</si>
  <si>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</si>
  <si>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</si>
  <si>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</si>
  <si>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</si>
  <si>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</si>
  <si>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</si>
  <si>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</si>
  <si>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</si>
  <si>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</si>
  <si>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</si>
  <si>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</si>
  <si>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</si>
  <si>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</si>
  <si>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</si>
  <si>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</si>
  <si>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</si>
  <si>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</si>
  <si>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</si>
  <si>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</si>
  <si>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</si>
  <si>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</si>
  <si>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</si>
  <si>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</si>
  <si>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</si>
  <si>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</si>
  <si>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</si>
  <si>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</si>
  <si>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</si>
  <si>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</si>
  <si>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</si>
  <si>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</si>
  <si>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</si>
  <si>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</si>
  <si>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</si>
  <si>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</si>
  <si>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</si>
  <si>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</si>
  <si>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</si>
  <si>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</si>
  <si>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</si>
  <si>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</si>
  <si>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</si>
  <si>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</si>
  <si>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</si>
  <si>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</si>
  <si>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</si>
  <si>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</si>
  <si>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</si>
  <si>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</si>
  <si>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</si>
  <si>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</si>
  <si>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</si>
  <si>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</si>
  <si>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</si>
  <si>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</si>
  <si>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</si>
  <si>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</si>
  <si>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</si>
  <si>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</si>
  <si>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</si>
  <si>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</si>
  <si>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</si>
  <si>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</si>
  <si>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</si>
  <si>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</si>
  <si>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</si>
  <si>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</si>
  <si>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</si>
  <si>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</si>
  <si>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</si>
  <si>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</si>
  <si>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</si>
  <si>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</si>
  <si>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</si>
  <si>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</si>
  <si>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</si>
  <si>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</si>
  <si>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</si>
  <si>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</si>
  <si>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</si>
  <si>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</si>
  <si>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</si>
  <si>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</si>
  <si>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</si>
  <si>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</si>
  <si>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</si>
  <si>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</si>
  <si>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</si>
  <si>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</si>
  <si>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</si>
  <si>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</si>
  <si>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</si>
  <si>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</si>
  <si>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</si>
  <si>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</si>
  <si>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</si>
  <si>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</si>
  <si>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</si>
  <si>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</si>
  <si>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</si>
  <si>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</si>
  <si>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</si>
  <si>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</si>
  <si>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</si>
  <si>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</si>
  <si>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</si>
  <si>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</si>
  <si>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</si>
  <si>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</si>
  <si>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</si>
  <si>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</si>
  <si>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</si>
  <si>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</si>
  <si>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</si>
  <si>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</si>
  <si>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</si>
  <si>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</si>
  <si>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</si>
  <si>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</si>
  <si>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</si>
  <si>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</si>
  <si>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</si>
  <si>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</si>
  <si>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</si>
  <si>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</si>
  <si>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</si>
  <si>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</si>
  <si>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</si>
  <si>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</si>
  <si>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</si>
  <si>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</si>
  <si>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</si>
  <si>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</si>
  <si>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</si>
  <si>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</si>
  <si>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</si>
  <si>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</si>
  <si>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</si>
  <si>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</si>
  <si>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</si>
  <si>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</si>
  <si>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</si>
  <si>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</si>
  <si>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</si>
  <si>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</si>
  <si>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</si>
  <si>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</si>
  <si>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</si>
  <si>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</si>
  <si>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</si>
  <si>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</si>
  <si>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</si>
  <si>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</si>
  <si>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</si>
  <si>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</si>
  <si>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</si>
  <si>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</si>
  <si>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</si>
  <si>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</si>
  <si>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</si>
  <si>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</si>
  <si>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</si>
  <si>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</si>
  <si>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</si>
  <si>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</si>
  <si>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</si>
  <si>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</si>
  <si>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</si>
  <si>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</si>
  <si>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</si>
  <si>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</si>
  <si>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</si>
  <si>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</si>
  <si>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</si>
  <si>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</si>
  <si>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</si>
  <si>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</si>
  <si>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</si>
  <si>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</si>
  <si>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</si>
  <si>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</si>
  <si>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</si>
  <si>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</si>
  <si>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</si>
  <si>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</si>
  <si>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</si>
  <si>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</si>
  <si>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</si>
  <si>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</si>
  <si>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</si>
  <si>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</si>
  <si>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</si>
  <si>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</si>
  <si>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</si>
  <si>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</si>
  <si>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</si>
  <si>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</si>
  <si>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</si>
  <si>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</si>
  <si>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</si>
  <si>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</si>
  <si>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</si>
  <si>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</si>
  <si>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</si>
  <si>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</si>
  <si>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</si>
  <si>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</si>
  <si>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</si>
  <si>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</si>
  <si>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</si>
  <si>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</si>
  <si>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</si>
  <si>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</si>
  <si>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</si>
  <si>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</si>
  <si>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</si>
  <si>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</si>
  <si>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</si>
  <si>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</si>
  <si>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</si>
  <si>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</si>
  <si>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</si>
  <si>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</si>
  <si>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</si>
  <si>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</si>
  <si>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</si>
  <si>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</si>
  <si>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</si>
  <si>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</si>
  <si>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</si>
  <si>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</si>
  <si>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</si>
  <si>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</si>
  <si>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</si>
  <si>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</si>
  <si>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</si>
  <si>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</si>
  <si>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</si>
  <si>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</si>
  <si>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</si>
  <si>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</si>
  <si>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</si>
  <si>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</si>
  <si>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</si>
  <si>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</si>
  <si>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</si>
  <si>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</si>
  <si>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</si>
  <si>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</si>
  <si>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</si>
  <si>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</si>
  <si>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</si>
  <si>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</si>
  <si>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</si>
  <si>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</si>
  <si>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</si>
  <si>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</si>
  <si>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</si>
  <si>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</si>
  <si>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</si>
  <si>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</si>
  <si>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</si>
  <si>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</si>
  <si>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</si>
  <si>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</si>
  <si>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</si>
  <si>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</si>
  <si>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</si>
  <si>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</si>
  <si>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</si>
  <si>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</si>
  <si>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</si>
  <si>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</si>
  <si>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</si>
  <si>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</si>
  <si>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</si>
  <si>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</si>
  <si>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</si>
  <si>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</si>
  <si>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</si>
  <si>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</si>
  <si>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</si>
  <si>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</si>
  <si>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</si>
  <si>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</si>
  <si>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</si>
  <si>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</si>
  <si>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</si>
  <si>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</si>
  <si>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</si>
  <si>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</si>
  <si>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</si>
  <si>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</si>
  <si>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</si>
  <si>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</si>
  <si>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</si>
  <si>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</si>
  <si>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</si>
  <si>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</si>
  <si>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</si>
  <si>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</si>
  <si>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</si>
  <si>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</si>
  <si>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</si>
  <si>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</si>
  <si>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</si>
  <si>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</si>
  <si>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</si>
  <si>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</si>
  <si>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</si>
  <si>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</si>
  <si>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</si>
  <si>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</si>
  <si>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</si>
  <si>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</si>
  <si>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</si>
  <si>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</si>
  <si>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</si>
  <si>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</si>
  <si>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</si>
  <si>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</si>
  <si>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</si>
  <si>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</si>
  <si>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</si>
  <si>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</si>
  <si>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</si>
  <si>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</si>
  <si>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</si>
  <si>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</si>
  <si>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</si>
  <si>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</si>
  <si>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</si>
  <si>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</si>
  <si>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</si>
  <si>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</si>
  <si>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</si>
  <si>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</si>
  <si>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</si>
  <si>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</si>
  <si>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</si>
  <si>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</si>
  <si>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</si>
  <si>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</si>
  <si>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</si>
  <si>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</si>
  <si>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</si>
  <si>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</si>
  <si>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</si>
  <si>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</si>
  <si>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</si>
  <si>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</si>
  <si>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</si>
  <si>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</si>
  <si>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</si>
  <si>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</si>
  <si>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</si>
  <si>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</si>
  <si>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</si>
  <si>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</si>
  <si>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</si>
  <si>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</si>
  <si>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</si>
  <si>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</si>
  <si>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</si>
  <si>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</si>
  <si>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</si>
  <si>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</si>
  <si>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</si>
  <si>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</si>
  <si>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</si>
  <si>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</si>
  <si>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</si>
  <si>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</si>
  <si>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</si>
  <si>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</si>
  <si>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</si>
  <si>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</si>
  <si>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</si>
  <si>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</si>
  <si>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</si>
  <si>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</si>
  <si>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</si>
  <si>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</si>
  <si>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</si>
  <si>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</si>
  <si>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</si>
  <si>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</si>
  <si>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</si>
  <si>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</si>
  <si>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</si>
  <si>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</si>
  <si>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</si>
  <si>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</si>
  <si>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</si>
  <si>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</si>
  <si>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</si>
  <si>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</si>
  <si>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</si>
  <si>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</si>
  <si>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</si>
  <si>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</si>
  <si>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</si>
  <si>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</si>
  <si>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</si>
  <si>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</si>
  <si>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</si>
  <si>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</si>
  <si>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</si>
  <si>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</si>
  <si>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</si>
  <si>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</si>
  <si>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</si>
  <si>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</si>
  <si>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</si>
  <si>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</si>
  <si>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</si>
  <si>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</si>
  <si>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</si>
  <si>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</si>
  <si>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</si>
  <si>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</si>
  <si>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</si>
  <si>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</si>
  <si>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</si>
  <si>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</si>
  <si>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</si>
  <si>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</si>
  <si>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</si>
  <si>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</si>
  <si>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</si>
  <si>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</si>
  <si>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</si>
  <si>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</si>
  <si>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</si>
  <si>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</si>
  <si>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</si>
  <si>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</si>
  <si>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</si>
  <si>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</si>
  <si>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</si>
  <si>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</si>
  <si>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</si>
  <si>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</si>
  <si>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</si>
  <si>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</si>
  <si>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</si>
  <si>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</si>
  <si>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</si>
  <si>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</si>
  <si>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</si>
  <si>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</si>
  <si>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</si>
  <si>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</si>
  <si>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</si>
  <si>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</si>
  <si>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</si>
  <si>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</si>
  <si>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</si>
  <si>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</si>
  <si>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</si>
  <si>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</si>
  <si>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</si>
  <si>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</si>
  <si>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</si>
  <si>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</si>
  <si>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</si>
  <si>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</si>
  <si>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</si>
  <si>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</si>
  <si>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</si>
  <si>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</si>
  <si>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</si>
  <si>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</si>
  <si>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</si>
  <si>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</si>
  <si>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</si>
  <si>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</si>
  <si>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</si>
  <si>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</si>
  <si>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</si>
  <si>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</si>
  <si>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</si>
  <si>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</si>
  <si>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</si>
  <si>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</si>
  <si>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</si>
  <si>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</si>
  <si>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</si>
  <si>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</si>
  <si>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</si>
  <si>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</si>
  <si>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</si>
  <si>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</si>
  <si>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</si>
  <si>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</si>
  <si>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</si>
  <si>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</si>
  <si>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</si>
  <si>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</si>
  <si>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</si>
  <si>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</si>
  <si>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</si>
  <si>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</si>
  <si>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</si>
  <si>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</si>
  <si>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</si>
  <si>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</si>
  <si>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</si>
  <si>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</si>
  <si>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</si>
  <si>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</si>
  <si>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</si>
  <si>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</si>
  <si>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</si>
  <si>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</si>
  <si>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</si>
  <si>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</si>
  <si>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</si>
  <si>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</si>
  <si>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</si>
  <si>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</si>
  <si>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</si>
  <si>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</si>
  <si>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</si>
  <si>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</si>
  <si>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</si>
  <si>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</si>
  <si>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</si>
  <si>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</si>
  <si>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</si>
  <si>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</si>
  <si>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</si>
  <si>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</si>
  <si>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</si>
  <si>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</si>
  <si>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</si>
  <si>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</si>
  <si>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</si>
  <si>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</si>
  <si>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</si>
  <si>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</si>
  <si>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</si>
  <si>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</si>
  <si>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</si>
  <si>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</si>
  <si>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</si>
  <si>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</si>
  <si>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</si>
  <si>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</si>
  <si>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</si>
  <si>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</si>
  <si>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</si>
  <si>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</si>
  <si>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</si>
  <si>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</si>
  <si>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</si>
  <si>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</si>
  <si>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</si>
  <si>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</si>
  <si>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</si>
  <si>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</si>
  <si>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</si>
  <si>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</si>
  <si>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</si>
  <si>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</si>
  <si>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</si>
  <si>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</si>
  <si>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</si>
  <si>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</si>
  <si>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</si>
  <si>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</si>
  <si>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</si>
  <si>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</si>
  <si>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</si>
  <si>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</si>
  <si>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</si>
  <si>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</si>
  <si>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</si>
  <si>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</si>
  <si>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</si>
  <si>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</si>
  <si>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</si>
  <si>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</si>
  <si>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</si>
  <si>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</si>
  <si>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</si>
  <si>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</si>
  <si>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</si>
  <si>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</si>
  <si>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</si>
  <si>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</si>
  <si>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</si>
  <si>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</si>
  <si>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</si>
  <si>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</si>
  <si>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</si>
  <si>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</si>
  <si>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</si>
  <si>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</si>
  <si>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</si>
  <si>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</si>
  <si>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</si>
  <si>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</si>
  <si>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</si>
  <si>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</si>
  <si>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</si>
  <si>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</si>
  <si>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</si>
  <si>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</si>
  <si>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</si>
  <si>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</si>
  <si>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</si>
  <si>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</si>
  <si>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</si>
  <si>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</si>
  <si>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</si>
  <si>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</si>
  <si>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</si>
  <si>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</si>
  <si>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</si>
  <si>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</si>
  <si>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</si>
  <si>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</si>
  <si>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</si>
  <si>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</si>
  <si>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</si>
  <si>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</si>
  <si>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</si>
  <si>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</si>
  <si>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</si>
  <si>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</si>
  <si>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</si>
  <si>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</si>
  <si>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</si>
  <si>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</si>
  <si>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</si>
  <si>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</si>
  <si>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</si>
  <si>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</si>
  <si>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</si>
  <si>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</si>
  <si>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</si>
  <si>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</si>
  <si>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</si>
  <si>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</si>
  <si>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</si>
  <si>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</si>
  <si>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</si>
  <si>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</si>
  <si>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</si>
  <si>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</si>
  <si>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</si>
  <si>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</si>
  <si>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</si>
  <si>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</si>
  <si>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</si>
  <si>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</si>
  <si>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</si>
  <si>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</si>
  <si>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</si>
  <si>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</si>
  <si>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</si>
  <si>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</si>
  <si>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</si>
  <si>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</si>
  <si>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</si>
  <si>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</si>
  <si>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</si>
  <si>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</si>
  <si>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</si>
  <si>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</si>
  <si>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</si>
  <si>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</si>
  <si>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</si>
  <si>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</si>
  <si>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</si>
  <si>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</si>
  <si>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</si>
  <si>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</si>
  <si>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</si>
  <si>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</si>
  <si>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</si>
  <si>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</si>
  <si>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</si>
  <si>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</si>
  <si>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</si>
  <si>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</si>
  <si>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</si>
  <si>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</si>
  <si>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</si>
  <si>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</si>
  <si>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</si>
  <si>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</si>
  <si>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</si>
  <si>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</si>
  <si>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</si>
  <si>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</si>
  <si>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</si>
  <si>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</si>
  <si>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</si>
  <si>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</si>
  <si>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</si>
  <si>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</si>
  <si>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</si>
  <si>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</si>
  <si>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</si>
  <si>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</si>
  <si>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</si>
  <si>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</si>
  <si>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</si>
  <si>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</si>
  <si>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</si>
  <si>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</si>
  <si>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</si>
  <si>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</si>
  <si>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</si>
  <si>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</si>
  <si>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</si>
  <si>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</si>
  <si>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</si>
  <si>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</si>
  <si>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</si>
  <si>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</si>
  <si>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</si>
  <si>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</si>
  <si>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</si>
  <si>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</si>
  <si>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</si>
  <si>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</si>
  <si>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</si>
  <si>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</si>
  <si>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</si>
  <si>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</si>
  <si>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</si>
  <si>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</si>
  <si>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</si>
  <si>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</si>
  <si>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</si>
  <si>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</si>
  <si>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</si>
  <si>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</si>
  <si>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</si>
  <si>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</si>
  <si>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</si>
  <si>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</si>
  <si>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</si>
  <si>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</si>
  <si>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</si>
  <si>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</si>
  <si>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</si>
  <si>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</si>
  <si>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</si>
  <si>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</si>
  <si>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</si>
  <si>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</si>
  <si>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</si>
  <si>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</si>
  <si>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</si>
  <si>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</si>
  <si>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</si>
  <si>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</si>
  <si>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</si>
  <si>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</si>
  <si>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</si>
  <si>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</si>
  <si>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</si>
  <si>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</si>
  <si>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</si>
  <si>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</si>
  <si>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</si>
  <si>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</si>
  <si>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</si>
  <si>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</si>
  <si>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</si>
  <si>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</si>
  <si>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</si>
  <si>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</si>
  <si>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</si>
  <si>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</si>
  <si>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</si>
  <si>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</si>
  <si>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</si>
  <si>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</si>
  <si>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</si>
  <si>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</si>
  <si>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</si>
  <si>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</si>
  <si>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</si>
  <si>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</si>
  <si>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</si>
  <si>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</si>
  <si>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</si>
  <si>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</si>
  <si>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</si>
  <si>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</si>
  <si>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</si>
  <si>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</si>
  <si>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</si>
  <si>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</si>
  <si>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</si>
  <si>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</si>
  <si>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</si>
  <si>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</si>
  <si>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</si>
  <si>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</si>
  <si>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</si>
  <si>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</si>
  <si>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</si>
  <si>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</si>
  <si>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</si>
  <si>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</si>
  <si>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</si>
  <si>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</si>
  <si>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</si>
  <si>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</si>
  <si>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</si>
  <si>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</si>
  <si>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</si>
  <si>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</si>
  <si>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</si>
  <si>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</si>
  <si>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</si>
  <si>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</si>
  <si>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</si>
  <si>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</si>
  <si>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</si>
  <si>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</si>
  <si>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</si>
  <si>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</si>
  <si>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</si>
  <si>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</si>
  <si>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</si>
  <si>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</si>
  <si>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</si>
  <si>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</si>
  <si>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</si>
  <si>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</si>
  <si>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</si>
  <si>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</si>
  <si>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</si>
  <si>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</si>
  <si>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</si>
  <si>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</si>
  <si>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</si>
  <si>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</si>
  <si>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</si>
  <si>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</si>
  <si>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</si>
  <si>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</si>
  <si>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</si>
  <si>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</si>
  <si>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</si>
  <si>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</si>
  <si>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</si>
  <si>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</si>
  <si>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</si>
  <si>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</si>
  <si>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</si>
  <si>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</si>
  <si>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</si>
  <si>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</si>
  <si>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</si>
  <si>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</si>
  <si>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</si>
  <si>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</si>
  <si>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</si>
  <si>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</si>
  <si>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</si>
  <si>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</si>
  <si>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</si>
  <si>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</si>
  <si>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</si>
  <si>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</si>
  <si>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</si>
  <si>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</si>
  <si>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</si>
  <si>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</si>
  <si>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</si>
  <si>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</si>
  <si>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</si>
  <si>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</si>
  <si>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</si>
  <si>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</si>
  <si>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</si>
  <si>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</si>
  <si>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</si>
  <si>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</si>
  <si>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</si>
  <si>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</si>
  <si>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</si>
  <si>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</si>
  <si>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</si>
  <si>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</si>
  <si>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</si>
  <si>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</si>
  <si>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</si>
  <si>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</si>
  <si>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</si>
  <si>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</si>
  <si>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</si>
  <si>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</si>
  <si>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</si>
  <si>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</si>
  <si>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</si>
  <si>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</si>
  <si>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</si>
  <si>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</si>
  <si>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</si>
  <si>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</si>
  <si>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</si>
  <si>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</si>
  <si>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</si>
  <si>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</si>
  <si>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</si>
  <si>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</si>
  <si>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</si>
  <si>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</si>
  <si>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</si>
  <si>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</si>
  <si>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</si>
  <si>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</si>
  <si>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</si>
  <si>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</si>
  <si>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</si>
  <si>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</si>
  <si>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</si>
  <si>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</si>
  <si>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</si>
  <si>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</si>
  <si>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</si>
  <si>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</si>
  <si>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</si>
  <si>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</si>
  <si>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</si>
  <si>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</si>
  <si>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</si>
  <si>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</si>
  <si>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</si>
  <si>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</si>
  <si>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</si>
  <si>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</si>
  <si>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</si>
  <si>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</si>
  <si>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</si>
  <si>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</si>
  <si>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</si>
  <si>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</si>
  <si>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</si>
  <si>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</si>
  <si>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</si>
  <si>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</si>
  <si>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</si>
  <si>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</si>
  <si>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</si>
  <si>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</si>
  <si>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</si>
  <si>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</si>
  <si>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</si>
  <si>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</si>
  <si>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</si>
  <si>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</si>
  <si>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</si>
  <si>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</si>
  <si>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</si>
  <si>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</si>
  <si>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</si>
  <si>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</si>
  <si>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</si>
  <si>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</si>
  <si>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</si>
  <si>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</si>
  <si>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</si>
  <si>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</si>
  <si>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</si>
  <si>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</si>
  <si>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</si>
  <si>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</si>
  <si>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</si>
  <si>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</si>
  <si>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</si>
  <si>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</si>
  <si>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</si>
  <si>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</si>
  <si>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</si>
  <si>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</si>
  <si>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</si>
  <si>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</si>
  <si>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</si>
  <si>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</si>
  <si>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</si>
  <si>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</si>
  <si>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</si>
  <si>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</si>
  <si>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</si>
  <si>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</si>
  <si>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</si>
  <si>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</si>
  <si>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</si>
  <si>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</si>
  <si>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</si>
  <si>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</si>
  <si>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</si>
  <si>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</si>
  <si>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</si>
  <si>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</si>
  <si>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</si>
  <si>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</si>
  <si>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</si>
  <si>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</si>
  <si>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</si>
  <si>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</si>
  <si>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</si>
  <si>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</si>
  <si>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</si>
  <si>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</si>
  <si>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</si>
  <si>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</si>
  <si>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</si>
  <si>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</si>
  <si>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</si>
  <si>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</si>
  <si>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</si>
  <si>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</si>
  <si>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</si>
  <si>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</si>
  <si>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</si>
  <si>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</si>
  <si>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</si>
  <si>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</si>
  <si>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</si>
  <si>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</si>
  <si>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</si>
  <si>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</si>
  <si>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</si>
  <si>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</si>
  <si>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</si>
  <si>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</si>
  <si>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</si>
  <si>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</si>
  <si>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</si>
  <si>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</si>
  <si>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</si>
  <si>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</si>
  <si>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</si>
  <si>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</si>
  <si>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</si>
  <si>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</si>
  <si>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</si>
  <si>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</si>
  <si>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</si>
  <si>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</si>
  <si>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</si>
  <si>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</si>
  <si>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</si>
  <si>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</si>
  <si>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</si>
  <si>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</si>
  <si>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</si>
  <si>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</si>
  <si>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</si>
  <si>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</si>
  <si>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</si>
  <si>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</si>
  <si>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</si>
  <si>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</si>
  <si>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</si>
  <si>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</si>
  <si>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</si>
  <si>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</si>
  <si>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</si>
  <si>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</si>
  <si>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</si>
  <si>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</si>
  <si>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</si>
  <si>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</si>
  <si>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</si>
  <si>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</si>
  <si>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</si>
  <si>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</si>
  <si>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</si>
  <si>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</si>
  <si>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</si>
  <si>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</si>
  <si>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</si>
  <si>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</si>
  <si>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</si>
  <si>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</si>
  <si>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</si>
  <si>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</si>
  <si>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</si>
  <si>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</si>
  <si>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</si>
  <si>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</si>
  <si>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</si>
  <si>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</si>
  <si>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</si>
  <si>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</si>
  <si>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</si>
  <si>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</si>
  <si>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</si>
  <si>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</si>
  <si>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</si>
  <si>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</si>
  <si>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</si>
  <si>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</si>
  <si>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</si>
  <si>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</si>
  <si>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</si>
  <si>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</si>
  <si>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</si>
  <si>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</si>
  <si>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</si>
  <si>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</si>
  <si>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</si>
  <si>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</si>
  <si>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</si>
  <si>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</si>
  <si>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</si>
  <si>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</si>
  <si>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</si>
  <si>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</si>
  <si>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</si>
  <si>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</si>
  <si>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</si>
  <si>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</si>
  <si>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</si>
  <si>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</si>
  <si>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</si>
  <si>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</si>
  <si>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</si>
  <si>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</si>
  <si>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</si>
  <si>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</si>
  <si>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</si>
  <si>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</si>
  <si>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</si>
  <si>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</si>
  <si>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</si>
  <si>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</si>
  <si>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</si>
  <si>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</si>
  <si>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</si>
  <si>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</si>
  <si>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</si>
  <si>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</si>
  <si>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</si>
  <si>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</si>
  <si>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</si>
  <si>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</si>
  <si>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</si>
  <si>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</si>
  <si>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</si>
  <si>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</si>
  <si>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</si>
  <si>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</si>
  <si>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</si>
  <si>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</si>
  <si>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</si>
  <si>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</si>
  <si>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</si>
  <si>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</si>
  <si>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</si>
  <si>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</si>
  <si>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</si>
  <si>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</si>
  <si>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</si>
  <si>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</si>
  <si>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</si>
  <si>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</si>
  <si>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</si>
  <si>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</si>
  <si>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</si>
  <si>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</si>
  <si>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</si>
  <si>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</si>
  <si>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</si>
  <si>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</si>
  <si>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</si>
  <si>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</si>
  <si>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</si>
  <si>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</si>
  <si>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</si>
  <si>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</si>
  <si>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</si>
  <si>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</si>
  <si>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</si>
  <si>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</si>
  <si>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</si>
  <si>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</si>
  <si>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</si>
  <si>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</si>
  <si>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</si>
  <si>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</si>
  <si>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</si>
  <si>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</si>
  <si>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</si>
  <si>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</si>
  <si>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</si>
  <si>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</si>
  <si>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</si>
  <si>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</si>
  <si>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</si>
  <si>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</si>
  <si>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</si>
  <si>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</si>
  <si>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</si>
  <si>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</si>
  <si>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</si>
  <si>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</si>
  <si>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</si>
  <si>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</si>
  <si>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</si>
  <si>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</si>
  <si>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</si>
  <si>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</si>
  <si>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</si>
  <si>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</si>
  <si>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</si>
  <si>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</si>
  <si>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</si>
  <si>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</si>
  <si>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</si>
  <si>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</si>
  <si>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</si>
  <si>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</si>
  <si>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</si>
  <si>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</si>
  <si>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</si>
  <si>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</si>
  <si>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</si>
  <si>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</si>
  <si>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</si>
  <si>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</si>
  <si>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</si>
  <si>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</si>
  <si>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</si>
  <si>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</si>
  <si>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</si>
  <si>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</si>
  <si>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</si>
  <si>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</si>
  <si>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</si>
  <si>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</si>
  <si>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</si>
  <si>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</si>
  <si>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</si>
  <si>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</si>
  <si>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</si>
  <si>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</si>
  <si>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</si>
  <si>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</si>
  <si>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</si>
  <si>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</si>
  <si>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</si>
  <si>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</si>
  <si>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</si>
  <si>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</si>
  <si>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</si>
  <si>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</si>
  <si>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</si>
  <si>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</si>
  <si>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</si>
  <si>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</si>
  <si>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</si>
  <si>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</si>
  <si>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</si>
  <si>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</si>
  <si>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</si>
  <si>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</si>
  <si>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</si>
  <si>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</si>
  <si>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</si>
  <si>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</si>
  <si>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</si>
  <si>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</si>
  <si>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</si>
  <si>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</si>
  <si>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</si>
  <si>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</si>
  <si>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</si>
  <si>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</si>
  <si>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</si>
  <si>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</si>
  <si>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</si>
  <si>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</si>
  <si>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</si>
  <si>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</si>
  <si>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</si>
  <si>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</si>
  <si>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</si>
  <si>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</si>
  <si>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</si>
  <si>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</si>
  <si>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</si>
  <si>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</si>
  <si>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</si>
  <si>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</si>
  <si>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</si>
  <si>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</si>
  <si>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</si>
  <si>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</si>
  <si>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</si>
  <si>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</si>
  <si>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</si>
  <si>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</si>
  <si>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</si>
  <si>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</si>
  <si>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</si>
  <si>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</si>
  <si>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</si>
  <si>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</si>
  <si>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</si>
  <si>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</si>
  <si>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</si>
  <si>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</si>
  <si>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</si>
  <si>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</si>
  <si>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</si>
  <si>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</si>
  <si>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</si>
  <si>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</si>
  <si>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</si>
  <si>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</si>
  <si>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</si>
  <si>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</si>
  <si>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</si>
  <si>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</si>
  <si>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</si>
  <si>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</si>
  <si>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</si>
  <si>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</si>
  <si>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</si>
  <si>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</si>
  <si>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</si>
  <si>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</si>
  <si>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</si>
  <si>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</si>
  <si>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</si>
  <si>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</si>
  <si>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</si>
  <si>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</si>
  <si>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</si>
  <si>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</si>
  <si>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</si>
  <si>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</si>
  <si>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</si>
  <si>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</si>
  <si>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</si>
  <si>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</si>
  <si>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</si>
  <si>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</si>
  <si>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</si>
  <si>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</si>
  <si>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</si>
  <si>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</si>
  <si>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</si>
  <si>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</si>
  <si>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</si>
  <si>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</si>
  <si>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</si>
  <si>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</si>
  <si>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</si>
  <si>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</si>
  <si>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</si>
  <si>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</si>
  <si>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</si>
  <si>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</si>
  <si>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</si>
  <si>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</si>
  <si>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</si>
  <si>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</si>
  <si>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</si>
  <si>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</si>
  <si>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</si>
  <si>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</si>
  <si>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</si>
  <si>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</si>
  <si>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</si>
  <si>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</si>
  <si>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</si>
  <si>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</si>
  <si>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</si>
  <si>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</si>
  <si>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</si>
  <si>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</si>
  <si>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</si>
  <si>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</si>
  <si>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</si>
  <si>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</si>
  <si>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</si>
  <si>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</si>
  <si>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</si>
  <si>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</si>
  <si>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</si>
  <si>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</si>
  <si>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</si>
  <si>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</si>
  <si>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</si>
  <si>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</si>
  <si>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</si>
  <si>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</si>
  <si>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</si>
  <si>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</si>
  <si>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</si>
  <si>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</si>
  <si>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</si>
  <si>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</si>
  <si>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</si>
  <si>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</si>
  <si>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</si>
  <si>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</si>
  <si>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</si>
  <si>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</si>
  <si>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</si>
  <si>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</si>
  <si>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</si>
  <si>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</si>
  <si>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</si>
  <si>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</si>
  <si>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</si>
  <si>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</si>
  <si>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</si>
  <si>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</si>
  <si>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</si>
  <si>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</si>
  <si>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</si>
  <si>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</si>
  <si>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</si>
  <si>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</si>
  <si>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</si>
  <si>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</si>
  <si>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</si>
  <si>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</si>
  <si>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</si>
  <si>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</si>
  <si>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</si>
  <si>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</si>
  <si>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</si>
  <si>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</si>
  <si>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</si>
  <si>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</si>
  <si>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</si>
  <si>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</si>
  <si>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</si>
  <si>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</si>
  <si>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</si>
  <si>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</si>
  <si>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</si>
  <si>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</si>
  <si>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</si>
  <si>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</si>
  <si>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</si>
  <si>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</si>
  <si>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</si>
  <si>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</si>
  <si>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</si>
  <si>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</si>
  <si>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</si>
  <si>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</si>
  <si>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</si>
  <si>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</si>
  <si>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</si>
  <si>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</si>
  <si>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</si>
  <si>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</si>
  <si>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</si>
  <si>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</si>
  <si>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</si>
  <si>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</si>
  <si>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</si>
  <si>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</si>
  <si>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</si>
  <si>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</si>
  <si>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</si>
  <si>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</si>
  <si>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</si>
  <si>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</si>
  <si>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</si>
  <si>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</si>
  <si>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</si>
  <si>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</si>
  <si>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</si>
  <si>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</si>
  <si>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</si>
  <si>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</si>
  <si>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</si>
  <si>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</si>
  <si>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</si>
  <si>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</si>
  <si>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</si>
  <si>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</si>
  <si>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</si>
  <si>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</si>
  <si>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</si>
  <si>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</si>
  <si>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</si>
  <si>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</si>
  <si>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</si>
  <si>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</si>
  <si>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</si>
  <si>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</si>
  <si>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</si>
  <si>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</si>
  <si>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</si>
  <si>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</si>
  <si>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</si>
  <si>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</si>
  <si>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</si>
  <si>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</si>
  <si>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</si>
  <si>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</si>
  <si>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</si>
  <si>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</si>
  <si>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</si>
  <si>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</si>
  <si>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</si>
  <si>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</si>
  <si>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</si>
  <si>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</si>
  <si>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</si>
  <si>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</si>
  <si>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</si>
  <si>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</si>
  <si>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</si>
  <si>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</si>
  <si>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</si>
  <si>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</si>
  <si>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</si>
  <si>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</si>
  <si>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</si>
  <si>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</si>
  <si>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</si>
  <si>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</si>
  <si>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</si>
  <si>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</si>
  <si>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</si>
  <si>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</si>
  <si>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</si>
  <si>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</si>
  <si>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</si>
  <si>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</si>
  <si>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</si>
  <si>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</si>
  <si>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</si>
  <si>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</si>
  <si>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</si>
  <si>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</si>
  <si>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</si>
  <si>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</si>
  <si>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</si>
  <si>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</si>
  <si>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</si>
  <si>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</si>
  <si>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</si>
  <si>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</si>
  <si>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</si>
  <si>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</si>
  <si>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</si>
  <si>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</si>
  <si>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</si>
  <si>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</si>
  <si>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</si>
  <si>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</si>
  <si>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</si>
  <si>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</si>
  <si>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</si>
  <si>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</si>
  <si>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</si>
  <si>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</si>
  <si>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</si>
  <si>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</si>
  <si>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</si>
  <si>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</si>
  <si>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</si>
  <si>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</si>
  <si>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</si>
  <si>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</si>
  <si>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</si>
  <si>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</si>
  <si>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</si>
  <si>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</si>
  <si>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</si>
  <si>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</si>
  <si>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</si>
  <si>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</si>
  <si>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</si>
  <si>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</si>
  <si>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</si>
  <si>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</si>
  <si>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</si>
  <si>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</si>
  <si>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</si>
  <si>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</si>
  <si>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</si>
  <si>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</si>
  <si>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</si>
  <si>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</si>
  <si>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</si>
  <si>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</si>
  <si>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</si>
  <si>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</si>
  <si>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</si>
  <si>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</si>
  <si>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</si>
  <si>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</si>
  <si>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</si>
  <si>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</si>
  <si>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</si>
  <si>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</si>
  <si>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</si>
  <si>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</si>
  <si>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</si>
  <si>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</si>
  <si>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</si>
  <si>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</si>
  <si>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</si>
  <si>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</si>
  <si>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</si>
  <si>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</si>
  <si>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</si>
  <si>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</si>
  <si>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</si>
  <si>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</si>
  <si>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</si>
  <si>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</si>
  <si>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</si>
  <si>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</si>
  <si>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</si>
  <si>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</si>
  <si>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</si>
  <si>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</si>
  <si>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</si>
  <si>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</si>
  <si>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</si>
  <si>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</si>
  <si>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</si>
  <si>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</si>
  <si>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</si>
  <si>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</si>
  <si>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</si>
  <si>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</si>
  <si>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</si>
  <si>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</si>
  <si>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</si>
  <si>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</si>
  <si>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</si>
  <si>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</si>
  <si>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</si>
  <si>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</si>
  <si>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</si>
  <si>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</si>
  <si>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</si>
  <si>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</si>
  <si>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</si>
  <si>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</si>
  <si>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</si>
  <si>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</si>
  <si>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</si>
  <si>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</si>
  <si>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</si>
  <si>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</si>
  <si>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</si>
  <si>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</si>
  <si>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</si>
  <si>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</si>
  <si>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</si>
  <si>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</si>
  <si>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</si>
  <si>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</si>
  <si>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</si>
  <si>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</si>
  <si>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</si>
  <si>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</si>
  <si>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</si>
  <si>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</si>
  <si>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</si>
  <si>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</si>
  <si>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</si>
  <si>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</si>
  <si>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</si>
  <si>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</si>
  <si>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</si>
  <si>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</si>
  <si>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</si>
  <si>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</si>
  <si>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</si>
  <si>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</si>
  <si>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</si>
  <si>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</si>
  <si>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</si>
  <si>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</si>
  <si>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</si>
  <si>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</si>
  <si>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</si>
  <si>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</si>
  <si>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</si>
  <si>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</si>
  <si>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</si>
  <si>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</si>
  <si>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</si>
  <si>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</si>
  <si>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</si>
  <si>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</si>
  <si>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</si>
  <si>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</si>
  <si>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</si>
  <si>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</si>
  <si>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</si>
  <si>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</si>
  <si>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</si>
  <si>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</si>
  <si>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</si>
  <si>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</si>
  <si>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</si>
  <si>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</si>
  <si>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</si>
  <si>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</si>
  <si>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</si>
  <si>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</si>
  <si>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</si>
  <si>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</si>
  <si>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</si>
  <si>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</si>
  <si>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</si>
  <si>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</si>
  <si>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</si>
  <si>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</si>
  <si>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</si>
  <si>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</si>
  <si>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</si>
  <si>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</si>
  <si>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</si>
  <si>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</si>
  <si>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</si>
  <si>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</si>
  <si>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</si>
  <si>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</si>
  <si>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</si>
  <si>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</si>
  <si>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</si>
  <si>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</si>
  <si>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</si>
  <si>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</si>
  <si>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</si>
  <si>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</si>
  <si>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</si>
  <si>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</si>
  <si>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</si>
  <si>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</si>
  <si>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</si>
  <si>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</si>
  <si>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</si>
  <si>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</si>
  <si>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</si>
  <si>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</si>
  <si>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</si>
  <si>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</si>
  <si>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</si>
  <si>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</si>
  <si>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</si>
  <si>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</si>
  <si>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</si>
  <si>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</si>
  <si>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</si>
  <si>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</si>
  <si>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</si>
  <si>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</si>
  <si>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</si>
  <si>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</si>
  <si>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</si>
  <si>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</si>
  <si>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</si>
  <si>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</si>
  <si>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</si>
  <si>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</si>
  <si>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</si>
  <si>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</si>
  <si>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</si>
  <si>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</si>
  <si>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</si>
  <si>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</si>
  <si>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</si>
  <si>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</si>
  <si>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</si>
  <si>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</si>
  <si>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</si>
  <si>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</si>
  <si>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</si>
  <si>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</si>
  <si>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</si>
  <si>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</si>
  <si>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</si>
  <si>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</si>
  <si>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</si>
  <si>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</si>
  <si>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</si>
  <si>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</si>
  <si>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</si>
  <si>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</si>
  <si>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</si>
  <si>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</si>
  <si>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</si>
  <si>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</si>
  <si>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</si>
  <si>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</si>
  <si>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</si>
  <si>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</si>
  <si>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</si>
  <si>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</si>
  <si>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</si>
  <si>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</si>
  <si>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</si>
  <si>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</si>
  <si>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</si>
  <si>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</si>
  <si>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</si>
  <si>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</si>
  <si>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</si>
  <si>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</si>
  <si>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</si>
  <si>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</si>
  <si>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</si>
  <si>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</si>
  <si>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</si>
  <si>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</si>
  <si>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</si>
  <si>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</si>
  <si>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</si>
  <si>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</si>
  <si>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</si>
  <si>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</si>
  <si>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</si>
  <si>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</si>
  <si>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</si>
  <si>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</si>
  <si>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</si>
  <si>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</si>
  <si>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</si>
  <si>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</si>
  <si>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</si>
  <si>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</si>
  <si>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</si>
  <si>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</si>
  <si>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</si>
  <si>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</si>
  <si>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</si>
  <si>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</si>
  <si>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</si>
  <si>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</si>
  <si>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</si>
  <si>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</si>
  <si>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</si>
  <si>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</si>
  <si>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</si>
  <si>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</si>
  <si>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</si>
  <si>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</si>
  <si>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</si>
  <si>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</si>
  <si>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</si>
  <si>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</si>
  <si>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</si>
  <si>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</si>
  <si>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</si>
  <si>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</si>
  <si>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</si>
  <si>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</si>
  <si>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</si>
  <si>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</si>
  <si>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</si>
  <si>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</si>
  <si>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</si>
  <si>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</si>
  <si>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</si>
  <si>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</si>
  <si>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</si>
  <si>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</si>
  <si>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</si>
  <si>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</si>
  <si>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</si>
  <si>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</si>
  <si>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</si>
  <si>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</si>
  <si>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</si>
  <si>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</si>
  <si>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</si>
  <si>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</si>
  <si>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</si>
  <si>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</si>
  <si>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</si>
  <si>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</si>
  <si>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</si>
  <si>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</si>
  <si>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</si>
  <si>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</si>
  <si>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</si>
  <si>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</si>
  <si>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</si>
  <si>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</si>
  <si>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</si>
  <si>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</si>
  <si>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</si>
  <si>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</si>
  <si>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</si>
  <si>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</si>
  <si>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</si>
  <si>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</si>
  <si>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</si>
  <si>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</si>
  <si>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</si>
  <si>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</si>
  <si>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</si>
  <si>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</si>
  <si>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</si>
  <si>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</si>
  <si>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</si>
  <si>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</si>
  <si>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</si>
  <si>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</si>
  <si>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</si>
  <si>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</si>
  <si>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</si>
  <si>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</si>
  <si>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</si>
  <si>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</si>
  <si>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</si>
  <si>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</si>
  <si>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</si>
  <si>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</si>
  <si>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</si>
  <si>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</si>
  <si>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</si>
  <si>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</si>
  <si>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</si>
  <si>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</si>
  <si>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</si>
  <si>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</si>
  <si>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</si>
  <si>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</si>
  <si>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</si>
  <si>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</si>
  <si>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</si>
  <si>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</si>
  <si>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</si>
  <si>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</si>
  <si>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</si>
  <si>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</si>
  <si>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</si>
  <si>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</si>
  <si>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</si>
  <si>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</si>
  <si>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</si>
  <si>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</si>
  <si>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</si>
  <si>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</si>
  <si>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</si>
  <si>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</si>
  <si>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</si>
  <si>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</si>
  <si>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</si>
  <si>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</si>
  <si>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</si>
  <si>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</si>
  <si>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</si>
  <si>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</si>
  <si>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</si>
  <si>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</si>
  <si>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</si>
  <si>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</si>
  <si>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</si>
  <si>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</si>
  <si>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</si>
  <si>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</si>
  <si>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</si>
  <si>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</si>
  <si>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</si>
  <si>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</si>
  <si>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</si>
  <si>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</si>
  <si>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</si>
  <si>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</si>
  <si>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</si>
  <si>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</si>
  <si>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</si>
  <si>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</si>
  <si>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</si>
  <si>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</si>
  <si>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</si>
  <si>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</si>
  <si>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</si>
  <si>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</si>
  <si>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</si>
  <si>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</si>
  <si>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</si>
  <si>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</si>
  <si>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</si>
  <si>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</si>
  <si>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</si>
  <si>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</si>
  <si>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</si>
  <si>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</si>
  <si>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</si>
  <si>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</si>
  <si>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</si>
  <si>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</si>
  <si>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</si>
  <si>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</si>
  <si>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</si>
  <si>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</si>
  <si>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</si>
  <si>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</si>
  <si>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</si>
  <si>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</si>
  <si>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</si>
  <si>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</si>
  <si>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</si>
  <si>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</si>
  <si>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</si>
  <si>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</si>
  <si>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</si>
  <si>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</si>
  <si>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</si>
  <si>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</si>
  <si>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</si>
  <si>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</si>
  <si>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</si>
  <si>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</si>
  <si>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</si>
  <si>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</si>
  <si>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</si>
  <si>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</si>
  <si>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</si>
  <si>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</si>
  <si>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</si>
  <si>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</si>
  <si>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</si>
  <si>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</si>
  <si>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</si>
  <si>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</si>
  <si>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</si>
  <si>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</si>
  <si>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</si>
  <si>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</si>
  <si>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</si>
  <si>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</si>
  <si>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</si>
  <si>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</si>
  <si>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</si>
  <si>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</si>
  <si>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</si>
  <si>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</si>
  <si>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</si>
  <si>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</si>
  <si>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</si>
  <si>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</si>
  <si>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</si>
  <si>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</si>
  <si>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</si>
  <si>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</si>
  <si>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</si>
  <si>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</si>
  <si>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</si>
  <si>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</si>
  <si>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</si>
  <si>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</si>
  <si>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</si>
  <si>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</si>
  <si>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</si>
  <si>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</si>
  <si>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</si>
  <si>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</si>
  <si>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</si>
  <si>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</si>
  <si>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</si>
  <si>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</si>
  <si>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</si>
  <si>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</si>
  <si>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</si>
  <si>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</si>
  <si>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</si>
  <si>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</si>
  <si>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</si>
  <si>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</si>
  <si>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</si>
  <si>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</si>
  <si>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</si>
  <si>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</si>
  <si>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</si>
  <si>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</si>
  <si>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</si>
  <si>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</si>
  <si>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</si>
  <si>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</si>
  <si>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</si>
  <si>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</si>
  <si>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</si>
  <si>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</si>
  <si>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</si>
  <si>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</si>
  <si>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</si>
  <si>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</si>
  <si>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</si>
  <si>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</si>
  <si>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</si>
  <si>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</si>
  <si>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</si>
  <si>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</si>
  <si>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</si>
  <si>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</si>
  <si>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</si>
  <si>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</si>
  <si>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</si>
  <si>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</si>
  <si>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</si>
  <si>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</si>
  <si>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</si>
  <si>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</si>
  <si>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</si>
  <si>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</si>
  <si>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</si>
  <si>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</si>
  <si>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</si>
  <si>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</si>
  <si>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</si>
  <si>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</si>
  <si>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</si>
  <si>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</si>
  <si>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</si>
  <si>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</si>
  <si>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</si>
  <si>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</si>
  <si>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</si>
  <si>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</si>
  <si>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</si>
  <si>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</si>
  <si>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</si>
  <si>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</si>
  <si>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</si>
  <si>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</si>
  <si>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</si>
  <si>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</si>
  <si>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</si>
  <si>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</si>
  <si>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</si>
  <si>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</si>
  <si>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</si>
  <si>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</si>
  <si>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</si>
  <si>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</si>
  <si>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</si>
  <si>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</si>
  <si>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</si>
  <si>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</si>
  <si>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</si>
  <si>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</si>
  <si>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</si>
  <si>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</si>
  <si>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</si>
  <si>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</si>
  <si>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</si>
  <si>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</si>
  <si>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</si>
  <si>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</si>
  <si>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</si>
  <si>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</si>
  <si>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</si>
  <si>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</si>
  <si>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</si>
  <si>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</si>
  <si>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</si>
  <si>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</si>
  <si>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</si>
  <si>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</si>
  <si>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</si>
  <si>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</si>
  <si>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</si>
  <si>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</si>
  <si>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</si>
  <si>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</si>
  <si>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</si>
  <si>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</si>
  <si>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</si>
  <si>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</si>
  <si>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</si>
  <si>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</si>
  <si>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</si>
  <si>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</si>
  <si>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</si>
  <si>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</si>
  <si>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</si>
  <si>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</si>
  <si>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</si>
  <si>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</si>
  <si>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</si>
  <si>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</si>
  <si>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</si>
  <si>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</si>
  <si>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</si>
  <si>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</si>
  <si>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</si>
  <si>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</si>
  <si>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</si>
  <si>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</si>
  <si>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</si>
  <si>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</si>
  <si>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</si>
  <si>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</si>
  <si>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</si>
  <si>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</si>
  <si>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</si>
  <si>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</si>
  <si>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</si>
  <si>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</si>
  <si>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</si>
  <si>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</si>
  <si>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</si>
  <si>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</si>
  <si>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</si>
  <si>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</si>
  <si>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</si>
  <si>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</si>
  <si>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</si>
  <si>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</si>
  <si>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</si>
  <si>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</si>
  <si>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</si>
  <si>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</si>
  <si>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</si>
  <si>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</si>
  <si>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</si>
  <si>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</si>
  <si>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</si>
  <si>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</si>
  <si>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</si>
  <si>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</si>
  <si>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</si>
  <si>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</si>
  <si>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</si>
  <si>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</si>
  <si>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</si>
  <si>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</si>
  <si>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</si>
  <si>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</si>
  <si>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</si>
  <si>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</si>
  <si>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</si>
  <si>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</si>
  <si>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</si>
  <si>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</si>
  <si>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</si>
  <si>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</si>
  <si>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</si>
  <si>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</si>
  <si>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</si>
  <si>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</si>
  <si>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</si>
  <si>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</si>
  <si>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</si>
  <si>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</si>
  <si>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</si>
  <si>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</si>
  <si>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</si>
  <si>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</si>
  <si>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</si>
  <si>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</si>
  <si>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</si>
  <si>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</si>
  <si>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</si>
  <si>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</si>
  <si>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</si>
  <si>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</si>
  <si>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</si>
  <si>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</si>
  <si>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</si>
  <si>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</si>
  <si>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</si>
  <si>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</si>
  <si>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</si>
  <si>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</si>
  <si>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</si>
  <si>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</si>
  <si>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</si>
  <si>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</si>
  <si>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</si>
  <si>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</si>
  <si>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</si>
  <si>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</si>
  <si>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</si>
  <si>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</si>
  <si>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</si>
  <si>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</si>
  <si>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</si>
  <si>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</si>
  <si>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</si>
  <si>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</si>
  <si>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</si>
  <si>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</si>
  <si>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</si>
  <si>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</si>
  <si>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</si>
  <si>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</si>
  <si>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</si>
  <si>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</si>
  <si>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</si>
  <si>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</si>
  <si>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</si>
  <si>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</si>
  <si>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</si>
  <si>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</si>
  <si>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</si>
  <si>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</si>
  <si>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</si>
  <si>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</si>
  <si>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</si>
  <si>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</si>
  <si>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</si>
  <si>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</si>
  <si>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</si>
  <si>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</si>
  <si>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</si>
  <si>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</si>
  <si>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</si>
  <si>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</si>
  <si>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</si>
  <si>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</si>
  <si>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</si>
  <si>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</si>
  <si>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</si>
  <si>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</si>
  <si>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</si>
  <si>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</si>
  <si>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</si>
  <si>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</si>
  <si>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</si>
  <si>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</si>
  <si>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</si>
  <si>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</si>
  <si>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</si>
  <si>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</si>
  <si>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</si>
  <si>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</si>
  <si>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</si>
  <si>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</si>
  <si>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</si>
  <si>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</si>
  <si>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</si>
  <si>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</si>
  <si>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</si>
  <si>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</si>
  <si>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</si>
  <si>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</si>
  <si>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</si>
  <si>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</si>
  <si>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</si>
  <si>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</si>
  <si>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</si>
  <si>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</si>
  <si>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</si>
  <si>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</si>
  <si>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</si>
  <si>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</si>
  <si>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</si>
  <si>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</si>
  <si>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</si>
  <si>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</si>
  <si>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</si>
  <si>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</si>
  <si>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</si>
  <si>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</si>
  <si>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</si>
  <si>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</si>
  <si>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</si>
  <si>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</si>
  <si>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</si>
  <si>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</si>
  <si>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</si>
  <si>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</si>
  <si>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</si>
  <si>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</si>
  <si>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</si>
  <si>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</si>
  <si>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</si>
  <si>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</si>
  <si>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</si>
  <si>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</si>
  <si>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</si>
  <si>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</si>
  <si>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</si>
  <si>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</si>
  <si>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</si>
  <si>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</si>
  <si>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</si>
  <si>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</si>
  <si>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</si>
  <si>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</si>
  <si>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</si>
  <si>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</si>
  <si>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</si>
  <si>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</si>
  <si>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</si>
  <si>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</si>
  <si>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</si>
  <si>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</si>
  <si>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</si>
  <si>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</si>
  <si>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</si>
  <si>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</si>
  <si>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</si>
  <si>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</si>
  <si>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</si>
  <si>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</si>
  <si>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</si>
  <si>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</si>
  <si>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</si>
  <si>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</si>
  <si>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</si>
  <si>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</si>
  <si>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</si>
  <si>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</si>
  <si>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</si>
  <si>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</si>
  <si>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</si>
  <si>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</si>
  <si>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</si>
  <si>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</si>
  <si>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</si>
  <si>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</si>
  <si>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</si>
  <si>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</si>
  <si>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</si>
  <si>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</si>
  <si>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</si>
  <si>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</si>
  <si>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</si>
  <si>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</si>
  <si>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</si>
  <si>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</si>
  <si>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</si>
  <si>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</si>
  <si>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</si>
  <si>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</si>
  <si>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</si>
  <si>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</si>
  <si>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</si>
  <si>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</si>
  <si>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</si>
  <si>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</si>
  <si>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</si>
  <si>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</si>
  <si>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</si>
  <si>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</si>
  <si>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</si>
  <si>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</si>
  <si>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</si>
  <si>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</si>
  <si>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</si>
  <si>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</si>
  <si>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</si>
  <si>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</si>
  <si>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</si>
  <si>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</si>
  <si>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</si>
  <si>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</si>
  <si>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</si>
  <si>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</si>
  <si>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</si>
  <si>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</si>
  <si>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</si>
  <si>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</si>
  <si>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</si>
  <si>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</si>
  <si>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</si>
  <si>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</si>
  <si>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</si>
  <si>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</si>
  <si>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</si>
  <si>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</si>
  <si>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</si>
  <si>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</si>
  <si>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</si>
  <si>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</si>
  <si>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</si>
  <si>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</si>
  <si>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</si>
  <si>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</si>
  <si>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</si>
  <si>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</si>
  <si>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</si>
  <si>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</si>
  <si>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</si>
  <si>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</si>
  <si>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</si>
  <si>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</si>
  <si>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</si>
  <si>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</si>
  <si>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</si>
  <si>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</si>
  <si>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</si>
  <si>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</si>
  <si>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</si>
  <si>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</si>
  <si>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</si>
  <si>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</si>
  <si>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</si>
  <si>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</si>
  <si>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</si>
  <si>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</si>
  <si>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</si>
  <si>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</si>
  <si>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</si>
  <si>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</si>
  <si>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</si>
  <si>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</si>
  <si>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</si>
  <si>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</si>
  <si>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</si>
  <si>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</si>
  <si>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</si>
  <si>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</si>
  <si>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</si>
  <si>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</si>
  <si>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</si>
  <si>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</si>
  <si>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</si>
  <si>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</si>
  <si>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</si>
  <si>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</si>
  <si>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</si>
  <si>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</si>
  <si>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</si>
  <si>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</si>
  <si>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</si>
  <si>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</si>
  <si>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</si>
  <si>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</si>
  <si>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</si>
  <si>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</si>
  <si>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</si>
  <si>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</si>
  <si>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</si>
  <si>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</si>
  <si>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</si>
  <si>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</si>
  <si>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</si>
  <si>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</si>
  <si>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</si>
  <si>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</si>
  <si>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</si>
  <si>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</si>
  <si>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</si>
  <si>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</si>
  <si>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</si>
  <si>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</si>
  <si>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</si>
  <si>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</si>
  <si>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</si>
  <si>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</si>
  <si>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</si>
  <si>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</si>
  <si>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</si>
  <si>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</si>
  <si>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</si>
  <si>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</si>
  <si>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</si>
  <si>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</si>
  <si>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</si>
  <si>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</si>
  <si>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</si>
  <si>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</si>
  <si>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</si>
  <si>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</si>
  <si>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</si>
  <si>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</si>
  <si>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</si>
  <si>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</si>
  <si>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</si>
  <si>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</si>
  <si>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</si>
  <si>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</si>
  <si>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</si>
  <si>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</si>
  <si>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</si>
  <si>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</si>
  <si>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</si>
  <si>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</si>
  <si>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</si>
  <si>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</si>
  <si>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</si>
  <si>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</si>
  <si>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</si>
  <si>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</si>
  <si>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</si>
  <si>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</si>
  <si>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</si>
  <si>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</si>
  <si>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</si>
  <si>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</si>
  <si>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</si>
  <si>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</si>
  <si>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</si>
  <si>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</si>
  <si>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</si>
  <si>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</si>
  <si>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</si>
  <si>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</si>
  <si>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</si>
  <si>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</si>
  <si>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</si>
  <si>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</si>
  <si>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</si>
  <si>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</si>
  <si>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</si>
  <si>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</si>
  <si>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</si>
  <si>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</si>
  <si>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</si>
  <si>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</si>
  <si>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</si>
  <si>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</si>
  <si>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</si>
  <si>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</si>
  <si>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</si>
  <si>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</si>
  <si>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</si>
  <si>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</si>
  <si>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</si>
  <si>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</si>
  <si>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</si>
  <si>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</si>
  <si>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</si>
  <si>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</si>
  <si>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</si>
  <si>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</si>
  <si>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</si>
  <si>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</si>
  <si>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</si>
  <si>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</si>
  <si>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</si>
  <si>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</si>
  <si>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</si>
  <si>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</si>
  <si>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</si>
  <si>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</si>
  <si>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</si>
  <si>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</si>
  <si>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</si>
  <si>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</si>
  <si>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</si>
  <si>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</si>
  <si>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</si>
  <si>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</si>
  <si>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</si>
  <si>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</si>
  <si>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</si>
  <si>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</si>
  <si>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</si>
  <si>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</si>
  <si>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</si>
  <si>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</si>
  <si>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</si>
  <si>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</si>
  <si>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</si>
  <si>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</si>
  <si>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</si>
  <si>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</si>
  <si>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</si>
  <si>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</si>
  <si>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</si>
  <si>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</si>
  <si>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</si>
  <si>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</si>
  <si>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</si>
  <si>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</si>
  <si>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</si>
  <si>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</si>
  <si>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</si>
  <si>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</si>
  <si>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</si>
  <si>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</si>
  <si>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</si>
  <si>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</si>
  <si>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</si>
  <si>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</si>
  <si>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</si>
  <si>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</si>
  <si>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</si>
  <si>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</si>
  <si>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</si>
  <si>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</si>
  <si>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</si>
  <si>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</si>
  <si>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</si>
  <si>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</si>
  <si>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</si>
  <si>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</si>
  <si>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</si>
  <si>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</si>
  <si>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</si>
  <si>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</si>
  <si>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</si>
  <si>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</si>
  <si>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</si>
  <si>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</si>
  <si>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</si>
  <si>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</si>
  <si>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</si>
  <si>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</si>
  <si>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</si>
  <si>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</si>
  <si>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</si>
  <si>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</si>
  <si>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</si>
  <si>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</si>
  <si>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</si>
  <si>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</si>
  <si>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</si>
  <si>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</si>
  <si>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</si>
  <si>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</si>
  <si>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</si>
  <si>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</si>
  <si>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</si>
  <si>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</si>
  <si>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</si>
  <si>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</si>
  <si>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</si>
  <si>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</si>
  <si>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</si>
  <si>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</si>
  <si>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</si>
  <si>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</si>
  <si>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</si>
  <si>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</si>
  <si>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</si>
  <si>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</si>
  <si>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</si>
  <si>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</si>
  <si>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</si>
  <si>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</si>
  <si>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</si>
  <si>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</si>
  <si>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</si>
  <si>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</si>
  <si>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</si>
  <si>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</si>
  <si>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</si>
  <si>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</si>
  <si>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</si>
  <si>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</si>
  <si>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</si>
  <si>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</si>
  <si>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</si>
  <si>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</si>
  <si>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</si>
  <si>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</si>
  <si>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</si>
  <si>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</si>
  <si>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</si>
  <si>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</si>
  <si>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</si>
  <si>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</si>
  <si>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</si>
  <si>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</si>
  <si>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</si>
  <si>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</si>
  <si>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</si>
  <si>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</si>
  <si>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</si>
  <si>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</si>
  <si>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</si>
  <si>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</si>
  <si>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</si>
  <si>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</si>
  <si>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</si>
  <si>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</si>
  <si>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</si>
  <si>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</si>
  <si>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</si>
  <si>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</si>
  <si>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</si>
  <si>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</si>
  <si>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</si>
  <si>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</si>
  <si>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</si>
  <si>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</si>
  <si>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</si>
  <si>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</si>
  <si>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</si>
  <si>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</si>
  <si>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</si>
  <si>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</si>
  <si>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</si>
  <si>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</si>
  <si>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</si>
  <si>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</si>
  <si>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</si>
  <si>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</si>
  <si>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</si>
  <si>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</si>
  <si>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</si>
  <si>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</si>
  <si>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</si>
  <si>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</si>
  <si>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</si>
  <si>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</si>
  <si>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</si>
  <si>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</si>
  <si>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</si>
  <si>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</si>
  <si>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</si>
  <si>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</si>
  <si>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</si>
  <si>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</si>
  <si>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</si>
  <si>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</si>
  <si>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</si>
  <si>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</si>
  <si>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</si>
  <si>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</si>
  <si>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</si>
  <si>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</si>
  <si>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</si>
  <si>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</si>
  <si>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</si>
  <si>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</si>
  <si>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</si>
  <si>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</si>
  <si>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</si>
  <si>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</si>
  <si>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</si>
  <si>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</si>
  <si>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</si>
  <si>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</si>
  <si>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</si>
  <si>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</si>
  <si>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</si>
  <si>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</si>
  <si>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</si>
  <si>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</si>
  <si>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</si>
  <si>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</si>
  <si>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</si>
  <si>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</si>
  <si>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</si>
  <si>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</si>
  <si>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</si>
  <si>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</si>
  <si>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</si>
  <si>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</si>
  <si>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</si>
  <si>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</si>
  <si>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</si>
  <si>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</si>
  <si>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</si>
  <si>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</si>
  <si>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</si>
  <si>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</si>
  <si>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</si>
  <si>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</si>
  <si>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</si>
  <si>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</si>
  <si>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</si>
  <si>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</si>
  <si>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</si>
  <si>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</si>
  <si>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</si>
  <si>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</si>
  <si>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</si>
  <si>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</si>
  <si>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</si>
  <si>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</si>
  <si>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</si>
  <si>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</si>
  <si>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</si>
  <si>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</si>
  <si>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</si>
  <si>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</si>
  <si>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</si>
  <si>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</si>
  <si>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</si>
  <si>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</si>
  <si>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</si>
  <si>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</si>
  <si>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</si>
  <si>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</si>
  <si>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</si>
  <si>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</si>
  <si>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</si>
  <si>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</si>
  <si>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</si>
  <si>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</si>
  <si>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</si>
  <si>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</si>
  <si>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</si>
  <si>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</si>
  <si>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</si>
  <si>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</si>
  <si>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</si>
  <si>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</si>
  <si>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</si>
  <si>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</si>
  <si>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</si>
  <si>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</si>
  <si>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</si>
  <si>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</si>
  <si>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</si>
  <si>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</si>
  <si>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</si>
  <si>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</si>
  <si>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</si>
  <si>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</si>
  <si>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</si>
  <si>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</si>
  <si>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</si>
  <si>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</si>
  <si>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</si>
  <si>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</si>
  <si>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</si>
  <si>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</si>
  <si>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</si>
  <si>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</si>
  <si>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</si>
  <si>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</si>
  <si>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</si>
  <si>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</si>
  <si>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</si>
  <si>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</si>
  <si>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</si>
  <si>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</si>
  <si>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</si>
  <si>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</si>
  <si>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</si>
  <si>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</si>
  <si>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</si>
  <si>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</si>
  <si>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</si>
  <si>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</si>
  <si>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</si>
  <si>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</si>
  <si>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</si>
  <si>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</si>
  <si>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</si>
  <si>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</si>
  <si>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</si>
  <si>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</si>
  <si>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</si>
  <si>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</si>
  <si>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</si>
  <si>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</si>
  <si>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</si>
  <si>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</si>
  <si>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</si>
  <si>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</si>
  <si>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</si>
  <si>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</si>
  <si>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</si>
  <si>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</si>
  <si>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</si>
  <si>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</si>
  <si>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</si>
  <si>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</si>
  <si>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</si>
  <si>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</si>
  <si>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</si>
  <si>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</si>
  <si>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</si>
  <si>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</si>
  <si>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</si>
  <si>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</si>
  <si>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</si>
  <si>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</si>
  <si>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</si>
  <si>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</si>
  <si>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</si>
  <si>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</si>
  <si>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</si>
  <si>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</si>
  <si>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</si>
  <si>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</si>
  <si>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</si>
  <si>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</si>
  <si>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</si>
  <si>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</si>
  <si>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</si>
  <si>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</si>
  <si>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</si>
  <si>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</si>
  <si>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</si>
  <si>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</si>
  <si>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</si>
  <si>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</si>
  <si>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</si>
  <si>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</si>
  <si>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</si>
  <si>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</si>
  <si>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</si>
  <si>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</si>
  <si>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</si>
  <si>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</si>
  <si>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</si>
  <si>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</si>
  <si>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</si>
  <si>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</si>
  <si>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</si>
  <si>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</si>
  <si>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</si>
  <si>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</si>
  <si>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</si>
  <si>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</si>
  <si>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</si>
  <si>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</si>
  <si>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</si>
  <si>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</si>
  <si>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</si>
  <si>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</si>
  <si>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</si>
  <si>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</si>
  <si>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</si>
  <si>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</si>
  <si>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</si>
  <si>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</si>
  <si>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</si>
  <si>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</si>
  <si>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</si>
  <si>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</si>
  <si>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</si>
  <si>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</si>
  <si>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</si>
  <si>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</si>
  <si>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</si>
  <si>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</si>
  <si>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</si>
  <si>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</si>
  <si>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</si>
  <si>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</si>
  <si>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</si>
  <si>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</si>
  <si>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</si>
  <si>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</si>
  <si>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</si>
  <si>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</si>
  <si>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</si>
  <si>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</si>
  <si>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</si>
  <si>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</si>
  <si>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</si>
  <si>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</si>
  <si>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</si>
  <si>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</si>
  <si>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</si>
  <si>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</si>
  <si>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</si>
  <si>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</si>
  <si>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</si>
  <si>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</si>
  <si>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</si>
  <si>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</si>
  <si>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</si>
  <si>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</si>
  <si>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</si>
  <si>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</si>
  <si>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</si>
  <si>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</si>
  <si>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</si>
  <si>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</si>
  <si>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</si>
  <si>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</si>
  <si>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</si>
  <si>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</si>
  <si>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</si>
  <si>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</si>
  <si>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</si>
  <si>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</si>
  <si>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</si>
  <si>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</si>
  <si>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</si>
  <si>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</si>
  <si>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</si>
  <si>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</si>
  <si>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</si>
  <si>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</si>
  <si>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</si>
  <si>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</si>
  <si>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</si>
  <si>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</si>
  <si>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</si>
  <si>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</si>
  <si>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</si>
  <si>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</si>
  <si>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</si>
  <si>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</si>
  <si>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</si>
  <si>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</si>
  <si>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</si>
  <si>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</si>
  <si>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</si>
  <si>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</si>
  <si>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</si>
  <si>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</si>
  <si>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</si>
  <si>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</si>
  <si>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</si>
  <si>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</si>
  <si>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</si>
  <si>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</si>
  <si>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</si>
  <si>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</si>
  <si>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</si>
  <si>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</si>
  <si>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</si>
  <si>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</si>
  <si>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</si>
  <si>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</si>
  <si>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</si>
  <si>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</si>
  <si>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</si>
  <si>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</si>
  <si>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</si>
  <si>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</si>
  <si>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</si>
  <si>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</si>
  <si>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</si>
  <si>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</si>
  <si>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</si>
  <si>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</si>
  <si>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</si>
  <si>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</si>
  <si>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</si>
  <si>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</si>
  <si>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</si>
  <si>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</si>
  <si>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</si>
  <si>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</si>
  <si>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</si>
  <si>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</si>
  <si>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</si>
  <si>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</si>
  <si>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</si>
  <si>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</si>
  <si>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</si>
  <si>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</si>
  <si>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</si>
  <si>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</si>
  <si>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</si>
  <si>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</si>
  <si>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</si>
  <si>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</si>
  <si>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</si>
  <si>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</si>
  <si>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</si>
  <si>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</si>
  <si>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</si>
  <si>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</si>
  <si>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</si>
  <si>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</si>
  <si>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</si>
  <si>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</si>
  <si>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</si>
  <si>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</si>
  <si>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</si>
  <si>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</si>
  <si>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</si>
  <si>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</si>
  <si>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</si>
  <si>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</si>
  <si>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</si>
  <si>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</si>
  <si>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</si>
  <si>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</si>
  <si>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</si>
  <si>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</si>
  <si>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</si>
  <si>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</si>
  <si>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</si>
  <si>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</si>
  <si>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</si>
  <si>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</si>
  <si>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</si>
  <si>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</si>
  <si>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</si>
  <si>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</si>
  <si>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</si>
  <si>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</si>
  <si>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</si>
  <si>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</si>
  <si>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</si>
  <si>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</si>
  <si>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</si>
  <si>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</si>
  <si>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</si>
  <si>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</si>
  <si>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</si>
  <si>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</si>
  <si>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</si>
  <si>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</si>
  <si>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</si>
  <si>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</si>
  <si>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</si>
  <si>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</si>
  <si>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</si>
  <si>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</si>
  <si>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</si>
  <si>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</si>
  <si>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</si>
  <si>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</si>
  <si>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</si>
  <si>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</si>
  <si>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</si>
  <si>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</si>
  <si>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</si>
  <si>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</si>
  <si>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</si>
  <si>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</si>
  <si>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</si>
  <si>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</si>
  <si>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</si>
  <si>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</si>
  <si>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</si>
  <si>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</si>
  <si>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</si>
  <si>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</si>
  <si>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</si>
  <si>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</si>
  <si>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</si>
  <si>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</si>
  <si>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</si>
  <si>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</si>
  <si>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</si>
  <si>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</si>
  <si>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</si>
  <si>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</si>
  <si>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</si>
  <si>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</si>
  <si>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</si>
  <si>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</si>
  <si>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</si>
  <si>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</si>
  <si>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</si>
  <si>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</si>
  <si>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</si>
  <si>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</si>
  <si>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</si>
  <si>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</si>
  <si>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</si>
  <si>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</si>
  <si>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</si>
  <si>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</si>
  <si>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</si>
  <si>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</si>
  <si>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</si>
  <si>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</si>
  <si>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</si>
  <si>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</si>
  <si>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</si>
  <si>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</si>
  <si>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</si>
  <si>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</si>
  <si>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</si>
  <si>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</si>
  <si>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</si>
  <si>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</si>
  <si>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</si>
  <si>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</si>
  <si>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</si>
  <si>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</si>
  <si>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</si>
  <si>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</si>
  <si>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</si>
  <si>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</si>
  <si>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</si>
  <si>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</si>
  <si>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</si>
  <si>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</si>
  <si>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</si>
  <si>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</si>
  <si>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</si>
  <si>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</si>
  <si>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</si>
  <si>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</si>
  <si>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</si>
  <si>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</si>
  <si>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</si>
  <si>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</si>
  <si>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</si>
  <si>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</si>
  <si>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</si>
  <si>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</si>
  <si>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</si>
  <si>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</si>
  <si>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</si>
  <si>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</si>
  <si>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</si>
  <si>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</si>
  <si>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</si>
  <si>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</si>
  <si>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</si>
  <si>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</si>
  <si>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</si>
  <si>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</si>
  <si>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</si>
  <si>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</si>
  <si>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</si>
  <si>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</si>
  <si>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</si>
  <si>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</si>
  <si>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</si>
  <si>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</si>
  <si>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</si>
  <si>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</si>
  <si>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</si>
  <si>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</si>
  <si>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</si>
  <si>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</si>
  <si>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</si>
  <si>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</si>
  <si>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</si>
  <si>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</si>
  <si>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</si>
  <si>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</si>
  <si>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</si>
  <si>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</si>
  <si>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</si>
  <si>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</si>
  <si>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</si>
  <si>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</si>
  <si>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</si>
  <si>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</si>
  <si>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</si>
  <si>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</si>
  <si>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</si>
  <si>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</si>
  <si>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</si>
  <si>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</si>
  <si>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</si>
  <si>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</si>
  <si>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</si>
  <si>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</si>
  <si>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</si>
  <si>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</si>
  <si>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</si>
  <si>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</si>
  <si>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</si>
  <si>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</si>
  <si>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</si>
  <si>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</si>
  <si>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</si>
  <si>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</si>
  <si>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</si>
  <si>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</si>
  <si>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</si>
  <si>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</si>
  <si>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</si>
  <si>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</si>
  <si>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</si>
  <si>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</si>
  <si>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</si>
  <si>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</si>
  <si>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</si>
  <si>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</si>
  <si>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</si>
  <si>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</si>
  <si>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</si>
  <si>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</si>
  <si>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</si>
  <si>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</si>
  <si>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</si>
  <si>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</si>
  <si>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</si>
  <si>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</si>
  <si>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</si>
  <si>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</si>
  <si>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</si>
  <si>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</si>
  <si>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</si>
  <si>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</si>
  <si>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</si>
  <si>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</si>
  <si>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</si>
  <si>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</si>
  <si>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</si>
  <si>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</si>
  <si>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</si>
  <si>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</si>
  <si>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</si>
  <si>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</si>
  <si>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</si>
  <si>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</si>
  <si>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</si>
  <si>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</si>
  <si>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</si>
  <si>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</si>
  <si>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</si>
  <si>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</si>
  <si>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</si>
  <si>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</si>
  <si>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</si>
  <si>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</si>
  <si>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</si>
  <si>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</si>
  <si>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</si>
  <si>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</si>
  <si>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</si>
  <si>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</si>
  <si>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</si>
  <si>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</si>
  <si>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</si>
  <si>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</si>
  <si>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</si>
  <si>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</si>
  <si>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</si>
  <si>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</si>
  <si>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</si>
  <si>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</si>
  <si>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</si>
  <si>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</si>
  <si>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</si>
  <si>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</si>
  <si>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</si>
  <si>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</si>
  <si>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</si>
  <si>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</si>
  <si>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</si>
  <si>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</si>
  <si>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</si>
  <si>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</si>
  <si>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</si>
  <si>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</si>
  <si>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</si>
  <si>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</si>
  <si>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</si>
  <si>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</si>
  <si>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</si>
  <si>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</si>
  <si>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</si>
  <si>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</si>
  <si>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</si>
  <si>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</si>
  <si>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</si>
  <si>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</si>
  <si>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</si>
  <si>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</si>
  <si>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</si>
  <si>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</si>
  <si>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</si>
  <si>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</si>
  <si>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</si>
  <si>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</si>
  <si>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</si>
  <si>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</si>
  <si>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</si>
  <si>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</si>
  <si>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</si>
  <si>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</si>
  <si>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</si>
  <si>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</si>
  <si>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</si>
  <si>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</si>
  <si>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</si>
  <si>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</si>
  <si>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</si>
  <si>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</si>
  <si>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</si>
  <si>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</si>
  <si>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</si>
  <si>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</si>
  <si>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</si>
  <si>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</si>
  <si>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</si>
  <si>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</si>
  <si>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</si>
  <si>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</si>
  <si>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</si>
  <si>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</si>
  <si>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</si>
  <si>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</si>
  <si>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</si>
  <si>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</si>
  <si>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</si>
  <si>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</si>
  <si>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</si>
  <si>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</si>
  <si>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</si>
  <si>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</si>
  <si>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</si>
  <si>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</si>
  <si>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</si>
  <si>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</si>
  <si>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</si>
  <si>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</si>
  <si>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</si>
  <si>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</si>
  <si>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</si>
  <si>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</si>
  <si>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</si>
  <si>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</si>
  <si>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</si>
  <si>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</si>
  <si>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</si>
  <si>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</si>
  <si>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</si>
  <si>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</si>
  <si>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</si>
  <si>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</si>
  <si>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</si>
  <si>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</si>
  <si>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</si>
  <si>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</si>
  <si>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</si>
  <si>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</si>
  <si>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</si>
  <si>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</si>
  <si>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</si>
  <si>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</si>
  <si>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</si>
  <si>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</si>
  <si>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</si>
  <si>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</si>
  <si>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</si>
  <si>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</si>
  <si>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</si>
  <si>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</si>
  <si>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</si>
  <si>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</si>
  <si>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</si>
  <si>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</si>
  <si>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</si>
  <si>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</si>
  <si>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</si>
  <si>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</si>
  <si>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</si>
  <si>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</si>
  <si>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</si>
  <si>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</si>
  <si>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</si>
  <si>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</si>
  <si>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</si>
  <si>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</si>
  <si>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</si>
  <si>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</si>
  <si>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</si>
  <si>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</si>
  <si>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</si>
  <si>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</si>
  <si>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</si>
  <si>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</si>
  <si>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</si>
  <si>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</si>
  <si>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</si>
  <si>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</si>
  <si>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</si>
  <si>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</si>
  <si>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</si>
  <si>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</si>
  <si>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</si>
  <si>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</si>
  <si>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</si>
  <si>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</si>
  <si>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</si>
  <si>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</si>
  <si>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</si>
  <si>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</si>
  <si>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</si>
  <si>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</si>
  <si>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</si>
  <si>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</si>
  <si>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</si>
  <si>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</si>
  <si>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</si>
  <si>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</si>
  <si>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</si>
  <si>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</si>
  <si>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</si>
  <si>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</si>
  <si>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</si>
  <si>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</si>
  <si>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</si>
  <si>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</si>
  <si>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</si>
  <si>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</si>
  <si>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</si>
  <si>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</si>
  <si>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</si>
  <si>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</si>
  <si>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</si>
  <si>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</si>
  <si>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</si>
  <si>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</si>
  <si>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</si>
  <si>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</si>
  <si>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</si>
  <si>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</si>
  <si>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</si>
  <si>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</si>
  <si>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</si>
  <si>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</si>
  <si>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</si>
  <si>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</si>
  <si>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</si>
  <si>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</si>
  <si>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</si>
  <si>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</si>
  <si>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</si>
  <si>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</si>
  <si>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</si>
  <si>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</si>
  <si>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</si>
  <si>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</si>
  <si>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</si>
  <si>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</si>
  <si>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</si>
  <si>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</si>
  <si>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</si>
  <si>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</si>
  <si>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</si>
  <si>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</si>
  <si>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</si>
  <si>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</si>
  <si>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</si>
  <si>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</si>
  <si>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</si>
  <si>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</si>
  <si>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</si>
  <si>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</si>
  <si>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</si>
  <si>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</si>
  <si>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</si>
  <si>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</si>
  <si>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</si>
  <si>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</si>
  <si>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</si>
  <si>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</si>
  <si>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</si>
  <si>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</si>
  <si>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</si>
  <si>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</si>
  <si>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</si>
  <si>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</si>
  <si>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</si>
  <si>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</si>
  <si>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</si>
  <si>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</si>
  <si>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</si>
  <si>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</si>
  <si>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</si>
  <si>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</si>
  <si>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</si>
  <si>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</si>
  <si>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</si>
  <si>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</si>
  <si>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</si>
  <si>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</si>
  <si>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</si>
  <si>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</si>
  <si>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</si>
  <si>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</si>
  <si>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</si>
  <si>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</si>
  <si>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</si>
  <si>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</si>
  <si>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</si>
  <si>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</si>
  <si>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</si>
  <si>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</si>
  <si>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</si>
  <si>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</si>
  <si>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</si>
  <si>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</si>
  <si>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</si>
  <si>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</si>
  <si>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</si>
  <si>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</si>
  <si>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</si>
  <si>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</si>
  <si>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</si>
  <si>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</si>
  <si>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</si>
  <si>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</si>
  <si>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</si>
  <si>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</si>
  <si>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</si>
  <si>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</si>
  <si>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</si>
  <si>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</si>
  <si>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</si>
  <si>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</si>
  <si>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</si>
  <si>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</si>
  <si>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</si>
  <si>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</si>
  <si>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</si>
  <si>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</si>
  <si>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</si>
  <si>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</si>
  <si>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</si>
  <si>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</si>
  <si>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</si>
  <si>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</si>
  <si>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</si>
  <si>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</si>
  <si>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</si>
  <si>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</si>
  <si>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</si>
  <si>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</si>
  <si>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</si>
  <si>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</si>
  <si>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</si>
  <si>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</si>
  <si>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</si>
  <si>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</si>
  <si>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</si>
  <si>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</si>
  <si>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</si>
  <si>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</si>
  <si>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</si>
  <si>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</si>
  <si>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</si>
  <si>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</si>
  <si>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</si>
  <si>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</si>
  <si>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</si>
  <si>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</si>
  <si>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</si>
  <si>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</si>
  <si>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</si>
  <si>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</si>
  <si>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</si>
  <si>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</si>
  <si>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</si>
  <si>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</si>
  <si>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</si>
  <si>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</si>
  <si>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</si>
  <si>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</si>
  <si>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</si>
  <si>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</si>
  <si>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</si>
  <si>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</si>
  <si>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</si>
  <si>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</si>
  <si>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</si>
  <si>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</si>
  <si>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</si>
  <si>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</si>
  <si>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</si>
  <si>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</si>
  <si>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</si>
  <si>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</si>
  <si>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</si>
  <si>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</si>
  <si>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</si>
  <si>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</si>
  <si>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</si>
  <si>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</si>
  <si>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</si>
  <si>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</si>
  <si>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</si>
  <si>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</si>
  <si>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</si>
  <si>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</si>
  <si>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</si>
  <si>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</si>
  <si>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</si>
  <si>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</si>
  <si>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</si>
  <si>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</si>
  <si>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</si>
  <si>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</si>
  <si>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</si>
  <si>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</si>
  <si>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</si>
  <si>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</si>
  <si>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</si>
  <si>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</si>
  <si>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</si>
  <si>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</si>
  <si>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</si>
  <si>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</si>
  <si>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</si>
  <si>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</si>
  <si>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</si>
  <si>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</si>
  <si>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</si>
  <si>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</si>
  <si>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</si>
  <si>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</si>
  <si>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</si>
  <si>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</si>
  <si>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</si>
  <si>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</si>
  <si>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</si>
  <si>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</si>
  <si>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</si>
  <si>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</si>
  <si>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</si>
  <si>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</si>
  <si>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</si>
  <si>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</si>
  <si>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</si>
  <si>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</si>
  <si>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</si>
  <si>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</si>
  <si>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</si>
  <si>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</si>
  <si>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</si>
  <si>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</si>
  <si>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</si>
  <si>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</si>
  <si>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</si>
  <si>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</si>
  <si>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</si>
  <si>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</si>
  <si>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</si>
  <si>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</si>
  <si>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</si>
  <si>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</si>
  <si>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</si>
  <si>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</si>
  <si>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</si>
  <si>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</si>
  <si>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</si>
  <si>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</si>
  <si>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</si>
  <si>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</si>
  <si>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</si>
  <si>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</si>
  <si>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</si>
  <si>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</si>
  <si>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</si>
  <si>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</si>
  <si>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</si>
  <si>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</si>
  <si>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</si>
  <si>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</si>
  <si>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</si>
  <si>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</si>
  <si>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</si>
  <si>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</si>
  <si>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</si>
  <si>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</si>
  <si>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</si>
  <si>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</si>
  <si>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</si>
  <si>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</si>
  <si>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</si>
  <si>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</si>
  <si>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</si>
  <si>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</si>
  <si>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</si>
  <si>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</si>
  <si>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</si>
  <si>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</si>
  <si>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</si>
  <si>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</si>
  <si>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</si>
  <si>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</si>
  <si>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</si>
  <si>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</si>
  <si>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</si>
  <si>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</si>
  <si>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</si>
  <si>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</si>
  <si>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</si>
  <si>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</si>
  <si>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</si>
  <si>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</si>
  <si>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</si>
  <si>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</si>
  <si>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</si>
  <si>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</si>
  <si>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</si>
  <si>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</si>
  <si>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</si>
  <si>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</si>
  <si>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</si>
  <si>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</si>
  <si>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</si>
  <si>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</si>
  <si>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</si>
  <si>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</si>
  <si>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</si>
  <si>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</si>
  <si>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</si>
  <si>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</si>
  <si>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</si>
  <si>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</si>
  <si>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</si>
  <si>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</si>
  <si>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</si>
  <si>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</si>
  <si>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</si>
  <si>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</si>
  <si>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</si>
  <si>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</si>
  <si>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</si>
  <si>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</si>
  <si>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</si>
  <si>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</si>
  <si>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</si>
  <si>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</si>
  <si>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</si>
  <si>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</si>
  <si>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</si>
  <si>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</si>
  <si>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</si>
  <si>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</si>
  <si>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</si>
  <si>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</si>
  <si>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</si>
  <si>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</si>
  <si>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</si>
  <si>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</si>
  <si>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</si>
  <si>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</si>
  <si>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</si>
  <si>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</si>
  <si>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</si>
  <si>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</si>
  <si>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</si>
  <si>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</si>
  <si>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</si>
  <si>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</si>
  <si>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</si>
  <si>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</si>
  <si>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</si>
  <si>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</si>
  <si>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</si>
  <si>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</si>
  <si>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</si>
  <si>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</si>
  <si>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</si>
  <si>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</si>
  <si>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</si>
  <si>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</si>
  <si>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</si>
  <si>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</si>
  <si>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</si>
  <si>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</si>
  <si>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</si>
  <si>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</si>
  <si>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</si>
  <si>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</si>
  <si>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</si>
  <si>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</si>
  <si>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</si>
  <si>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</si>
  <si>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</si>
  <si>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</si>
  <si>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</si>
  <si>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</si>
  <si>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</si>
  <si>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</si>
  <si>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</si>
  <si>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</si>
  <si>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</si>
  <si>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</si>
  <si>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</si>
  <si>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</si>
  <si>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</si>
  <si>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</si>
  <si>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</si>
  <si>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</si>
  <si>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</si>
  <si>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</si>
  <si>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</si>
  <si>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</si>
  <si>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</si>
  <si>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</si>
  <si>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</si>
  <si>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</si>
  <si>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</si>
  <si>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</si>
  <si>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</si>
  <si>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</si>
  <si>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</si>
  <si>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</si>
  <si>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</si>
  <si>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</si>
  <si>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</si>
  <si>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</si>
  <si>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</si>
  <si>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</si>
  <si>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</si>
  <si>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</si>
  <si>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</si>
  <si>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</si>
  <si>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</si>
  <si>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</si>
  <si>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</si>
  <si>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</si>
  <si>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</si>
  <si>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</si>
  <si>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</si>
  <si>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</si>
  <si>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</si>
  <si>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</si>
  <si>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</si>
  <si>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</si>
  <si>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</si>
  <si>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</si>
  <si>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</si>
  <si>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</si>
  <si>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</si>
  <si>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</si>
  <si>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</si>
  <si>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</si>
  <si>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</si>
  <si>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</si>
  <si>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</si>
  <si>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</si>
  <si>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</si>
  <si>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</si>
  <si>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</si>
  <si>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</si>
  <si>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</si>
  <si>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</si>
  <si>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</si>
  <si>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</si>
  <si>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</si>
  <si>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</si>
  <si>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</si>
  <si>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</si>
  <si>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</si>
  <si>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</si>
  <si>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</si>
  <si>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</si>
  <si>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</si>
  <si>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</si>
  <si>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</si>
  <si>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</si>
  <si>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</si>
  <si>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</si>
  <si>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</si>
  <si>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</si>
  <si>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</si>
  <si>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</si>
  <si>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</si>
  <si>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</si>
  <si>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</si>
  <si>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</si>
  <si>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</si>
  <si>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</si>
  <si>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</si>
  <si>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</si>
  <si>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</si>
  <si>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</si>
  <si>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</si>
  <si>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</si>
  <si>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</si>
  <si>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</si>
  <si>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</si>
  <si>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</si>
  <si>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</si>
  <si>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</si>
  <si>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</si>
  <si>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</si>
  <si>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</si>
  <si>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</si>
  <si>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</si>
  <si>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</si>
  <si>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</si>
  <si>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</si>
  <si>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</si>
  <si>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</si>
  <si>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</si>
  <si>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</si>
  <si>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</si>
  <si>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</si>
  <si>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</si>
  <si>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</si>
  <si>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</si>
  <si>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</si>
  <si>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</si>
  <si>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</si>
  <si>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</si>
  <si>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</si>
  <si>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</si>
  <si>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</si>
  <si>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</si>
  <si>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</si>
  <si>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</si>
  <si>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</si>
  <si>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</si>
  <si>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</si>
  <si>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</si>
  <si>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</si>
  <si>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</si>
  <si>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</si>
  <si>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</si>
  <si>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</si>
  <si>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</si>
  <si>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</si>
  <si>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</si>
  <si>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</si>
  <si>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</si>
  <si>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</si>
  <si>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</si>
  <si>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</si>
  <si>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</si>
  <si>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</si>
  <si>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</si>
  <si>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</si>
  <si>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</si>
  <si>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</si>
  <si>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</si>
  <si>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</si>
  <si>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</si>
  <si>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</si>
  <si>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</si>
  <si>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</si>
  <si>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</si>
  <si>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</si>
  <si>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</si>
  <si>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</si>
  <si>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</si>
  <si>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</si>
  <si>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</si>
  <si>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</si>
  <si>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</si>
  <si>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</si>
  <si>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</si>
  <si>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</si>
  <si>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</si>
  <si>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</si>
  <si>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</si>
  <si>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</si>
  <si>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</si>
  <si>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</si>
  <si>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</si>
  <si>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</si>
  <si>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</si>
  <si>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</si>
  <si>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</si>
  <si>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</si>
  <si>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</si>
  <si>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</si>
  <si>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</si>
  <si>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</si>
  <si>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</si>
  <si>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</si>
  <si>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</si>
  <si>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</si>
  <si>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</si>
  <si>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</si>
  <si>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</si>
  <si>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</si>
  <si>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</si>
  <si>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</si>
  <si>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</si>
  <si>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</si>
  <si>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</si>
  <si>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</si>
  <si>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</si>
  <si>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</si>
  <si>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</si>
  <si>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</si>
  <si>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</si>
  <si>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</si>
  <si>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</si>
  <si>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</si>
  <si>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</si>
  <si>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</si>
  <si>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</si>
  <si>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</si>
  <si>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</si>
  <si>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</si>
  <si>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</si>
  <si>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</si>
  <si>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</si>
  <si>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</si>
  <si>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</si>
  <si>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</si>
  <si>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</si>
  <si>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</si>
  <si>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</si>
  <si>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</si>
  <si>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</si>
  <si>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</si>
  <si>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</si>
  <si>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</si>
  <si>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</si>
  <si>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</si>
  <si>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</si>
  <si>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</si>
  <si>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</si>
  <si>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</si>
  <si>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</si>
  <si>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</si>
  <si>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</si>
  <si>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</si>
  <si>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</si>
  <si>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</si>
  <si>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</si>
  <si>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</si>
  <si>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</si>
  <si>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</si>
  <si>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</si>
  <si>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</si>
  <si>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</si>
  <si>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</si>
  <si>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</si>
  <si>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</si>
  <si>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</si>
  <si>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</si>
  <si>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</si>
  <si>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</si>
  <si>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</si>
  <si>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</si>
  <si>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</si>
  <si>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</si>
  <si>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</si>
  <si>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</si>
  <si>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</si>
  <si>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</si>
  <si>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</si>
  <si>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</si>
  <si>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</si>
  <si>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</si>
  <si>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</si>
  <si>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</si>
  <si>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</si>
  <si>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</si>
  <si>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</si>
  <si>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</si>
  <si>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</si>
  <si>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</si>
  <si>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</si>
  <si>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</si>
  <si>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</si>
  <si>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</si>
  <si>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</si>
  <si>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</si>
  <si>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</si>
  <si>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</si>
  <si>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</si>
  <si>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</si>
  <si>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</si>
  <si>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</si>
  <si>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</si>
  <si>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</si>
  <si>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</si>
  <si>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</si>
  <si>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</si>
  <si>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</si>
  <si>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</si>
  <si>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</si>
  <si>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</si>
  <si>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</si>
  <si>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</si>
  <si>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</si>
  <si>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</si>
  <si>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</si>
  <si>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</si>
  <si>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</si>
  <si>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</si>
  <si>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</si>
  <si>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</si>
  <si>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</si>
  <si>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</si>
  <si>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</si>
  <si>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</si>
  <si>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</si>
  <si>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</si>
  <si>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</si>
  <si>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</si>
  <si>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</si>
  <si>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</si>
  <si>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</si>
  <si>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</si>
  <si>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</si>
  <si>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</si>
  <si>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</si>
  <si>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</si>
  <si>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</si>
  <si>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</si>
  <si>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</si>
  <si>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</si>
  <si>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</si>
  <si>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</si>
  <si>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</si>
  <si>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</si>
  <si>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</si>
  <si>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</si>
  <si>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</si>
  <si>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</si>
  <si>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</si>
  <si>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</si>
  <si>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</si>
  <si>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</si>
  <si>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</si>
  <si>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</si>
  <si>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</si>
  <si>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</si>
  <si>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</si>
  <si>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</si>
  <si>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</si>
  <si>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</si>
  <si>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</si>
  <si>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</si>
  <si>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</si>
  <si>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</si>
  <si>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</si>
  <si>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</si>
  <si>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</si>
  <si>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</si>
  <si>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</si>
  <si>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</si>
  <si>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</si>
  <si>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</si>
  <si>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</si>
  <si>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</si>
  <si>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</si>
  <si>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</si>
  <si>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</si>
  <si>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</si>
  <si>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</si>
  <si>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</si>
  <si>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</si>
  <si>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</si>
  <si>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</si>
  <si>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</si>
  <si>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</si>
  <si>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</si>
  <si>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</si>
  <si>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</si>
  <si>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</si>
  <si>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</si>
  <si>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</si>
  <si>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</si>
  <si>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</si>
  <si>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</si>
  <si>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</si>
  <si>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</si>
  <si>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</si>
  <si>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</si>
  <si>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</si>
  <si>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</si>
  <si>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</si>
  <si>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</si>
  <si>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</si>
  <si>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</si>
  <si>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</si>
  <si>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</si>
  <si>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</si>
  <si>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</si>
  <si>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</si>
  <si>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</si>
  <si>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</si>
  <si>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</si>
  <si>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</si>
  <si>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</si>
  <si>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</si>
  <si>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</si>
  <si>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</si>
  <si>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</si>
  <si>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</si>
  <si>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</si>
  <si>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</si>
  <si>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</si>
  <si>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</si>
  <si>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</si>
  <si>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</si>
  <si>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</si>
  <si>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</si>
  <si>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</si>
  <si>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</si>
  <si>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</si>
  <si>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</si>
  <si>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</si>
  <si>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</si>
  <si>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</si>
  <si>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</si>
  <si>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</si>
  <si>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</si>
  <si>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</si>
  <si>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</si>
  <si>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</si>
  <si>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</si>
  <si>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</si>
  <si>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</si>
  <si>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</si>
  <si>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</si>
  <si>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</si>
  <si>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</si>
  <si>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</si>
  <si>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</si>
  <si>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</si>
  <si>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</si>
  <si>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</si>
  <si>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</si>
  <si>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</si>
  <si>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</si>
  <si>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</si>
  <si>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</si>
  <si>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</si>
  <si>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</si>
  <si>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</si>
  <si>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</si>
  <si>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</si>
  <si>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</si>
  <si>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</si>
  <si>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</si>
  <si>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</si>
  <si>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</si>
  <si>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</si>
  <si>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</si>
  <si>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</si>
  <si>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</si>
  <si>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</si>
  <si>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</si>
  <si>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</si>
  <si>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</si>
  <si>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</si>
  <si>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</si>
  <si>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</si>
  <si>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</si>
  <si>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</si>
  <si>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</si>
  <si>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</si>
  <si>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</si>
  <si>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</si>
  <si>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</si>
  <si>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</si>
  <si>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</si>
  <si>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</si>
  <si>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</si>
  <si>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</si>
  <si>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</si>
  <si>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</si>
  <si>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</si>
  <si>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</si>
  <si>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</si>
  <si>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</si>
  <si>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</si>
  <si>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</si>
  <si>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</si>
  <si>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</si>
  <si>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</si>
  <si>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</si>
  <si>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</si>
  <si>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</si>
  <si>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</si>
  <si>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</si>
  <si>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</si>
  <si>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</si>
  <si>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</si>
  <si>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</si>
  <si>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</si>
  <si>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</si>
  <si>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</si>
  <si>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</si>
  <si>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</si>
  <si>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</si>
  <si>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</si>
  <si>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</si>
  <si>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</si>
  <si>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</si>
  <si>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</si>
  <si>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</si>
  <si>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</si>
  <si>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</si>
  <si>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</si>
  <si>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</si>
  <si>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</si>
  <si>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</si>
  <si>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</si>
  <si>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</si>
  <si>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</si>
  <si>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</si>
  <si>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</si>
  <si>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</si>
  <si>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</si>
  <si>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</si>
  <si>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</si>
  <si>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</si>
  <si>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</si>
  <si>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</si>
  <si>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</si>
  <si>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</si>
  <si>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</si>
  <si>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</si>
  <si>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</si>
  <si>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</si>
  <si>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</si>
  <si>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</si>
  <si>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</si>
  <si>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</si>
  <si>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</si>
  <si>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</si>
  <si>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</si>
  <si>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</si>
  <si>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</si>
  <si>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</si>
  <si>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</si>
  <si>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</si>
  <si>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</si>
  <si>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</si>
  <si>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</si>
  <si>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</si>
  <si>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</si>
  <si>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</si>
  <si>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</si>
  <si>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</si>
  <si>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</si>
  <si>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</si>
  <si>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</si>
  <si>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</si>
  <si>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</si>
  <si>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</si>
  <si>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</si>
  <si>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</si>
  <si>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</si>
  <si>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</si>
  <si>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</si>
  <si>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</si>
  <si>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</si>
  <si>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</si>
  <si>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</si>
  <si>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</si>
  <si>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</si>
  <si>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</si>
  <si>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</si>
  <si>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</si>
  <si>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</si>
  <si>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</si>
  <si>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</si>
  <si>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</si>
  <si>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</si>
  <si>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</si>
  <si>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</si>
  <si>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</si>
  <si>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</si>
  <si>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</si>
  <si>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</si>
  <si>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</si>
  <si>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</si>
  <si>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</si>
  <si>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</si>
  <si>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</si>
  <si>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</si>
  <si>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</si>
  <si>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</si>
  <si>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</si>
  <si>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</si>
  <si>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</si>
  <si>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</si>
  <si>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</si>
  <si>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</si>
  <si>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</si>
  <si>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</si>
  <si>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</si>
  <si>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</si>
  <si>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</si>
  <si>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</si>
  <si>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</si>
  <si>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</si>
  <si>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</si>
  <si>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</si>
  <si>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</si>
  <si>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</si>
  <si>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</si>
  <si>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</si>
  <si>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</si>
  <si>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</si>
  <si>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</si>
  <si>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</si>
  <si>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</si>
  <si>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</si>
  <si>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</si>
  <si>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</si>
  <si>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</si>
  <si>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</si>
  <si>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</si>
  <si>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</si>
  <si>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</si>
  <si>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</si>
  <si>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</si>
  <si>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</si>
  <si>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</si>
  <si>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</si>
  <si>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</si>
  <si>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</si>
  <si>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</si>
  <si>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</si>
  <si>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</si>
  <si>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</si>
  <si>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</si>
  <si>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</si>
  <si>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</si>
  <si>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</si>
  <si>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</si>
  <si>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</si>
  <si>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</si>
  <si>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</si>
  <si>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</si>
  <si>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</si>
  <si>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</si>
  <si>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</si>
  <si>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</si>
  <si>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</si>
  <si>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</si>
  <si>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</si>
  <si>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</si>
  <si>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</si>
  <si>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</si>
  <si>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</si>
  <si>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</si>
  <si>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</si>
  <si>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</si>
  <si>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</si>
  <si>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</si>
  <si>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</si>
  <si>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</si>
  <si>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</si>
  <si>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</si>
  <si>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</si>
  <si>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</si>
  <si>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</si>
  <si>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</si>
  <si>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</si>
  <si>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</si>
  <si>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</si>
  <si>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</si>
  <si>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</si>
  <si>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</si>
  <si>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</si>
  <si>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</si>
  <si>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</si>
  <si>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</si>
  <si>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</si>
  <si>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</si>
  <si>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</si>
  <si>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</si>
  <si>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</si>
  <si>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</si>
  <si>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</si>
  <si>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</si>
  <si>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</si>
  <si>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</si>
  <si>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</si>
  <si>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</si>
  <si>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</si>
  <si>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</si>
  <si>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</si>
  <si>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</si>
  <si>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</si>
  <si>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</si>
  <si>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</si>
  <si>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</si>
  <si>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</si>
  <si>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</si>
  <si>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</si>
  <si>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</si>
  <si>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</si>
  <si>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</si>
  <si>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</si>
  <si>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</si>
  <si>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</si>
  <si>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</si>
  <si>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</si>
  <si>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</si>
  <si>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</si>
  <si>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</si>
  <si>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</si>
  <si>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</si>
  <si>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</si>
  <si>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</si>
  <si>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</si>
  <si>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</si>
  <si>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</si>
  <si>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</si>
  <si>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</si>
  <si>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</si>
  <si>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</si>
  <si>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</si>
  <si>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</si>
  <si>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</si>
  <si>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</si>
  <si>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</si>
  <si>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</si>
  <si>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</si>
  <si>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</si>
  <si>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</si>
  <si>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</si>
  <si>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</si>
  <si>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</si>
  <si>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</si>
  <si>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</si>
  <si>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</si>
  <si>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</si>
  <si>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</si>
  <si>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</si>
  <si>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</si>
  <si>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</si>
  <si>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</si>
  <si>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</si>
  <si>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</si>
  <si>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</si>
  <si>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</si>
  <si>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</si>
  <si>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</si>
  <si>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</si>
  <si>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</si>
  <si>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</si>
  <si>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</si>
  <si>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</si>
  <si>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</si>
  <si>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</si>
  <si>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</si>
  <si>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</si>
  <si>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</si>
  <si>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</si>
  <si>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</si>
  <si>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</si>
  <si>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</si>
  <si>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</si>
  <si>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</si>
  <si>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</si>
  <si>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</si>
  <si>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</si>
  <si>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</si>
  <si>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</si>
  <si>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</si>
  <si>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</si>
  <si>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</si>
  <si>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</si>
  <si>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</si>
  <si>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</si>
  <si>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</si>
  <si>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</si>
  <si>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</si>
  <si>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</si>
  <si>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</si>
  <si>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</si>
  <si>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</si>
  <si>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</si>
  <si>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</si>
  <si>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</si>
  <si>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</si>
  <si>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</si>
  <si>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</si>
  <si>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</si>
  <si>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</si>
  <si>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</si>
  <si>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</si>
  <si>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</si>
  <si>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</si>
  <si>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</si>
  <si>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</si>
  <si>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</si>
  <si>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</si>
  <si>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</si>
  <si>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</si>
  <si>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</si>
  <si>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</si>
  <si>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</si>
  <si>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</si>
  <si>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</si>
  <si>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</si>
  <si>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</si>
  <si>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</si>
  <si>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</si>
  <si>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</si>
  <si>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</si>
  <si>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</si>
  <si>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</si>
  <si>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</si>
  <si>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</si>
  <si>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</si>
  <si>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</si>
  <si>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</si>
  <si>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</si>
  <si>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</si>
  <si>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</si>
  <si>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</si>
  <si>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</si>
  <si>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</si>
  <si>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</si>
  <si>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</si>
  <si>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</si>
  <si>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</si>
  <si>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</si>
  <si>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</si>
  <si>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</si>
  <si>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</si>
  <si>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</si>
  <si>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</si>
  <si>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</si>
  <si>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</si>
  <si>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</si>
  <si>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</si>
  <si>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</si>
  <si>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</si>
  <si>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</si>
  <si>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</si>
  <si>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</si>
  <si>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</si>
  <si>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</si>
  <si>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</si>
  <si>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</si>
  <si>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</si>
  <si>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</si>
  <si>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</si>
  <si>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</si>
  <si>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</si>
  <si>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</si>
  <si>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</si>
  <si>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</si>
  <si>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</si>
  <si>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</si>
  <si>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</si>
  <si>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</si>
  <si>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</si>
  <si>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</si>
  <si>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</si>
  <si>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</si>
  <si>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</si>
  <si>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</si>
  <si>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</si>
  <si>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</si>
  <si>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</si>
  <si>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</si>
  <si>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</si>
  <si>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</si>
  <si>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</si>
  <si>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</si>
  <si>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</si>
  <si>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</si>
  <si>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</si>
  <si>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</si>
  <si>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</si>
  <si>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</si>
  <si>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</si>
  <si>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</si>
  <si>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</si>
  <si>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</si>
  <si>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</si>
  <si>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</si>
  <si>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</si>
  <si>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</si>
  <si>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</si>
  <si>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</si>
  <si>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</si>
  <si>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</si>
  <si>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</si>
  <si>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</si>
  <si>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</si>
  <si>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</si>
  <si>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</si>
  <si>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</si>
  <si>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</si>
  <si>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</si>
  <si>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</si>
  <si>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</si>
  <si>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</si>
  <si>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</si>
  <si>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</si>
  <si>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</si>
  <si>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</si>
  <si>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</si>
  <si>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</si>
  <si>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</si>
  <si>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</si>
  <si>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</si>
  <si>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</si>
  <si>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</si>
  <si>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</si>
  <si>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</si>
  <si>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</si>
  <si>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</si>
  <si>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</si>
  <si>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</si>
  <si>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</si>
  <si>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</si>
  <si>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</si>
  <si>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</si>
  <si>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</si>
  <si>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</si>
  <si>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</si>
  <si>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</si>
  <si>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</si>
  <si>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</si>
  <si>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</si>
  <si>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</si>
  <si>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</si>
  <si>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</si>
  <si>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</si>
  <si>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</si>
  <si>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</si>
  <si>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</si>
  <si>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</si>
  <si>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</si>
  <si>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</si>
  <si>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</si>
  <si>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</si>
  <si>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</si>
  <si>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</si>
  <si>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</si>
  <si>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</si>
  <si>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</si>
  <si>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</si>
  <si>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</si>
  <si>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</si>
  <si>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</si>
  <si>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</si>
  <si>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</si>
  <si>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</si>
  <si>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</si>
  <si>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</si>
  <si>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</si>
  <si>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</si>
  <si>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</si>
  <si>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</si>
  <si>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</si>
  <si>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</si>
  <si>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</si>
  <si>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</si>
  <si>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</si>
  <si>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</si>
  <si>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</si>
  <si>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</si>
  <si>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</si>
  <si>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</si>
  <si>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</si>
  <si>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</si>
  <si>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</si>
  <si>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</si>
  <si>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</si>
  <si>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</si>
  <si>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</si>
  <si>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</si>
  <si>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</si>
  <si>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</si>
  <si>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</si>
  <si>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</si>
  <si>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</si>
  <si>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</si>
  <si>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</si>
  <si>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</si>
  <si>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</si>
  <si>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</si>
  <si>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</si>
  <si>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</si>
  <si>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</si>
  <si>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</si>
  <si>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</si>
  <si>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</si>
  <si>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</si>
  <si>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</si>
  <si>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</si>
  <si>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</si>
  <si>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</si>
  <si>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</si>
  <si>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</si>
  <si>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</si>
  <si>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</si>
  <si>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</si>
  <si>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</si>
  <si>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</si>
  <si>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</si>
  <si>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</si>
  <si>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</si>
  <si>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</si>
  <si>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</si>
  <si>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</si>
  <si>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</si>
  <si>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</si>
  <si>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</si>
  <si>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</si>
  <si>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</si>
  <si>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</si>
  <si>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</si>
  <si>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</si>
  <si>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</si>
  <si>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</si>
  <si>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</si>
  <si>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</si>
  <si>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</si>
  <si>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</si>
  <si>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</si>
  <si>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</si>
  <si>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</si>
  <si>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</si>
  <si>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</si>
  <si>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</si>
  <si>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</si>
  <si>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</si>
  <si>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</si>
  <si>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</si>
  <si>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</si>
  <si>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</si>
  <si>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</si>
  <si>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</si>
  <si>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</si>
  <si>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</si>
  <si>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</si>
  <si>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</si>
  <si>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</si>
  <si>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</si>
  <si>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</si>
  <si>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</si>
  <si>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</si>
  <si>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</si>
  <si>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</si>
  <si>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</si>
  <si>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</si>
  <si>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</si>
  <si>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</si>
  <si>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</si>
  <si>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</si>
  <si>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</si>
  <si>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</si>
  <si>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</si>
  <si>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</si>
  <si>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</si>
  <si>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</si>
  <si>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</si>
  <si>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</si>
  <si>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</si>
  <si>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</si>
  <si>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</si>
  <si>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</si>
  <si>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</si>
  <si>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</si>
  <si>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</si>
  <si>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</si>
  <si>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</si>
  <si>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</si>
  <si>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</si>
  <si>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</si>
  <si>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</si>
  <si>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</si>
  <si>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</si>
  <si>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</si>
  <si>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</si>
  <si>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</si>
  <si>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</si>
  <si>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</si>
  <si>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</si>
  <si>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</si>
  <si>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</si>
  <si>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</si>
  <si>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</si>
  <si>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</si>
  <si>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</si>
  <si>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</si>
  <si>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</si>
  <si>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</si>
  <si>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</si>
  <si>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</si>
  <si>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</si>
  <si>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</si>
  <si>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</si>
  <si>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</si>
  <si>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</si>
  <si>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</si>
  <si>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</si>
  <si>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</si>
  <si>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</si>
  <si>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</si>
  <si>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</si>
  <si>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</si>
  <si>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</si>
  <si>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</si>
  <si>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</si>
  <si>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</si>
  <si>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</si>
  <si>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</si>
  <si>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</si>
  <si>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</si>
  <si>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</si>
  <si>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</si>
  <si>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</si>
  <si>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</si>
  <si>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</si>
  <si>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</si>
  <si>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</si>
  <si>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</si>
  <si>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</si>
  <si>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</si>
  <si>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</si>
  <si>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</si>
  <si>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</si>
  <si>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</si>
  <si>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</si>
  <si>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</si>
  <si>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</si>
  <si>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</si>
  <si>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</si>
  <si>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</si>
  <si>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</si>
  <si>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</si>
  <si>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</si>
  <si>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</si>
  <si>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</si>
  <si>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</si>
  <si>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</si>
  <si>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</si>
  <si>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</si>
  <si>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</si>
  <si>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</si>
  <si>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</si>
  <si>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</si>
  <si>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</si>
  <si>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</si>
  <si>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</si>
  <si>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</si>
  <si>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</si>
  <si>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</si>
  <si>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</si>
  <si>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</si>
  <si>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</si>
  <si>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</si>
  <si>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</si>
  <si>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</si>
  <si>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</si>
  <si>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</si>
  <si>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</si>
  <si>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</si>
  <si>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</si>
  <si>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</si>
  <si>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</si>
  <si>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</si>
  <si>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</si>
  <si>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</si>
  <si>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</si>
  <si>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</si>
  <si>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</si>
  <si>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</si>
  <si>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</si>
  <si>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</si>
  <si>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</si>
  <si>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</si>
  <si>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</si>
  <si>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</si>
  <si>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</si>
  <si>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</si>
  <si>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</si>
  <si>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</si>
  <si>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</si>
  <si>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</si>
  <si>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</si>
  <si>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</si>
  <si>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</si>
  <si>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</si>
  <si>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</si>
  <si>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</si>
  <si>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</si>
  <si>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</si>
  <si>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</si>
  <si>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</si>
  <si>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</si>
  <si>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</si>
  <si>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</si>
  <si>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</si>
  <si>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</si>
  <si>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</si>
  <si>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</si>
  <si>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</si>
  <si>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</si>
  <si>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</si>
  <si>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</si>
  <si>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</si>
  <si>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</si>
  <si>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</si>
  <si>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</si>
  <si>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</si>
  <si>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</si>
  <si>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</si>
  <si>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</si>
  <si>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</si>
  <si>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</si>
  <si>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</si>
  <si>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</si>
  <si>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</si>
  <si>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</si>
  <si>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</si>
  <si>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</si>
  <si>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</si>
  <si>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</si>
  <si>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</si>
  <si>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</si>
  <si>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</si>
  <si>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</si>
  <si>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</si>
  <si>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</si>
  <si>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</si>
  <si>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</si>
  <si>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</si>
  <si>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</si>
  <si>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</si>
  <si>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</si>
  <si>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</si>
  <si>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</si>
  <si>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</si>
  <si>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</si>
  <si>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</si>
  <si>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</si>
  <si>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</si>
  <si>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</si>
  <si>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</si>
  <si>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</si>
  <si>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</si>
  <si>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</si>
  <si>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</si>
  <si>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</si>
  <si>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</si>
  <si>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</si>
  <si>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</si>
  <si>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</si>
  <si>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</si>
  <si>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</si>
  <si>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</si>
  <si>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</si>
  <si>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</si>
  <si>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</si>
  <si>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</si>
  <si>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</si>
  <si>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</si>
  <si>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</si>
  <si>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</si>
  <si>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</si>
  <si>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</si>
  <si>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</si>
  <si>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</si>
  <si>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</si>
  <si>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</si>
  <si>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</si>
  <si>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</si>
  <si>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</si>
  <si>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</si>
  <si>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</si>
  <si>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</si>
  <si>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</si>
  <si>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</si>
  <si>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</si>
  <si>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</si>
  <si>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</si>
  <si>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</si>
  <si>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</si>
  <si>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</si>
  <si>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</si>
  <si>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</si>
  <si>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</si>
  <si>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</si>
  <si>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</si>
  <si>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</si>
  <si>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</si>
  <si>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</si>
  <si>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</si>
  <si>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</si>
  <si>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</si>
  <si>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</si>
  <si>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</si>
  <si>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</si>
  <si>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</si>
  <si>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</si>
  <si>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</si>
  <si>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</si>
  <si>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</si>
  <si>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</si>
  <si>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</si>
  <si>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</si>
  <si>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</si>
  <si>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</si>
  <si>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</si>
  <si>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</si>
  <si>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</si>
  <si>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</si>
  <si>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</si>
  <si>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</si>
  <si>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</si>
  <si>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</si>
  <si>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</si>
  <si>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</si>
  <si>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</si>
  <si>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</si>
  <si>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</si>
  <si>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</si>
  <si>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</si>
  <si>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</si>
  <si>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</si>
  <si>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</si>
  <si>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</si>
  <si>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</si>
  <si>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</si>
  <si>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</si>
  <si>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</si>
  <si>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</si>
  <si>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</si>
  <si>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</si>
  <si>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</si>
  <si>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</si>
  <si>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</si>
  <si>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</si>
  <si>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</si>
  <si>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</si>
  <si>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</si>
  <si>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</si>
  <si>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</si>
  <si>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</si>
  <si>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</si>
  <si>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</si>
  <si>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</si>
  <si>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</si>
  <si>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</si>
  <si>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</si>
  <si>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</si>
  <si>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</si>
  <si>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</si>
  <si>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</si>
  <si>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</si>
  <si>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</si>
  <si>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</si>
  <si>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</si>
  <si>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</si>
  <si>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</si>
  <si>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</si>
  <si>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</si>
  <si>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</si>
  <si>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</si>
  <si>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</si>
  <si>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</si>
  <si>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</si>
  <si>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</si>
  <si>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</si>
  <si>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</si>
  <si>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</si>
  <si>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</si>
  <si>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</si>
  <si>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</si>
  <si>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</si>
  <si>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</si>
  <si>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</si>
  <si>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</si>
  <si>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</si>
  <si>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</si>
  <si>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</si>
  <si>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</si>
  <si>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</si>
  <si>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</si>
  <si>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</si>
  <si>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</si>
  <si>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</si>
  <si>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</si>
  <si>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</si>
  <si>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</si>
  <si>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</si>
  <si>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</si>
  <si>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</si>
  <si>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</si>
  <si>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</si>
  <si>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</si>
  <si>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</si>
  <si>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</si>
  <si>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</si>
  <si>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</si>
  <si>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</si>
  <si>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</si>
  <si>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</si>
  <si>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</si>
  <si>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</si>
  <si>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</si>
  <si>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</si>
  <si>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</si>
  <si>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</si>
  <si>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</si>
  <si>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</si>
  <si>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</si>
  <si>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</si>
  <si>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</si>
  <si>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</si>
  <si>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</si>
  <si>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</si>
  <si>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</si>
  <si>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</si>
  <si>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</si>
  <si>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</si>
  <si>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</si>
  <si>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</si>
  <si>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</si>
  <si>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</si>
  <si>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</si>
  <si>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</si>
  <si>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</si>
  <si>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</si>
  <si>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</si>
  <si>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</si>
  <si>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</si>
  <si>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</si>
  <si>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</si>
  <si>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</si>
  <si>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</si>
  <si>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</si>
  <si>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</si>
  <si>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</si>
  <si>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</si>
  <si>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</si>
  <si>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</si>
  <si>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</si>
  <si>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</si>
  <si>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</si>
  <si>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</si>
  <si>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</si>
  <si>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</si>
  <si>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</si>
  <si>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</si>
  <si>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</si>
  <si>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</si>
  <si>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</si>
  <si>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</si>
  <si>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</si>
  <si>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</si>
  <si>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</si>
  <si>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</si>
  <si>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</si>
  <si>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</si>
  <si>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</si>
  <si>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</si>
  <si>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</si>
  <si>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</si>
  <si>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</si>
  <si>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</si>
  <si>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</si>
  <si>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</si>
  <si>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</si>
  <si>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</si>
  <si>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</si>
  <si>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</si>
  <si>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</si>
  <si>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</si>
  <si>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</si>
  <si>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</si>
  <si>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</si>
  <si>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</si>
  <si>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</si>
  <si>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</si>
  <si>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</si>
  <si>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</si>
  <si>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</si>
  <si>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</si>
  <si>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</si>
  <si>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</si>
  <si>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</si>
  <si>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</si>
  <si>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</si>
  <si>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</si>
  <si>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</si>
  <si>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</si>
  <si>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</si>
  <si>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</si>
  <si>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</si>
  <si>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</si>
  <si>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</si>
  <si>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</si>
  <si>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</si>
  <si>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</si>
  <si>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</si>
  <si>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</si>
  <si>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</si>
  <si>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</si>
  <si>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</si>
  <si>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</si>
  <si>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</si>
  <si>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</si>
  <si>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</si>
  <si>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</si>
  <si>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</si>
  <si>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</si>
  <si>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</si>
  <si>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</si>
  <si>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</si>
  <si>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</si>
  <si>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</si>
  <si>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</si>
  <si>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</si>
  <si>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</si>
  <si>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</si>
  <si>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</si>
  <si>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</si>
  <si>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</si>
  <si>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</si>
  <si>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</si>
  <si>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</si>
  <si>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</si>
  <si>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</si>
  <si>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</si>
  <si>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</si>
  <si>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</si>
  <si>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</si>
  <si>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</si>
  <si>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</si>
  <si>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</si>
  <si>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</si>
  <si>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</si>
  <si>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</si>
  <si>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</si>
  <si>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</si>
  <si>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</si>
  <si>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</si>
  <si>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</si>
  <si>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</si>
  <si>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</si>
  <si>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</si>
  <si>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</si>
  <si>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</si>
  <si>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</si>
  <si>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</si>
  <si>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</si>
  <si>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</si>
  <si>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</si>
  <si>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</si>
  <si>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</si>
  <si>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</si>
  <si>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</si>
  <si>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</si>
  <si>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</si>
  <si>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</si>
  <si>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</si>
  <si>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</si>
  <si>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</si>
  <si>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</si>
  <si>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</si>
  <si>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</si>
  <si>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</si>
  <si>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</si>
  <si>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</si>
  <si>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</si>
  <si>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</si>
  <si>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</si>
  <si>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</si>
  <si>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</si>
  <si>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</si>
  <si>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</si>
  <si>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</si>
  <si>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</si>
  <si>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</si>
  <si>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</si>
  <si>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</si>
  <si>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</si>
  <si>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</si>
  <si>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</si>
  <si>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</si>
  <si>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</si>
  <si>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</si>
  <si>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</si>
  <si>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</si>
  <si>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</si>
  <si>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</si>
  <si>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</si>
  <si>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</si>
  <si>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</si>
  <si>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</si>
  <si>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</si>
  <si>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</si>
  <si>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</si>
  <si>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</si>
  <si>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</si>
  <si>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</si>
  <si>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</si>
  <si>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</si>
  <si>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</si>
  <si>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</si>
  <si>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</si>
  <si>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</si>
  <si>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</si>
  <si>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</si>
  <si>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</si>
  <si>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</si>
  <si>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</si>
  <si>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</si>
  <si>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</si>
  <si>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</si>
  <si>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</si>
  <si>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</si>
  <si>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</si>
  <si>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</si>
  <si>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</si>
  <si>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</si>
  <si>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</si>
  <si>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</si>
  <si>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</si>
  <si>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</si>
  <si>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</si>
  <si>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</si>
  <si>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</si>
  <si>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</si>
  <si>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</si>
  <si>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</si>
  <si>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</si>
  <si>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</si>
  <si>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</si>
  <si>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</si>
  <si>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</si>
  <si>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</si>
  <si>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</si>
  <si>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</si>
  <si>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</si>
  <si>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</si>
  <si>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</si>
  <si>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</si>
  <si>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</si>
  <si>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</si>
  <si>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</si>
  <si>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</si>
  <si>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</si>
  <si>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</si>
  <si>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</si>
  <si>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</si>
  <si>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</si>
  <si>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</si>
  <si>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</si>
  <si>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</si>
  <si>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</si>
  <si>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</si>
  <si>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</si>
  <si>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</si>
  <si>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</si>
  <si>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</si>
  <si>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</si>
  <si>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</si>
  <si>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</si>
  <si>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</si>
  <si>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</si>
  <si>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</si>
  <si>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</si>
  <si>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</si>
  <si>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</si>
  <si>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</si>
  <si>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</si>
  <si>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</si>
  <si>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</si>
  <si>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</si>
  <si>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</si>
  <si>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</si>
  <si>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</si>
  <si>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</si>
  <si>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</si>
  <si>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</si>
  <si>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</si>
  <si>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</si>
  <si>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</si>
  <si>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</si>
  <si>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</si>
  <si>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</si>
  <si>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</si>
  <si>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</si>
  <si>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</si>
  <si>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</si>
  <si>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</si>
  <si>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</si>
  <si>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</si>
  <si>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</si>
  <si>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</si>
  <si>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</si>
  <si>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</si>
  <si>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</si>
  <si>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</si>
  <si>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</si>
  <si>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</si>
  <si>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</si>
  <si>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</si>
  <si>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</si>
  <si>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</si>
  <si>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</si>
  <si>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</si>
  <si>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</si>
  <si>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</si>
  <si>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</si>
  <si>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</si>
  <si>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</si>
  <si>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</si>
  <si>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</si>
  <si>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</si>
  <si>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</si>
  <si>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</si>
  <si>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</si>
  <si>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</si>
  <si>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</si>
  <si>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</si>
  <si>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</si>
  <si>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</si>
  <si>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</si>
  <si>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</si>
  <si>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</si>
  <si>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</si>
  <si>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</si>
  <si>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</si>
  <si>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</si>
  <si>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</si>
  <si>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</si>
  <si>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</si>
  <si>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</si>
  <si>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</si>
  <si>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</si>
  <si>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</si>
  <si>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</si>
  <si>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</si>
  <si>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</si>
  <si>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</si>
  <si>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</si>
  <si>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</si>
  <si>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</si>
  <si>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</si>
  <si>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</si>
  <si>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</si>
  <si>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</si>
  <si>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</si>
  <si>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</si>
  <si>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</si>
  <si>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</si>
  <si>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</si>
  <si>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</si>
  <si>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</si>
  <si>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</si>
  <si>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</si>
  <si>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</si>
  <si>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</si>
  <si>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</si>
  <si>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</si>
  <si>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</si>
  <si>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</si>
  <si>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</si>
  <si>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</si>
  <si>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</si>
  <si>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</si>
  <si>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</si>
  <si>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</si>
  <si>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</si>
  <si>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</si>
  <si>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</si>
  <si>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</si>
  <si>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</si>
  <si>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</si>
  <si>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</si>
  <si>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</si>
  <si>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</si>
  <si>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</si>
  <si>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</si>
  <si>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</si>
  <si>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</si>
  <si>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</si>
  <si>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</si>
  <si>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</si>
  <si>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</si>
  <si>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</si>
  <si>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</si>
  <si>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</si>
  <si>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</si>
  <si>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</si>
  <si>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</si>
  <si>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</si>
  <si>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</si>
  <si>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</si>
  <si>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</si>
  <si>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</si>
  <si>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</si>
  <si>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</si>
  <si>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</si>
  <si>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</si>
  <si>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</si>
  <si>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</si>
  <si>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</si>
  <si>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</si>
  <si>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</si>
  <si>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</si>
  <si>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</si>
  <si>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</si>
  <si>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</si>
  <si>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</si>
  <si>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</si>
  <si>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</si>
  <si>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</si>
  <si>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</si>
  <si>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</si>
  <si>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</si>
  <si>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</si>
  <si>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</si>
  <si>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</si>
  <si>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</si>
  <si>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</si>
  <si>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</si>
  <si>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</si>
  <si>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</si>
  <si>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</si>
  <si>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</si>
  <si>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</si>
  <si>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</si>
  <si>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</si>
  <si>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</si>
  <si>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</si>
  <si>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</si>
  <si>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</si>
  <si>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</si>
  <si>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</si>
  <si>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</si>
  <si>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</si>
  <si>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</si>
  <si>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</si>
  <si>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</si>
  <si>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</si>
  <si>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</si>
  <si>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</si>
  <si>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</si>
  <si>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</si>
  <si>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</si>
  <si>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</si>
  <si>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</si>
  <si>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</si>
  <si>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</si>
  <si>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</si>
  <si>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</si>
  <si>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</si>
  <si>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</si>
  <si>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</si>
  <si>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</si>
  <si>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</si>
  <si>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</si>
  <si>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</si>
  <si>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</si>
  <si>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</si>
  <si>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</si>
  <si>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</si>
  <si>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</si>
  <si>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</si>
  <si>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</si>
  <si>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</si>
  <si>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</si>
  <si>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</si>
  <si>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</si>
  <si>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</si>
  <si>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</si>
  <si>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</si>
  <si>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</si>
  <si>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</si>
  <si>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</si>
  <si>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</si>
  <si>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</si>
  <si>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</si>
  <si>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</si>
  <si>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</si>
  <si>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</si>
  <si>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</si>
  <si>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</si>
  <si>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</si>
  <si>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</si>
  <si>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</si>
  <si>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</si>
  <si>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</si>
  <si>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</si>
  <si>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</si>
  <si>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</si>
  <si>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</si>
  <si>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</si>
  <si>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</si>
  <si>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</si>
  <si>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</si>
  <si>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</si>
  <si>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</si>
  <si>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</si>
  <si>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</si>
  <si>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</si>
  <si>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</si>
  <si>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</si>
  <si>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</si>
  <si>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</si>
  <si>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</si>
  <si>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</si>
  <si>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</si>
  <si>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</si>
  <si>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</si>
  <si>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</si>
  <si>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</si>
  <si>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</si>
  <si>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</si>
  <si>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</si>
  <si>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</si>
  <si>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</si>
  <si>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</si>
  <si>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</si>
  <si>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</si>
  <si>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</si>
  <si>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</si>
  <si>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</si>
  <si>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</si>
  <si>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</si>
  <si>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</si>
  <si>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</si>
  <si>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</si>
  <si>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</si>
  <si>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</si>
  <si>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</si>
  <si>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</si>
  <si>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</si>
  <si>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</si>
  <si>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</si>
  <si>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</si>
  <si>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</si>
  <si>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</si>
  <si>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</si>
  <si>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</si>
  <si>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</si>
  <si>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</si>
  <si>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</si>
  <si>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</si>
  <si>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</si>
  <si>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</si>
  <si>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</si>
  <si>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</si>
  <si>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</si>
  <si>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</si>
  <si>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</si>
  <si>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</si>
  <si>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</si>
  <si>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</si>
  <si>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</si>
  <si>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</si>
  <si>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</si>
  <si>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</si>
  <si>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</si>
  <si>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</si>
  <si>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</si>
  <si>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</si>
  <si>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</si>
  <si>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</si>
  <si>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</si>
  <si>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</si>
  <si>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</si>
  <si>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</si>
  <si>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</si>
  <si>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</si>
  <si>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</si>
  <si>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</si>
  <si>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</si>
  <si>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</si>
  <si>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</si>
  <si>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</si>
  <si>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</si>
  <si>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</si>
  <si>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</si>
  <si>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</si>
  <si>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</si>
  <si>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</si>
  <si>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</si>
  <si>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</si>
  <si>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</si>
  <si>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</si>
  <si>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</si>
  <si>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</si>
  <si>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</si>
  <si>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</si>
  <si>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</si>
  <si>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</si>
  <si>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</si>
  <si>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</si>
  <si>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</si>
  <si>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</si>
  <si>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</si>
  <si>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</si>
  <si>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</si>
  <si>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</si>
  <si>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</si>
  <si>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</si>
  <si>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</si>
  <si>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</si>
  <si>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</si>
  <si>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</si>
  <si>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</si>
  <si>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</si>
  <si>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</si>
  <si>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</si>
  <si>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</si>
  <si>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</si>
  <si>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</si>
  <si>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</si>
  <si>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</si>
  <si>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</si>
  <si>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</si>
  <si>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</si>
  <si>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</si>
  <si>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</si>
  <si>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</si>
  <si>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</si>
  <si>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</si>
  <si>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</si>
  <si>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</si>
  <si>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</si>
  <si>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</si>
  <si>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</si>
  <si>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</si>
  <si>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</si>
  <si>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</si>
  <si>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</si>
  <si>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</si>
  <si>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</si>
  <si>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</si>
  <si>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</si>
  <si>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</si>
  <si>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</si>
  <si>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</si>
  <si>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</si>
  <si>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</si>
  <si>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</si>
  <si>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</si>
  <si>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</si>
  <si>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</si>
  <si>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</si>
  <si>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</si>
  <si>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</si>
  <si>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</si>
  <si>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</si>
  <si>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</si>
  <si>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</si>
  <si>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</si>
  <si>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</si>
  <si>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</si>
  <si>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</si>
  <si>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</si>
  <si>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</si>
  <si>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</si>
  <si>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</si>
  <si>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</si>
  <si>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</si>
  <si>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</si>
  <si>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</si>
  <si>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</si>
  <si>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</si>
  <si>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</si>
  <si>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</si>
  <si>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</si>
  <si>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</si>
  <si>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</si>
  <si>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</si>
  <si>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</si>
  <si>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</si>
  <si>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</si>
  <si>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</si>
  <si>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</si>
  <si>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</si>
  <si>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</si>
  <si>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</si>
  <si>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</si>
  <si>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</si>
  <si>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</si>
  <si>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</si>
  <si>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</si>
  <si>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</si>
  <si>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</si>
  <si>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</si>
  <si>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</si>
  <si>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</si>
  <si>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</si>
  <si>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</si>
  <si>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</si>
  <si>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</si>
  <si>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</si>
  <si>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</si>
  <si>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</si>
  <si>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</si>
  <si>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</si>
  <si>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</si>
  <si>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</si>
  <si>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</si>
  <si>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</si>
  <si>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</si>
  <si>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</si>
  <si>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</si>
  <si>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</si>
  <si>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</si>
  <si>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</si>
  <si>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</si>
  <si>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</si>
  <si>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</si>
  <si>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</si>
  <si>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</si>
  <si>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</si>
  <si>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</si>
  <si>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</si>
  <si>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</si>
  <si>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</si>
  <si>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</si>
  <si>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</si>
  <si>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</si>
  <si>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</si>
  <si>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</si>
  <si>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</si>
  <si>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</si>
  <si>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</si>
  <si>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</si>
  <si>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</si>
  <si>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</si>
  <si>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</si>
  <si>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</si>
  <si>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</si>
  <si>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</si>
  <si>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</si>
  <si>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</si>
  <si>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</si>
  <si>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</si>
  <si>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</si>
  <si>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</si>
  <si>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</si>
  <si>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</si>
  <si>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</si>
  <si>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</si>
  <si>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</si>
  <si>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</si>
  <si>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</si>
  <si>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</si>
  <si>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</si>
  <si>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</si>
  <si>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</si>
  <si>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</si>
  <si>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</si>
  <si>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</si>
  <si>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</si>
  <si>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</si>
  <si>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</si>
  <si>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</si>
  <si>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</si>
  <si>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</si>
  <si>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</si>
  <si>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</si>
  <si>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</si>
  <si>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</si>
  <si>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</si>
  <si>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</si>
  <si>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</si>
  <si>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</si>
  <si>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</si>
  <si>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</si>
  <si>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</si>
  <si>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</si>
  <si>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</si>
  <si>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</si>
  <si>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</si>
  <si>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</si>
  <si>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</si>
  <si>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</si>
  <si>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</si>
  <si>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</si>
  <si>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</si>
  <si>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</si>
  <si>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</si>
  <si>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</si>
  <si>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</si>
  <si>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</si>
  <si>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</si>
  <si>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</si>
  <si>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</si>
  <si>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</si>
  <si>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</si>
  <si>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</si>
  <si>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</si>
  <si>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</si>
  <si>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</si>
  <si>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</si>
  <si>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</si>
  <si>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</si>
  <si>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</si>
  <si>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</si>
  <si>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</si>
  <si>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</si>
  <si>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</si>
  <si>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</si>
  <si>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</si>
  <si>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</si>
  <si>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</si>
  <si>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</si>
  <si>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</si>
  <si>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</si>
  <si>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</si>
  <si>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</si>
  <si>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</si>
  <si>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</si>
  <si>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</si>
  <si>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</si>
  <si>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</si>
  <si>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</si>
  <si>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</si>
  <si>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</si>
  <si>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</si>
  <si>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</si>
  <si>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</si>
  <si>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</si>
  <si>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</si>
  <si>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</si>
  <si>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</si>
  <si>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</si>
  <si>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</si>
  <si>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</si>
  <si>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</si>
  <si>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</si>
  <si>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</si>
  <si>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</si>
  <si>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</si>
  <si>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</si>
  <si>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</si>
  <si>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</si>
  <si>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</si>
  <si>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</si>
  <si>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</si>
  <si>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</si>
  <si>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</si>
  <si>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</si>
  <si>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</si>
  <si>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</si>
  <si>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</si>
  <si>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</si>
  <si>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</si>
  <si>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</si>
  <si>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</si>
  <si>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</si>
  <si>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</si>
  <si>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</si>
  <si>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</si>
  <si>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</si>
  <si>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</si>
  <si>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</si>
  <si>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</si>
  <si>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</si>
  <si>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</si>
  <si>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</si>
  <si>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</si>
  <si>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</si>
  <si>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</si>
  <si>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</si>
  <si>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</si>
  <si>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</si>
  <si>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</si>
  <si>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</si>
  <si>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</si>
  <si>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</si>
  <si>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</si>
  <si>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</si>
  <si>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</si>
  <si>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</si>
  <si>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</si>
  <si>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</si>
  <si>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</si>
  <si>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</si>
  <si>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</si>
  <si>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</si>
  <si>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</si>
  <si>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</si>
  <si>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</si>
  <si>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</si>
  <si>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</si>
  <si>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</si>
  <si>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</si>
  <si>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</si>
  <si>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</si>
  <si>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</si>
  <si>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</si>
  <si>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</si>
  <si>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</si>
  <si>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</si>
  <si>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</si>
  <si>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</si>
  <si>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</si>
  <si>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</si>
  <si>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</si>
  <si>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</si>
  <si>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</si>
  <si>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</si>
  <si>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</si>
  <si>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</si>
  <si>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</si>
  <si>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</si>
  <si>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</si>
  <si>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</si>
  <si>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</si>
  <si>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</si>
  <si>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</si>
  <si>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</si>
  <si>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</si>
  <si>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</si>
  <si>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</si>
  <si>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</si>
  <si>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</si>
  <si>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</si>
  <si>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</si>
  <si>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</si>
  <si>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</si>
  <si>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</si>
  <si>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</si>
  <si>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</si>
  <si>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</si>
  <si>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</si>
  <si>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</si>
  <si>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</si>
  <si>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</si>
  <si>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</si>
  <si>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</si>
  <si>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</si>
  <si>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</si>
  <si>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</si>
  <si>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</si>
  <si>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</si>
  <si>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</si>
  <si>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</si>
  <si>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</si>
  <si>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</si>
  <si>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</si>
  <si>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</si>
  <si>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</si>
  <si>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</si>
  <si>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</si>
  <si>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</si>
  <si>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</si>
  <si>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</si>
  <si>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</si>
  <si>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</si>
  <si>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</si>
  <si>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</si>
  <si>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</si>
  <si>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</si>
  <si>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</si>
  <si>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</si>
  <si>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</si>
  <si>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</si>
  <si>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</si>
  <si>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</si>
  <si>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</si>
  <si>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</si>
  <si>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</si>
  <si>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</si>
  <si>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</si>
  <si>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</si>
  <si>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</si>
  <si>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</si>
  <si>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</si>
  <si>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</si>
  <si>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</si>
  <si>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</si>
  <si>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</si>
  <si>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</si>
  <si>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</si>
  <si>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</si>
  <si>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</si>
  <si>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</si>
  <si>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</si>
  <si>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</si>
  <si>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</si>
  <si>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</si>
  <si>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</si>
  <si>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</si>
  <si>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</si>
  <si>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</si>
  <si>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</si>
  <si>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</si>
  <si>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</si>
  <si>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</si>
  <si>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</si>
  <si>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</si>
  <si>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</si>
  <si>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</si>
  <si>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</si>
  <si>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</si>
  <si>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</si>
  <si>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</si>
  <si>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</si>
  <si>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</si>
  <si>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</si>
  <si>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</si>
  <si>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</si>
  <si>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</si>
  <si>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</si>
  <si>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</si>
  <si>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</si>
  <si>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</si>
  <si>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</si>
  <si>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</si>
  <si>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</si>
  <si>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</si>
  <si>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</si>
  <si>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</si>
  <si>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</si>
  <si>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</si>
  <si>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</si>
  <si>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</si>
  <si>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</si>
  <si>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</si>
  <si>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</si>
  <si>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</si>
  <si>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</si>
  <si>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</si>
  <si>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</si>
  <si>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</si>
  <si>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</si>
  <si>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</si>
  <si>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</si>
  <si>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</si>
  <si>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</si>
  <si>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</si>
  <si>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</si>
  <si>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</si>
  <si>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</si>
  <si>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</si>
  <si>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</si>
  <si>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</si>
  <si>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</si>
  <si>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</si>
  <si>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</si>
  <si>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</si>
  <si>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</si>
  <si>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</si>
  <si>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</si>
  <si>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</si>
  <si>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</si>
  <si>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</si>
  <si>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</si>
  <si>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</si>
  <si>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</si>
  <si>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</si>
  <si>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</si>
  <si>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</si>
  <si>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</si>
  <si>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</si>
  <si>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</si>
  <si>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</si>
  <si>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</si>
  <si>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</si>
  <si>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</si>
  <si>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</si>
  <si>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</si>
  <si>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</si>
  <si>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</si>
  <si>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</si>
  <si>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</si>
  <si>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</si>
  <si>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</si>
  <si>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</si>
  <si>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</si>
  <si>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</si>
  <si>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</si>
  <si>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</si>
  <si>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</si>
  <si>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</si>
  <si>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</si>
  <si>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</si>
  <si>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</si>
  <si>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</si>
  <si>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</si>
  <si>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</si>
  <si>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</si>
  <si>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</si>
  <si>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</si>
  <si>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</si>
  <si>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</si>
  <si>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</si>
  <si>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</si>
  <si>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</si>
  <si>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</si>
  <si>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</si>
  <si>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</si>
  <si>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</si>
  <si>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</si>
  <si>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</si>
  <si>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</si>
  <si>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</si>
  <si>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</si>
  <si>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</si>
  <si>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</si>
  <si>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</si>
  <si>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</si>
  <si>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</si>
  <si>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</si>
  <si>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</si>
  <si>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</si>
  <si>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</si>
  <si>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</si>
  <si>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</si>
  <si>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</si>
  <si>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</si>
  <si>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</si>
  <si>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</si>
  <si>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</si>
  <si>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</si>
  <si>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</si>
  <si>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</si>
  <si>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</si>
  <si>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</si>
  <si>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</si>
  <si>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</si>
  <si>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</si>
  <si>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</si>
  <si>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</si>
  <si>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</si>
  <si>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</si>
  <si>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</si>
  <si>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</si>
  <si>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</si>
  <si>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</si>
  <si>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</si>
  <si>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</si>
  <si>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</si>
  <si>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</si>
  <si>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</si>
  <si>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</si>
  <si>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</si>
  <si>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</si>
  <si>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</si>
  <si>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</si>
  <si>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</si>
  <si>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</si>
  <si>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</si>
  <si>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</si>
  <si>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</si>
  <si>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</si>
  <si>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</si>
  <si>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</si>
  <si>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</si>
  <si>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</si>
  <si>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</si>
  <si>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</si>
  <si>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</si>
  <si>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</si>
  <si>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</si>
  <si>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</si>
  <si>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</si>
  <si>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</si>
  <si>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</si>
  <si>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</si>
  <si>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</si>
  <si>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</si>
  <si>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</si>
  <si>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</si>
  <si>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</si>
  <si>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</si>
  <si>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</si>
  <si>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</si>
  <si>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</si>
  <si>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</si>
  <si>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</si>
  <si>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</si>
  <si>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</si>
  <si>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</si>
  <si>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</si>
  <si>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</si>
  <si>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</si>
  <si>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</si>
  <si>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</si>
  <si>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</si>
  <si>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</si>
  <si>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</si>
  <si>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</si>
  <si>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</si>
  <si>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</si>
  <si>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</si>
  <si>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</si>
  <si>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</si>
  <si>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</si>
  <si>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</si>
  <si>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</si>
  <si>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</si>
  <si>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</si>
  <si>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</si>
  <si>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</si>
  <si>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</si>
  <si>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</si>
  <si>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</si>
  <si>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</si>
  <si>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</si>
  <si>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</si>
  <si>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</si>
  <si>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</si>
  <si>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</si>
  <si>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</si>
  <si>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</si>
  <si>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</si>
  <si>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</si>
  <si>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</si>
  <si>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</si>
  <si>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</si>
  <si>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</si>
  <si>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</si>
  <si>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</si>
  <si>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</si>
  <si>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</si>
  <si>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</si>
  <si>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</si>
  <si>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</si>
  <si>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</si>
  <si>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</si>
  <si>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</si>
  <si>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</si>
  <si>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</si>
  <si>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</si>
  <si>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</si>
  <si>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</si>
  <si>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</si>
  <si>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</si>
  <si>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</si>
  <si>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</si>
  <si>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</si>
  <si>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</si>
  <si>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</si>
  <si>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</si>
  <si>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</si>
  <si>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</si>
  <si>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</si>
  <si>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</si>
  <si>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</si>
  <si>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</si>
  <si>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</si>
  <si>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</si>
  <si>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</si>
  <si>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</si>
  <si>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</si>
  <si>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</si>
  <si>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</si>
  <si>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</si>
  <si>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</si>
  <si>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</si>
  <si>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</si>
  <si>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</si>
  <si>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</si>
  <si>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</si>
  <si>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</si>
  <si>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</si>
  <si>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</si>
  <si>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</si>
  <si>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</si>
  <si>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</si>
  <si>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</si>
  <si>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</si>
  <si>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</si>
  <si>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</si>
  <si>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</si>
  <si>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</si>
  <si>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</si>
  <si>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</si>
  <si>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</si>
  <si>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</si>
  <si>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</si>
  <si>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</si>
  <si>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</si>
  <si>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</si>
  <si>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</si>
  <si>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</si>
  <si>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</si>
  <si>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</si>
  <si>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</si>
  <si>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</si>
  <si>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</si>
  <si>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</si>
  <si>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</si>
  <si>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</si>
  <si>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</si>
  <si>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</si>
  <si>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</si>
  <si>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</si>
  <si>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</si>
  <si>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</si>
  <si>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</si>
  <si>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</si>
  <si>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</si>
  <si>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</si>
  <si>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</si>
  <si>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</si>
  <si>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</si>
  <si>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</si>
  <si>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</si>
  <si>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</si>
  <si>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</si>
  <si>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</si>
  <si>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</si>
  <si>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</si>
  <si>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</si>
  <si>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</si>
  <si>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</si>
  <si>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</si>
  <si>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</si>
  <si>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</si>
  <si>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</si>
  <si>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</si>
  <si>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</si>
  <si>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</si>
  <si>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</si>
  <si>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</si>
  <si>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</si>
  <si>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</si>
  <si>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</si>
  <si>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</si>
  <si>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</si>
  <si>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</si>
  <si>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</si>
  <si>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</si>
  <si>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</si>
  <si>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</si>
  <si>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</si>
  <si>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</si>
  <si>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</si>
  <si>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</si>
  <si>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</si>
  <si>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</si>
  <si>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</si>
  <si>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</si>
  <si>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</si>
  <si>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</si>
  <si>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</si>
  <si>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</si>
  <si>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</si>
  <si>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</si>
  <si>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</si>
  <si>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</si>
  <si>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</si>
  <si>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</si>
  <si>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</si>
  <si>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</si>
  <si>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</si>
  <si>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</si>
  <si>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</si>
  <si>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</si>
  <si>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</si>
  <si>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</si>
  <si>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</si>
  <si>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</si>
  <si>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</si>
  <si>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</si>
  <si>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</si>
  <si>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</si>
  <si>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</si>
  <si>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</si>
  <si>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</si>
  <si>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</si>
  <si>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</si>
  <si>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</si>
  <si>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</si>
  <si>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</si>
  <si>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</si>
  <si>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</si>
  <si>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</si>
  <si>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</si>
  <si>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</si>
  <si>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</si>
  <si>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</si>
  <si>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</si>
  <si>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</si>
  <si>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</si>
  <si>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</si>
  <si>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</si>
  <si>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</si>
  <si>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</si>
  <si>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</si>
  <si>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</si>
  <si>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</si>
  <si>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</si>
  <si>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</si>
  <si>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</si>
  <si>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</si>
  <si>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</si>
  <si>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</si>
  <si>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</si>
  <si>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</si>
  <si>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</si>
  <si>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</si>
  <si>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</si>
  <si>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</si>
  <si>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</si>
  <si>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</si>
  <si>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</si>
  <si>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</si>
  <si>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</si>
  <si>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</si>
  <si>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</si>
  <si>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</si>
  <si>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</si>
  <si>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</si>
  <si>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</si>
  <si>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</si>
  <si>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</si>
  <si>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</si>
  <si>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</si>
  <si>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</si>
  <si>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</si>
  <si>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</si>
  <si>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</si>
  <si>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</si>
  <si>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</si>
  <si>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</si>
  <si>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</si>
  <si>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</si>
  <si>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</si>
  <si>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</si>
  <si>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</si>
  <si>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</si>
  <si>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</si>
  <si>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</si>
  <si>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</si>
  <si>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</si>
  <si>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</si>
  <si>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</si>
  <si>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</si>
  <si>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</si>
  <si>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</si>
  <si>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</si>
  <si>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</si>
  <si>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</si>
  <si>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</si>
  <si>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</si>
  <si>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</si>
  <si>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</si>
  <si>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</si>
  <si>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</si>
  <si>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</si>
  <si>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</si>
  <si>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</si>
  <si>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</si>
  <si>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</si>
  <si>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</si>
  <si>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</si>
  <si>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</si>
  <si>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</si>
  <si>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</si>
  <si>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</si>
  <si>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</si>
  <si>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</si>
  <si>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</si>
  <si>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</si>
  <si>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</si>
  <si>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</si>
  <si>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</si>
  <si>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</si>
  <si>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</si>
  <si>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</si>
  <si>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</si>
  <si>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</si>
  <si>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</si>
  <si>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</si>
  <si>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</si>
  <si>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</si>
  <si>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</si>
  <si>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</si>
  <si>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</si>
  <si>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</si>
  <si>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</si>
  <si>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</si>
  <si>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</si>
  <si>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</si>
  <si>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</si>
  <si>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</si>
  <si>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</si>
  <si>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</si>
  <si>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</si>
  <si>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</si>
  <si>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</si>
  <si>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</si>
  <si>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</si>
  <si>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</si>
  <si>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</si>
  <si>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</si>
  <si>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</si>
  <si>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</si>
  <si>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</si>
  <si>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</si>
  <si>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</si>
  <si>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</si>
  <si>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</si>
  <si>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</si>
  <si>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</si>
  <si>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</si>
  <si>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</si>
  <si>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</si>
  <si>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</si>
  <si>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</si>
  <si>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</si>
  <si>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</si>
  <si>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</si>
  <si>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</si>
  <si>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</si>
  <si>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</si>
  <si>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</si>
  <si>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</si>
  <si>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</si>
  <si>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</si>
  <si>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</si>
  <si>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</si>
  <si>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</si>
  <si>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</si>
  <si>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</si>
  <si>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</si>
  <si>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</si>
  <si>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</si>
  <si>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</si>
  <si>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</si>
  <si>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</si>
  <si>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</si>
  <si>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</si>
  <si>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</si>
  <si>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</si>
  <si>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</si>
  <si>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</si>
  <si>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</si>
  <si>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</si>
  <si>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</si>
  <si>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</si>
  <si>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</si>
  <si>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</si>
  <si>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</si>
  <si>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</si>
  <si>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</si>
  <si>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</si>
  <si>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</si>
  <si>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</si>
  <si>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</si>
  <si>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</si>
  <si>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</si>
  <si>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</si>
  <si>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</si>
  <si>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</si>
  <si>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</si>
  <si>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</si>
  <si>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</si>
  <si>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</si>
  <si>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</si>
  <si>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</si>
  <si>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</si>
  <si>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</si>
  <si>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</si>
  <si>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</si>
  <si>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</si>
  <si>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</si>
  <si>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</si>
  <si>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</si>
  <si>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</si>
  <si>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</si>
  <si>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</si>
  <si>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</si>
  <si>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</si>
  <si>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</si>
  <si>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</si>
  <si>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</si>
  <si>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</si>
  <si>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</si>
  <si>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</si>
  <si>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</si>
  <si>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</si>
  <si>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</si>
  <si>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</si>
  <si>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</si>
  <si>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</si>
  <si>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</si>
  <si>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</si>
  <si>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</si>
  <si>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</si>
  <si>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</si>
  <si>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</si>
  <si>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</si>
  <si>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</si>
  <si>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</si>
  <si>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</si>
  <si>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</si>
  <si>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</si>
  <si>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</si>
  <si>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</si>
  <si>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</si>
  <si>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</si>
  <si>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</si>
  <si>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</si>
  <si>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</si>
  <si>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</si>
  <si>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</si>
  <si>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</si>
  <si>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</si>
  <si>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</si>
  <si>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</si>
  <si>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</si>
  <si>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</si>
  <si>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</si>
  <si>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</si>
  <si>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</si>
  <si>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</si>
  <si>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</si>
  <si>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</si>
  <si>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</si>
  <si>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</si>
  <si>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</si>
  <si>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</si>
  <si>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</si>
  <si>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</si>
  <si>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</si>
  <si>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</si>
  <si>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</si>
  <si>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</si>
  <si>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</si>
  <si>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</si>
  <si>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</si>
  <si>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</si>
  <si>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</si>
  <si>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</si>
  <si>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</si>
  <si>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</si>
  <si>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</si>
  <si>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</si>
  <si>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</si>
  <si>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</si>
  <si>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</si>
  <si>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</si>
  <si>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</si>
  <si>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</si>
  <si>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</si>
  <si>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</si>
  <si>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</si>
  <si>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</si>
  <si>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</si>
  <si>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</si>
  <si>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</si>
  <si>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</si>
  <si>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</si>
  <si>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</si>
  <si>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</si>
  <si>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</si>
  <si>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</si>
  <si>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</si>
  <si>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</si>
  <si>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</si>
  <si>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</si>
  <si>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</si>
  <si>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</si>
  <si>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</si>
  <si>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</si>
  <si>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</si>
  <si>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</si>
  <si>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</si>
  <si>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</si>
  <si>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</si>
  <si>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</si>
  <si>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</si>
  <si>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</si>
  <si>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</si>
  <si>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</si>
  <si>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</si>
  <si>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</si>
  <si>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</si>
  <si>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</si>
  <si>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</si>
  <si>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</si>
  <si>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</si>
  <si>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</si>
  <si>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</si>
  <si>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</si>
  <si>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</si>
  <si>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</si>
  <si>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</si>
  <si>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</si>
  <si>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</si>
  <si>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</si>
  <si>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</si>
  <si>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</si>
  <si>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</si>
  <si>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</si>
  <si>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</si>
  <si>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</si>
  <si>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</si>
  <si>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</si>
  <si>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</si>
  <si>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</si>
  <si>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</si>
  <si>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</si>
  <si>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</si>
  <si>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</si>
  <si>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</si>
  <si>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</si>
  <si>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</si>
  <si>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</si>
  <si>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</si>
  <si>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</si>
  <si>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</si>
  <si>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</si>
  <si>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</si>
  <si>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</si>
  <si>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</si>
  <si>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</si>
  <si>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</si>
  <si>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</si>
  <si>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</si>
  <si>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</si>
  <si>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</si>
  <si>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</si>
  <si>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</si>
  <si>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</si>
  <si>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</si>
  <si>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</si>
  <si>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</si>
  <si>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</si>
  <si>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</si>
  <si>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</si>
  <si>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</si>
  <si>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</si>
  <si>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</si>
  <si>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</si>
  <si>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</si>
  <si>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</si>
  <si>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</si>
  <si>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</si>
  <si>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</si>
  <si>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</si>
  <si>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</si>
  <si>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</si>
  <si>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</si>
  <si>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</si>
  <si>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</si>
  <si>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</si>
  <si>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</si>
  <si>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</si>
  <si>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</si>
  <si>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</si>
  <si>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</si>
  <si>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</si>
  <si>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</si>
  <si>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</si>
  <si>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</si>
  <si>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</si>
  <si>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</si>
  <si>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</si>
  <si>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</si>
  <si>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</si>
  <si>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</si>
  <si>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</si>
  <si>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</si>
  <si>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</si>
  <si>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</si>
  <si>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</si>
  <si>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</si>
  <si>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</si>
  <si>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</si>
  <si>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</si>
  <si>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</si>
  <si>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</si>
  <si>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</si>
  <si>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</si>
  <si>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</si>
  <si>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</si>
  <si>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</si>
  <si>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</si>
  <si>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</si>
  <si>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</si>
  <si>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</si>
  <si>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</si>
  <si>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</si>
  <si>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</si>
  <si>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</si>
  <si>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</si>
  <si>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</si>
  <si>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</si>
  <si>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</si>
  <si>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</si>
  <si>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</si>
  <si>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</si>
  <si>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</si>
  <si>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</si>
  <si>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</si>
  <si>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</si>
  <si>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</si>
  <si>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</si>
  <si>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</si>
  <si>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</si>
  <si>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</si>
  <si>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</si>
  <si>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</si>
  <si>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</si>
  <si>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</si>
  <si>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</si>
  <si>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</si>
  <si>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</si>
  <si>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</si>
  <si>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</si>
  <si>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</si>
  <si>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</si>
  <si>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</si>
  <si>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</si>
  <si>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</si>
  <si>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</si>
  <si>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</si>
  <si>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</si>
  <si>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</si>
  <si>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</si>
  <si>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</si>
  <si>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</si>
  <si>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</si>
  <si>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</si>
  <si>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</si>
  <si>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</si>
  <si>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</si>
  <si>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</si>
  <si>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</si>
  <si>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</si>
  <si>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</si>
  <si>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</si>
  <si>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</si>
  <si>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</si>
  <si>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</si>
  <si>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</si>
  <si>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</si>
  <si>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</si>
  <si>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</si>
  <si>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</si>
  <si>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</si>
  <si>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</si>
  <si>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</si>
  <si>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</si>
  <si>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</si>
  <si>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</si>
  <si>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</si>
  <si>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</si>
  <si>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</si>
  <si>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</si>
  <si>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</si>
  <si>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</si>
  <si>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</si>
  <si>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</si>
  <si>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</si>
  <si>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</si>
  <si>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</si>
  <si>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</si>
  <si>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</si>
  <si>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</si>
  <si>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</si>
  <si>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</si>
  <si>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</si>
  <si>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</si>
  <si>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</si>
  <si>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</si>
  <si>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</si>
  <si>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</si>
  <si>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</si>
  <si>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</si>
  <si>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</si>
  <si>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</si>
  <si>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</si>
  <si>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</si>
  <si>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</si>
  <si>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</si>
  <si>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</si>
  <si>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</si>
  <si>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</si>
  <si>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</si>
  <si>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</si>
  <si>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</si>
  <si>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</si>
  <si>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</si>
  <si>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</si>
  <si>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</si>
  <si>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</si>
  <si>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</si>
  <si>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</si>
  <si>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</si>
  <si>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</si>
  <si>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</si>
  <si>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</si>
  <si>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</si>
  <si>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</si>
  <si>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</si>
  <si>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</si>
  <si>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</si>
  <si>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</si>
  <si>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</si>
  <si>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</si>
  <si>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</si>
  <si>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</si>
  <si>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</si>
  <si>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</si>
  <si>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</si>
  <si>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</si>
  <si>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</si>
  <si>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</si>
  <si>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</si>
  <si>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</si>
  <si>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</si>
  <si>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</si>
  <si>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</si>
  <si>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</si>
  <si>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</si>
  <si>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</si>
  <si>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</si>
  <si>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</si>
  <si>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</si>
  <si>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</si>
  <si>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</si>
  <si>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</si>
  <si>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</si>
  <si>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</si>
  <si>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</si>
  <si>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</si>
  <si>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</si>
  <si>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</si>
  <si>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</si>
  <si>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</si>
  <si>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</si>
  <si>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</si>
  <si>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</si>
  <si>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</si>
  <si>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</si>
  <si>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</si>
  <si>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</si>
  <si>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</si>
  <si>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</si>
  <si>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</si>
  <si>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</si>
  <si>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</si>
  <si>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</si>
  <si>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</si>
  <si>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</si>
  <si>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</si>
  <si>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</si>
  <si>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</si>
  <si>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</si>
  <si>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</si>
  <si>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</si>
  <si>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</si>
  <si>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</si>
  <si>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</si>
  <si>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</si>
  <si>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</si>
  <si>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</si>
  <si>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</si>
  <si>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</si>
  <si>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</si>
  <si>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</si>
  <si>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</si>
  <si>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</si>
  <si>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</si>
  <si>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</si>
  <si>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</si>
  <si>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</si>
  <si>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</si>
  <si>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</si>
  <si>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</si>
  <si>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</si>
  <si>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</si>
  <si>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</si>
  <si>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</si>
  <si>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</si>
  <si>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</si>
  <si>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</si>
  <si>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</si>
  <si>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</si>
  <si>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</si>
  <si>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</si>
  <si>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</si>
  <si>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</si>
  <si>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</si>
  <si>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</si>
  <si>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</si>
  <si>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</si>
  <si>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</si>
  <si>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</si>
  <si>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</si>
  <si>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</si>
  <si>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</si>
  <si>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</si>
  <si>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</si>
  <si>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</si>
  <si>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</si>
  <si>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</si>
  <si>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</si>
  <si>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</si>
  <si>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</si>
  <si>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</si>
  <si>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</si>
  <si>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</si>
  <si>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</si>
  <si>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</si>
  <si>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</si>
  <si>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</si>
  <si>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</si>
  <si>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</si>
  <si>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</si>
  <si>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</si>
  <si>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</si>
  <si>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</si>
  <si>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</si>
  <si>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</si>
  <si>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</si>
  <si>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</si>
  <si>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</si>
  <si>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</si>
  <si>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</si>
  <si>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</si>
  <si>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</si>
  <si>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</si>
  <si>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</si>
  <si>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</si>
  <si>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</si>
  <si>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</si>
  <si>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</si>
  <si>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</si>
  <si>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</si>
  <si>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</si>
  <si>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</si>
  <si>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</si>
  <si>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</si>
  <si>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</si>
  <si>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</si>
  <si>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</si>
  <si>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</si>
  <si>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</si>
  <si>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</si>
  <si>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</si>
  <si>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</si>
  <si>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</si>
  <si>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</si>
  <si>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</si>
  <si>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</si>
  <si>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</si>
  <si>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</si>
  <si>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</si>
  <si>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</si>
  <si>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</si>
  <si>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</si>
  <si>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</si>
  <si>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</si>
  <si>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</si>
  <si>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</si>
  <si>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</si>
  <si>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</si>
  <si>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</si>
  <si>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</si>
  <si>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</si>
  <si>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</si>
  <si>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</si>
  <si>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</si>
  <si>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</si>
  <si>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</si>
  <si>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</si>
  <si>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</si>
  <si>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</si>
  <si>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</si>
  <si>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</si>
  <si>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</si>
  <si>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</si>
  <si>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</si>
  <si>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</si>
  <si>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</si>
  <si>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</si>
  <si>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</si>
  <si>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</si>
  <si>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</si>
  <si>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</si>
  <si>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</si>
  <si>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</si>
  <si>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</si>
  <si>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</si>
  <si>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</si>
  <si>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</si>
  <si>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</si>
  <si>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</si>
  <si>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</si>
  <si>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</si>
  <si>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</si>
  <si>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</si>
  <si>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</si>
  <si>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</si>
  <si>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</si>
  <si>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</si>
  <si>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</si>
  <si>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</si>
  <si>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</si>
  <si>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</si>
  <si>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</si>
  <si>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</si>
  <si>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</si>
  <si>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</si>
  <si>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</si>
  <si>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</si>
  <si>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</si>
  <si>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</si>
  <si>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</si>
  <si>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</si>
  <si>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</si>
  <si>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</si>
  <si>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</si>
  <si>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</si>
  <si>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</si>
  <si>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</si>
  <si>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</si>
  <si>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</si>
  <si>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</si>
  <si>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</si>
  <si>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</si>
  <si>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</si>
  <si>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</si>
  <si>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</si>
  <si>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</si>
  <si>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</si>
  <si>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</si>
  <si>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</si>
  <si>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</si>
  <si>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</si>
  <si>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</si>
  <si>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</si>
  <si>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</si>
  <si>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</si>
  <si>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</si>
  <si>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</si>
  <si>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</si>
  <si>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</si>
  <si>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</si>
  <si>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</si>
  <si>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</si>
  <si>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</si>
  <si>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</si>
  <si>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</si>
  <si>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</si>
  <si>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</si>
  <si>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</si>
  <si>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</si>
  <si>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</si>
  <si>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</si>
  <si>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</si>
  <si>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</si>
  <si>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</si>
  <si>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</si>
  <si>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</si>
  <si>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</si>
  <si>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</si>
  <si>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</si>
  <si>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</si>
  <si>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</si>
  <si>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</si>
  <si>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</si>
  <si>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</si>
  <si>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</si>
  <si>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</si>
  <si>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</si>
  <si>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</si>
  <si>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</si>
  <si>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</si>
  <si>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</si>
  <si>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</si>
  <si>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</si>
  <si>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</si>
  <si>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</si>
  <si>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</si>
  <si>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</si>
  <si>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</si>
  <si>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</si>
  <si>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</si>
  <si>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</si>
  <si>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</si>
  <si>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</si>
  <si>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</si>
  <si>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</si>
  <si>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</si>
  <si>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</si>
  <si>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</si>
  <si>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</si>
  <si>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</si>
  <si>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</si>
  <si>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</si>
  <si>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</si>
  <si>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</si>
  <si>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</si>
  <si>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</si>
  <si>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</si>
  <si>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</si>
  <si>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</si>
  <si>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</si>
  <si>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</si>
  <si>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</si>
  <si>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</si>
  <si>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</si>
  <si>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</si>
  <si>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</si>
  <si>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</si>
  <si>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</si>
  <si>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</si>
  <si>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</si>
  <si>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</si>
  <si>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</si>
  <si>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</si>
  <si>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</si>
  <si>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</si>
  <si>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</si>
  <si>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</si>
  <si>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</si>
  <si>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</si>
  <si>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</si>
  <si>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</si>
  <si>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</si>
  <si>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</si>
  <si>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</si>
  <si>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</si>
  <si>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</si>
  <si>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</si>
  <si>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</si>
  <si>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</si>
  <si>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</si>
  <si>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</si>
  <si>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</si>
  <si>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</si>
  <si>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</si>
  <si>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</si>
  <si>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</si>
  <si>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</si>
  <si>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</si>
  <si>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</si>
  <si>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</si>
  <si>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</si>
  <si>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</si>
  <si>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</si>
  <si>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</si>
  <si>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</si>
  <si>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</si>
  <si>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</si>
  <si>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</si>
  <si>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</si>
  <si>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</si>
  <si>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</si>
  <si>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</si>
  <si>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</si>
  <si>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</si>
  <si>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</si>
  <si>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</si>
  <si>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</si>
  <si>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</si>
  <si>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</si>
  <si>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</si>
  <si>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</si>
  <si>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</si>
  <si>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</si>
  <si>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</si>
  <si>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</si>
  <si>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</si>
  <si>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</si>
  <si>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</si>
  <si>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</si>
  <si>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</si>
  <si>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</si>
  <si>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</si>
  <si>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</si>
  <si>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</si>
  <si>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</si>
  <si>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</si>
  <si>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</si>
  <si>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</si>
  <si>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</si>
  <si>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</si>
  <si>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</si>
  <si>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</si>
  <si>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</si>
  <si>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</si>
  <si>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</si>
  <si>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</si>
  <si>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</si>
  <si>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</si>
  <si>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</si>
  <si>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</si>
  <si>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</si>
  <si>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</si>
  <si>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</si>
  <si>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</si>
  <si>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</si>
  <si>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</si>
  <si>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</si>
  <si>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</si>
  <si>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</si>
  <si>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</si>
  <si>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</si>
  <si>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</si>
  <si>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</si>
  <si>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</si>
  <si>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</si>
  <si>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</si>
  <si>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</si>
  <si>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</si>
  <si>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</si>
  <si>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</si>
  <si>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</si>
  <si>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</si>
  <si>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</si>
  <si>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</si>
  <si>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</si>
  <si>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</si>
  <si>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</si>
  <si>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</si>
  <si>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</si>
  <si>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</si>
  <si>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</si>
  <si>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</si>
  <si>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</si>
  <si>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</si>
  <si>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</si>
  <si>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</si>
  <si>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</si>
  <si>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</si>
  <si>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</si>
  <si>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</si>
  <si>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</si>
  <si>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</si>
  <si>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</si>
  <si>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</si>
  <si>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</si>
  <si>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</si>
  <si>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</si>
  <si>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</si>
  <si>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</si>
  <si>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</si>
  <si>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</si>
  <si>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</si>
  <si>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</si>
  <si>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</si>
  <si>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</si>
  <si>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</si>
  <si>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</si>
  <si>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</si>
  <si>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</si>
  <si>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</si>
  <si>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</si>
  <si>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</si>
  <si>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</si>
  <si>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</si>
  <si>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</si>
  <si>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</si>
  <si>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</si>
  <si>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</si>
  <si>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</si>
  <si>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</si>
  <si>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</si>
  <si>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</si>
  <si>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</si>
  <si>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</si>
  <si>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</si>
  <si>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</si>
  <si>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</si>
  <si>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</si>
  <si>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</si>
  <si>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</si>
  <si>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</si>
  <si>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</si>
  <si>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</si>
  <si>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</si>
  <si>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</si>
  <si>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</si>
  <si>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</si>
  <si>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</si>
  <si>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</si>
  <si>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</si>
  <si>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</si>
  <si>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</si>
  <si>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</si>
  <si>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</si>
  <si>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</si>
  <si>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</si>
  <si>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</si>
  <si>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</si>
  <si>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</si>
  <si>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</si>
  <si>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</si>
  <si>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</si>
  <si>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</si>
  <si>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</si>
  <si>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</si>
  <si>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</si>
  <si>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</si>
  <si>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</si>
  <si>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</si>
  <si>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</si>
  <si>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</si>
  <si>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</si>
  <si>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</si>
  <si>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</si>
  <si>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</si>
  <si>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</si>
  <si>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</si>
  <si>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</si>
  <si>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</si>
  <si>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</si>
  <si>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</si>
  <si>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</si>
  <si>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</si>
  <si>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</si>
  <si>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</si>
  <si>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</si>
  <si>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</si>
  <si>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</si>
  <si>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</si>
  <si>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</si>
  <si>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</si>
  <si>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</si>
  <si>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</si>
  <si>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</si>
  <si>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</si>
  <si>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</si>
  <si>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</si>
  <si>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</si>
  <si>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</si>
  <si>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</si>
  <si>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</si>
  <si>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</si>
  <si>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</si>
  <si>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</si>
  <si>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</si>
  <si>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</si>
  <si>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</si>
  <si>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</si>
  <si>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</si>
  <si>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</si>
  <si>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</si>
  <si>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</si>
  <si>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</si>
  <si>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</si>
  <si>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</si>
  <si>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</si>
  <si>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</si>
  <si>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</si>
  <si>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</si>
  <si>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</si>
  <si>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</si>
  <si>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</si>
  <si>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</si>
  <si>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</si>
  <si>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</si>
  <si>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</si>
  <si>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</si>
  <si>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</si>
  <si>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</si>
  <si>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</si>
  <si>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</si>
  <si>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</si>
  <si>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</si>
  <si>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</si>
  <si>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</si>
  <si>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</si>
  <si>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</si>
  <si>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</si>
  <si>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</si>
  <si>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</si>
  <si>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</si>
  <si>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</si>
  <si>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</si>
  <si>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</si>
  <si>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</si>
  <si>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</si>
  <si>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</si>
  <si>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</si>
  <si>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</si>
  <si>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</si>
  <si>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</si>
  <si>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</si>
  <si>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</si>
  <si>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</si>
  <si>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</si>
  <si>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</si>
  <si>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</si>
  <si>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</si>
  <si>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</si>
  <si>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</si>
  <si>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</si>
  <si>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</si>
  <si>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</si>
  <si>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</si>
  <si>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</si>
  <si>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</si>
  <si>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</si>
  <si>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</si>
  <si>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</si>
  <si>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</si>
  <si>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</si>
  <si>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</si>
  <si>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</si>
  <si>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</si>
  <si>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</si>
  <si>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</si>
  <si>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</si>
  <si>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</si>
  <si>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</si>
  <si>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</si>
  <si>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</si>
  <si>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</si>
  <si>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</si>
  <si>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</si>
  <si>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</si>
  <si>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</si>
  <si>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</si>
  <si>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</si>
  <si>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</si>
  <si>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</si>
  <si>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</si>
  <si>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</si>
  <si>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</si>
  <si>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</si>
  <si>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</si>
  <si>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</si>
  <si>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</si>
  <si>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</si>
  <si>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</si>
  <si>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</si>
  <si>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</si>
  <si>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</si>
  <si>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</si>
  <si>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</si>
  <si>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</si>
  <si>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</si>
  <si>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</si>
  <si>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</si>
  <si>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</si>
  <si>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</si>
  <si>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</si>
  <si>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</si>
  <si>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</si>
  <si>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</si>
  <si>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</si>
  <si>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</si>
  <si>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</si>
  <si>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</si>
  <si>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</si>
  <si>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</si>
  <si>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</si>
  <si>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</si>
  <si>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</si>
  <si>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</si>
  <si>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</si>
  <si>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</si>
  <si>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</si>
  <si>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</si>
  <si>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</si>
  <si>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</si>
  <si>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</si>
  <si>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</si>
  <si>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</si>
  <si>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</si>
  <si>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</si>
  <si>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</si>
  <si>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</si>
  <si>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</si>
  <si>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</si>
  <si>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</si>
  <si>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</si>
  <si>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</si>
  <si>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</si>
  <si>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</si>
  <si>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</si>
  <si>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</si>
  <si>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</si>
  <si>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</si>
  <si>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</si>
  <si>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</si>
  <si>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</si>
  <si>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</si>
  <si>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</si>
  <si>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</si>
  <si>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</si>
  <si>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</si>
  <si>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</si>
  <si>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</si>
  <si>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</si>
  <si>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</si>
  <si>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</si>
  <si>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</si>
  <si>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</si>
  <si>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</si>
  <si>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</si>
  <si>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</si>
  <si>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</si>
  <si>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</si>
  <si>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</si>
  <si>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</si>
  <si>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</si>
  <si>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</si>
  <si>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</si>
  <si>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</si>
  <si>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</si>
  <si>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</si>
  <si>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</si>
  <si>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</si>
  <si>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</si>
  <si>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</si>
  <si>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</si>
  <si>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</si>
  <si>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</si>
  <si>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</si>
  <si>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</si>
  <si>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</si>
  <si>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</si>
  <si>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</si>
  <si>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</si>
  <si>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</si>
  <si>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</si>
  <si>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</si>
  <si>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</si>
  <si>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</si>
  <si>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</si>
  <si>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</si>
  <si>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</si>
  <si>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</si>
  <si>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</si>
  <si>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</si>
  <si>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</si>
  <si>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</si>
  <si>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</si>
  <si>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</si>
  <si>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</si>
  <si>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</si>
  <si>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</si>
  <si>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</si>
  <si>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</si>
  <si>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</si>
  <si>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</si>
  <si>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</si>
  <si>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</si>
  <si>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</si>
  <si>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</si>
  <si>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</si>
  <si>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</si>
  <si>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</si>
  <si>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</si>
  <si>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</si>
  <si>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</si>
  <si>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</si>
  <si>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</si>
  <si>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</si>
  <si>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</si>
  <si>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</si>
  <si>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</si>
  <si>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</si>
  <si>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</si>
  <si>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</si>
  <si>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</si>
  <si>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</si>
  <si>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</si>
  <si>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</si>
  <si>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</si>
  <si>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</si>
  <si>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</si>
  <si>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</si>
  <si>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</si>
  <si>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</si>
  <si>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</si>
  <si>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</si>
  <si>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</si>
  <si>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</si>
  <si>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</si>
  <si>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</si>
  <si>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</si>
  <si>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</si>
  <si>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</si>
  <si>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</si>
  <si>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</si>
  <si>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</si>
  <si>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</si>
  <si>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</si>
  <si>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</si>
  <si>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</si>
  <si>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</si>
  <si>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</si>
  <si>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</si>
  <si>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</si>
  <si>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</si>
  <si>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</si>
  <si>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</si>
  <si>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</si>
  <si>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</si>
  <si>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</si>
  <si>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</si>
  <si>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</si>
  <si>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</si>
  <si>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</si>
  <si>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</si>
  <si>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</si>
  <si>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</si>
  <si>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</si>
  <si>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</si>
  <si>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</si>
  <si>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</si>
  <si>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</si>
  <si>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</si>
  <si>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</si>
  <si>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</si>
  <si>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</si>
  <si>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</si>
  <si>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</si>
  <si>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</si>
  <si>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</si>
  <si>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</si>
  <si>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</si>
  <si>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</si>
  <si>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</si>
  <si>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</si>
  <si>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</si>
  <si>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</si>
  <si>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</si>
  <si>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</si>
  <si>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</si>
  <si>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</si>
  <si>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</si>
  <si>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</si>
  <si>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</si>
  <si>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</si>
  <si>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</si>
  <si>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</si>
  <si>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</si>
  <si>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</si>
  <si>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</si>
  <si>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</si>
  <si>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</si>
  <si>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</si>
  <si>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</si>
  <si>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</si>
  <si>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</si>
  <si>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</si>
  <si>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</si>
  <si>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</si>
  <si>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</si>
  <si>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</si>
  <si>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</si>
  <si>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</si>
  <si>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</si>
  <si>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</si>
  <si>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</si>
  <si>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</si>
  <si>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</si>
  <si>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</si>
  <si>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</si>
  <si>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</si>
  <si>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</si>
  <si>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</si>
  <si>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</si>
  <si>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</si>
  <si>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</si>
  <si>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</si>
  <si>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</si>
  <si>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</si>
  <si>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</si>
  <si>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</si>
  <si>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</si>
  <si>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</si>
  <si>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</si>
  <si>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</si>
  <si>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</si>
  <si>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</si>
  <si>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</si>
  <si>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</si>
  <si>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</si>
  <si>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</si>
  <si>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</si>
  <si>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</si>
  <si>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</si>
  <si>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</si>
  <si>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</si>
  <si>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</si>
  <si>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</si>
  <si>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</si>
  <si>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</si>
  <si>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</si>
  <si>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</si>
  <si>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</si>
  <si>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</si>
  <si>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</si>
  <si>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</si>
  <si>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</si>
  <si>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</si>
  <si>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</si>
  <si>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</si>
  <si>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</si>
  <si>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</si>
  <si>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</si>
  <si>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</si>
  <si>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</si>
  <si>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</si>
  <si>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</si>
  <si>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</si>
  <si>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</si>
  <si>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</si>
  <si>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</si>
  <si>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</si>
  <si>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</si>
  <si>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</si>
  <si>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</si>
  <si>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</si>
  <si>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</si>
  <si>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</si>
  <si>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</si>
  <si>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</si>
  <si>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</si>
  <si>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</si>
  <si>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</si>
  <si>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</si>
  <si>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</si>
  <si>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</si>
  <si>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</si>
  <si>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</si>
  <si>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</si>
  <si>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</si>
  <si>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</si>
  <si>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</si>
  <si>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</si>
  <si>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</si>
  <si>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</si>
  <si>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</si>
  <si>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</si>
  <si>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</si>
  <si>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</si>
  <si>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</si>
  <si>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</si>
  <si>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</si>
  <si>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</si>
  <si>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</si>
  <si>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</si>
  <si>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</si>
  <si>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</si>
  <si>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</si>
  <si>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</si>
  <si>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</si>
  <si>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</si>
  <si>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</si>
  <si>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</si>
  <si>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</si>
  <si>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</si>
  <si>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</si>
  <si>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</si>
  <si>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</si>
  <si>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</si>
  <si>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</si>
  <si>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</si>
  <si>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</si>
  <si>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</si>
  <si>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</si>
  <si>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</si>
  <si>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</si>
  <si>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</si>
  <si>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</si>
  <si>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</si>
  <si>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</si>
  <si>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</si>
  <si>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</si>
  <si>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</si>
  <si>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</si>
  <si>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</si>
  <si>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</si>
  <si>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</si>
  <si>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</si>
  <si>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</si>
  <si>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</si>
  <si>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</si>
  <si>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</si>
  <si>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</si>
  <si>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</si>
  <si>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</si>
  <si>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</si>
  <si>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</si>
  <si>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</si>
  <si>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</si>
  <si>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</si>
  <si>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</si>
  <si>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</si>
  <si>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</si>
  <si>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</si>
  <si>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</si>
  <si>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</si>
  <si>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</si>
  <si>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</si>
  <si>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</si>
  <si>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</si>
  <si>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</si>
  <si>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</si>
  <si>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</si>
  <si>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</si>
  <si>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</si>
  <si>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</si>
  <si>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</si>
  <si>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</si>
  <si>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</si>
  <si>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</si>
  <si>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</si>
  <si>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</si>
  <si>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</si>
  <si>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</si>
  <si>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</si>
  <si>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</si>
  <si>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</si>
  <si>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</si>
  <si>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</si>
  <si>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</si>
  <si>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</si>
  <si>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</si>
  <si>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</si>
  <si>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</si>
  <si>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</si>
  <si>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</si>
  <si>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</si>
  <si>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</si>
  <si>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</si>
  <si>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</si>
  <si>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</si>
  <si>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</si>
  <si>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</si>
  <si>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</si>
  <si>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</si>
  <si>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</si>
  <si>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</si>
  <si>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</si>
  <si>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</si>
  <si>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</si>
  <si>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</si>
  <si>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</si>
  <si>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</si>
  <si>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</si>
  <si>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</si>
  <si>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</si>
  <si>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</si>
  <si>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</si>
  <si>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</si>
  <si>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</si>
  <si>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</si>
  <si>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</si>
  <si>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</si>
  <si>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</si>
  <si>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</si>
  <si>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</si>
  <si>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</si>
  <si>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</si>
  <si>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</si>
  <si>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</si>
  <si>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</si>
  <si>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</si>
  <si>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</si>
  <si>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</si>
  <si>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</si>
  <si>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</si>
  <si>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</si>
  <si>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</si>
  <si>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</si>
  <si>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</si>
  <si>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</si>
  <si>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</si>
  <si>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</si>
  <si>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</si>
  <si>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</si>
  <si>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</si>
  <si>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</si>
  <si>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</si>
  <si>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</si>
  <si>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</si>
  <si>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</si>
  <si>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</si>
  <si>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</si>
  <si>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</si>
  <si>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</si>
  <si>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</si>
  <si>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</si>
  <si>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</si>
  <si>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</si>
  <si>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</si>
  <si>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</si>
  <si>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</si>
  <si>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</si>
  <si>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</si>
  <si>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</si>
  <si>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</si>
  <si>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</si>
  <si>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</si>
  <si>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</si>
  <si>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</si>
  <si>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</si>
  <si>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</si>
  <si>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</si>
  <si>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</si>
  <si>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</si>
  <si>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</si>
  <si>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</si>
  <si>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</si>
  <si>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</si>
  <si>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</si>
  <si>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</si>
  <si>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</si>
  <si>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</si>
  <si>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</si>
  <si>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</si>
  <si>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</si>
  <si>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</si>
  <si>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</si>
  <si>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</si>
  <si>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</si>
  <si>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</si>
  <si>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</si>
  <si>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</si>
  <si>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</si>
  <si>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</si>
  <si>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</si>
  <si>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</si>
  <si>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</si>
  <si>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</si>
  <si>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</si>
  <si>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</si>
  <si>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</si>
  <si>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</si>
  <si>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</si>
  <si>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</si>
  <si>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</si>
  <si>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</si>
  <si>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</si>
  <si>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</si>
  <si>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</si>
  <si>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</si>
  <si>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</si>
  <si>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</si>
  <si>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</si>
  <si>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</si>
  <si>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</si>
  <si>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</si>
  <si>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</si>
  <si>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</si>
  <si>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</si>
  <si>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</si>
  <si>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</si>
  <si>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</si>
  <si>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</si>
  <si>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</si>
  <si>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</si>
  <si>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</si>
  <si>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</si>
  <si>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</si>
  <si>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</si>
  <si>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</si>
  <si>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</si>
  <si>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</si>
  <si>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</si>
  <si>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</si>
  <si>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</si>
  <si>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</si>
  <si>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</si>
  <si>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</si>
  <si>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</si>
  <si>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</si>
  <si>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</si>
  <si>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</si>
  <si>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</si>
  <si>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</si>
  <si>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</si>
  <si>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</si>
  <si>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</si>
  <si>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</si>
  <si>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</si>
  <si>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</si>
  <si>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</si>
  <si>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</si>
  <si>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</si>
  <si>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</si>
  <si>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</si>
  <si>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</si>
  <si>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</si>
  <si>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</si>
  <si>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</si>
  <si>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</si>
  <si>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</si>
  <si>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</si>
  <si>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</si>
  <si>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</si>
  <si>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</si>
  <si>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</si>
  <si>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</si>
  <si>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</si>
  <si>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</si>
  <si>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</si>
  <si>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</si>
  <si>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</si>
  <si>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</si>
  <si>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</si>
  <si>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</si>
  <si>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</si>
  <si>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</si>
  <si>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</si>
  <si>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</si>
  <si>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</si>
  <si>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</si>
  <si>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</si>
  <si>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</si>
  <si>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</si>
  <si>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</si>
  <si>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</si>
  <si>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</si>
  <si>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</si>
  <si>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</si>
  <si>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</si>
  <si>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</si>
  <si>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</si>
  <si>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</si>
  <si>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</si>
  <si>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</si>
  <si>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</si>
  <si>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</si>
  <si>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</si>
  <si>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</si>
  <si>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</si>
  <si>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</si>
  <si>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</si>
  <si>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</si>
  <si>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</si>
  <si>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</si>
  <si>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</si>
  <si>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</si>
  <si>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</si>
  <si>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</si>
  <si>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</si>
  <si>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</si>
  <si>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</si>
  <si>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</si>
  <si>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</si>
  <si>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</si>
  <si>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</si>
  <si>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</si>
  <si>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</si>
  <si>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</si>
  <si>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</si>
  <si>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</si>
  <si>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</si>
  <si>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</si>
  <si>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</si>
  <si>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</si>
  <si>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</si>
  <si>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</si>
  <si>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</si>
  <si>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</si>
  <si>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</si>
  <si>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</si>
  <si>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</si>
  <si>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</si>
  <si>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</si>
  <si>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</si>
  <si>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</si>
  <si>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</si>
  <si>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</si>
  <si>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</si>
  <si>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</si>
  <si>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</si>
  <si>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</si>
  <si>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</si>
  <si>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</si>
  <si>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</si>
  <si>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</si>
  <si>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</si>
  <si>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</si>
  <si>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</si>
  <si>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</si>
  <si>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</si>
  <si>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</si>
  <si>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</si>
  <si>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</si>
  <si>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</si>
  <si>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</si>
  <si>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</si>
  <si>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</si>
  <si>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</si>
  <si>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</si>
  <si>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</si>
  <si>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</si>
  <si>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</si>
  <si>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</si>
  <si>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</si>
  <si>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</si>
  <si>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</si>
  <si>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</si>
  <si>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</si>
  <si>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</si>
  <si>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</si>
  <si>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</si>
  <si>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</si>
  <si>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</si>
  <si>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</si>
  <si>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</si>
  <si>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</si>
  <si>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</si>
  <si>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</si>
  <si>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</si>
  <si>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</si>
  <si>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</si>
  <si>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</si>
  <si>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</si>
  <si>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</si>
  <si>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</si>
  <si>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</si>
  <si>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</si>
  <si>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</si>
  <si>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</si>
  <si>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</si>
  <si>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</si>
  <si>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</si>
  <si>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</si>
  <si>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</si>
  <si>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</si>
  <si>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</si>
  <si>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</si>
  <si>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</si>
  <si>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</si>
  <si>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</si>
  <si>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</si>
  <si>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</si>
  <si>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</si>
  <si>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</si>
  <si>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</si>
  <si>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</si>
  <si>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</si>
  <si>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</si>
  <si>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</si>
  <si>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</si>
  <si>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</si>
  <si>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</si>
  <si>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</si>
  <si>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</si>
  <si>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</si>
  <si>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</si>
  <si>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</si>
  <si>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</si>
  <si>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</si>
  <si>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</si>
  <si>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</si>
  <si>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</si>
  <si>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</si>
  <si>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</si>
  <si>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</si>
  <si>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</si>
  <si>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</si>
  <si>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</si>
  <si>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</si>
  <si>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</si>
  <si>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</si>
  <si>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</si>
  <si>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</si>
  <si>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</si>
  <si>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</si>
  <si>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</si>
  <si>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</si>
  <si>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</si>
  <si>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</si>
  <si>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</si>
  <si>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</si>
  <si>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</si>
  <si>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</si>
  <si>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</si>
  <si>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</si>
  <si>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</si>
  <si>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</si>
  <si>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</si>
  <si>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</si>
  <si>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</si>
  <si>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</si>
  <si>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</si>
  <si>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</si>
  <si>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</si>
  <si>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</si>
  <si>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</si>
  <si>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</si>
  <si>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</si>
  <si>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</si>
  <si>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</si>
  <si>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</si>
  <si>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</si>
  <si>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</si>
  <si>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</si>
  <si>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</si>
  <si>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</si>
  <si>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</si>
  <si>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</si>
  <si>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</si>
  <si>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</si>
  <si>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</si>
  <si>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</si>
  <si>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</si>
  <si>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</si>
  <si>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</si>
  <si>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</si>
  <si>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</si>
  <si>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</si>
  <si>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</si>
  <si>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</si>
  <si>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</si>
  <si>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</si>
  <si>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</si>
  <si>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</si>
  <si>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</si>
  <si>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</si>
  <si>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</si>
  <si>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</si>
  <si>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</si>
  <si>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</si>
  <si>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</si>
  <si>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</si>
  <si>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</si>
  <si>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</si>
  <si>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</si>
  <si>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</si>
  <si>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</si>
  <si>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</si>
  <si>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</si>
  <si>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</si>
  <si>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</si>
  <si>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</si>
  <si>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</si>
  <si>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</si>
  <si>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</si>
  <si>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</si>
  <si>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</si>
  <si>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</si>
  <si>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</si>
  <si>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</si>
  <si>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</si>
  <si>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</si>
  <si>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</si>
  <si>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</si>
  <si>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</si>
  <si>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</si>
  <si>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</si>
  <si>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</si>
  <si>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</si>
  <si>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</si>
  <si>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</si>
  <si>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</si>
  <si>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</si>
  <si>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</si>
  <si>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</si>
  <si>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</si>
  <si>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</si>
  <si>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</si>
  <si>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</si>
  <si>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</si>
  <si>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</si>
  <si>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</si>
  <si>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</si>
  <si>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</si>
  <si>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</si>
  <si>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</si>
  <si>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</si>
  <si>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</si>
  <si>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</si>
  <si>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</si>
  <si>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</si>
  <si>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</si>
  <si>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</si>
  <si>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</si>
  <si>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</si>
  <si>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</si>
  <si>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</si>
  <si>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</si>
  <si>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</si>
  <si>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</si>
  <si>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</si>
  <si>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</si>
  <si>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</si>
  <si>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</si>
  <si>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</si>
  <si>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</si>
  <si>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</si>
  <si>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</si>
  <si>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</si>
  <si>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</si>
  <si>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</si>
  <si>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</si>
  <si>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</si>
  <si>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</si>
  <si>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</si>
  <si>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</si>
  <si>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</si>
  <si>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</si>
  <si>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</si>
  <si>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</si>
  <si>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</si>
  <si>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</si>
  <si>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</si>
  <si>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</si>
  <si>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</si>
  <si>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</si>
  <si>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</si>
  <si>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</si>
  <si>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</si>
  <si>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</si>
  <si>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</si>
  <si>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</si>
  <si>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</si>
  <si>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</si>
  <si>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</si>
  <si>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</si>
  <si>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</si>
  <si>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</si>
  <si>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</si>
  <si>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</si>
  <si>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</si>
  <si>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</si>
  <si>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</si>
  <si>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</si>
  <si>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</si>
  <si>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</si>
  <si>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</si>
  <si>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</si>
  <si>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</si>
  <si>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</si>
  <si>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</si>
  <si>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</si>
  <si>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</si>
  <si>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</si>
  <si>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</si>
  <si>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</si>
  <si>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</si>
  <si>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</si>
  <si>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</si>
  <si>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</si>
  <si>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</si>
  <si>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</si>
  <si>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</si>
  <si>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</si>
  <si>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</si>
  <si>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</si>
  <si>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</si>
  <si>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</si>
  <si>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</si>
  <si>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</si>
  <si>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</si>
  <si>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</si>
  <si>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</si>
  <si>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</si>
  <si>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</si>
  <si>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</si>
  <si>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</si>
  <si>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</si>
  <si>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</si>
  <si>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</si>
  <si>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</si>
  <si>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</si>
  <si>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</si>
  <si>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</si>
  <si>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</si>
  <si>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</si>
  <si>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</si>
  <si>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</si>
  <si>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</si>
  <si>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</si>
  <si>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</si>
  <si>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</si>
  <si>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</si>
  <si>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</si>
  <si>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</si>
  <si>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</si>
  <si>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</si>
  <si>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</si>
  <si>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</si>
  <si>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</si>
  <si>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</si>
  <si>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</si>
  <si>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</si>
  <si>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</si>
  <si>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</si>
  <si>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</si>
  <si>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</si>
  <si>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</si>
  <si>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</si>
  <si>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</si>
  <si>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</si>
  <si>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</si>
  <si>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</si>
  <si>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</si>
  <si>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</si>
  <si>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</si>
  <si>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</si>
  <si>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</si>
  <si>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</si>
  <si>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</si>
  <si>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</si>
  <si>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</si>
  <si>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</si>
  <si>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</si>
  <si>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</si>
  <si>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</si>
  <si>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</si>
  <si>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</si>
  <si>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</si>
  <si>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</si>
  <si>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</si>
  <si>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</si>
  <si>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</si>
  <si>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</si>
  <si>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</si>
  <si>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</si>
  <si>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</si>
  <si>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</si>
  <si>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</si>
  <si>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</si>
  <si>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</si>
  <si>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</si>
  <si>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</si>
  <si>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</si>
  <si>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</si>
  <si>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</si>
  <si>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</si>
  <si>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</si>
  <si>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</si>
  <si>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</si>
  <si>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</si>
  <si>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</si>
  <si>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</si>
  <si>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</si>
  <si>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</si>
  <si>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</si>
  <si>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</si>
  <si>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</si>
  <si>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</si>
  <si>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</si>
  <si>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</si>
  <si>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</si>
  <si>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</si>
  <si>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</si>
  <si>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</si>
  <si>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</si>
  <si>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</si>
  <si>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</si>
  <si>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</si>
  <si>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</si>
  <si>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</si>
  <si>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</si>
  <si>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</si>
  <si>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</si>
  <si>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</si>
  <si>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</si>
  <si>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</si>
  <si>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</si>
  <si>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</si>
  <si>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</si>
  <si>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</si>
  <si>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</si>
  <si>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</si>
  <si>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</si>
  <si>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</si>
  <si>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</si>
  <si>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</si>
  <si>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</si>
  <si>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</si>
  <si>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</si>
  <si>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</si>
  <si>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</si>
  <si>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</si>
  <si>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</si>
  <si>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</si>
  <si>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</si>
  <si>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</si>
  <si>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</si>
  <si>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</si>
  <si>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</si>
  <si>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</si>
  <si>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</si>
  <si>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</si>
  <si>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</si>
  <si>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</si>
  <si>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</si>
  <si>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</si>
  <si>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</si>
  <si>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</si>
  <si>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</si>
  <si>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</si>
  <si>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</si>
  <si>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</si>
  <si>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</si>
  <si>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</si>
  <si>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</si>
  <si>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</si>
  <si>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</si>
  <si>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</si>
  <si>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</si>
  <si>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</si>
  <si>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</si>
  <si>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</si>
  <si>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</si>
  <si>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</si>
  <si>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</si>
  <si>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</si>
  <si>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</si>
  <si>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</si>
  <si>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</si>
  <si>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</si>
  <si>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</si>
  <si>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</si>
  <si>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</si>
  <si>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</si>
  <si>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</si>
  <si>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</si>
  <si>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</si>
  <si>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</si>
  <si>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</si>
  <si>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</si>
  <si>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</si>
  <si>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</si>
  <si>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</si>
  <si>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</si>
  <si>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</si>
  <si>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</si>
  <si>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</si>
  <si>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</si>
  <si>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</si>
  <si>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</si>
  <si>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</si>
  <si>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</si>
  <si>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</si>
  <si>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</si>
  <si>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</si>
  <si>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</si>
  <si>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</si>
  <si>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</si>
  <si>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</si>
  <si>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</si>
  <si>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</si>
  <si>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</si>
  <si>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</si>
  <si>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</si>
  <si>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</si>
  <si>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</si>
  <si>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</si>
  <si>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</si>
  <si>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</si>
  <si>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</si>
  <si>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</si>
  <si>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</si>
  <si>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</si>
  <si>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</si>
  <si>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</si>
  <si>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</si>
  <si>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</si>
  <si>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</si>
  <si>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</si>
  <si>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</si>
  <si>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</si>
  <si>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</si>
  <si>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</si>
  <si>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</si>
  <si>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</si>
  <si>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</si>
  <si>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</si>
  <si>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</si>
  <si>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</si>
  <si>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</si>
  <si>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</si>
  <si>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</si>
  <si>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</si>
  <si>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</si>
  <si>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</si>
  <si>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</si>
  <si>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</si>
  <si>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</si>
  <si>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</si>
  <si>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</si>
  <si>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</si>
  <si>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</si>
  <si>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</si>
  <si>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</si>
  <si>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</si>
  <si>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</si>
  <si>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</si>
  <si>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</si>
  <si>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</si>
  <si>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</si>
  <si>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</si>
  <si>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</si>
  <si>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</si>
  <si>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</si>
  <si>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</si>
  <si>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</si>
  <si>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</si>
  <si>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</si>
  <si>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</si>
  <si>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</si>
  <si>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</si>
  <si>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</si>
  <si>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</si>
  <si>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</si>
  <si>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</si>
  <si>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</si>
  <si>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</si>
  <si>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</si>
  <si>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</si>
  <si>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</si>
  <si>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</si>
  <si>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</si>
  <si>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</si>
  <si>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</si>
  <si>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</si>
  <si>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</si>
  <si>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</si>
  <si>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</si>
  <si>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</si>
  <si>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</si>
  <si>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</si>
  <si>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</si>
  <si>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</si>
  <si>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</si>
  <si>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</si>
  <si>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</si>
  <si>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</si>
  <si>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</si>
  <si>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</si>
  <si>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</si>
  <si>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</si>
  <si>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</si>
  <si>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</si>
  <si>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</si>
  <si>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</si>
  <si>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</si>
  <si>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</si>
  <si>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</si>
  <si>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</si>
  <si>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</si>
  <si>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</si>
  <si>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</si>
  <si>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</si>
  <si>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</si>
  <si>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</si>
  <si>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</si>
  <si>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</si>
  <si>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</si>
  <si>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</si>
  <si>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</si>
  <si>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</si>
  <si>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</si>
  <si>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</si>
  <si>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</si>
  <si>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</si>
  <si>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</si>
  <si>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</si>
  <si>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</si>
  <si>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</si>
  <si>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</si>
  <si>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</si>
  <si>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</si>
  <si>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</si>
  <si>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</si>
  <si>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</si>
  <si>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</si>
  <si>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</si>
  <si>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</si>
  <si>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</si>
  <si>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</si>
  <si>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</si>
  <si>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</si>
  <si>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</si>
  <si>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</si>
  <si>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</si>
  <si>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</si>
  <si>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</si>
  <si>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</si>
  <si>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</si>
  <si>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</si>
  <si>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</si>
  <si>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</si>
  <si>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</si>
  <si>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</si>
  <si>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</si>
  <si>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</si>
  <si>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</si>
  <si>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</si>
  <si>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</si>
  <si>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</si>
  <si>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</si>
  <si>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</si>
  <si>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</si>
  <si>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</si>
  <si>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</si>
  <si>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</si>
  <si>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</si>
  <si>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</si>
  <si>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</si>
  <si>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</si>
  <si>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</si>
  <si>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</si>
  <si>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</si>
  <si>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</si>
  <si>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</si>
  <si>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</si>
  <si>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</si>
  <si>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</si>
  <si>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</si>
  <si>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</si>
  <si>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</si>
  <si>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</si>
  <si>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</si>
  <si>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</si>
  <si>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</si>
  <si>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</si>
  <si>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</si>
  <si>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</si>
  <si>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</si>
  <si>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</si>
  <si>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</si>
  <si>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</si>
  <si>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</si>
  <si>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</si>
  <si>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</si>
  <si>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</si>
  <si>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</si>
  <si>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</si>
  <si>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</si>
  <si>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</si>
  <si>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</si>
  <si>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</si>
  <si>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</si>
  <si>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</si>
  <si>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</si>
  <si>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</si>
  <si>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</si>
  <si>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</si>
  <si>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</si>
  <si>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</si>
  <si>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</si>
  <si>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</si>
  <si>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</si>
  <si>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</si>
  <si>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</si>
  <si>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</si>
  <si>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</si>
  <si>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</si>
  <si>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</si>
  <si>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</si>
  <si>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</si>
  <si>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</si>
  <si>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</si>
  <si>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</si>
  <si>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</si>
  <si>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</si>
  <si>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</si>
  <si>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</si>
  <si>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</si>
  <si>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</si>
  <si>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</si>
  <si>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</si>
  <si>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</si>
  <si>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</si>
  <si>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</si>
  <si>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</si>
  <si>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</si>
  <si>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</si>
  <si>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</si>
  <si>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</si>
  <si>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</si>
  <si>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</si>
  <si>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</si>
  <si>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</si>
  <si>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</si>
  <si>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</si>
  <si>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</si>
  <si>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</si>
  <si>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</si>
  <si>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</si>
  <si>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</si>
  <si>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</si>
  <si>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</si>
  <si>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</si>
  <si>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</si>
  <si>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</si>
  <si>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</si>
  <si>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</si>
  <si>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</si>
  <si>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</si>
  <si>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</si>
  <si>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</si>
  <si>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</si>
  <si>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</si>
  <si>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</si>
  <si>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</si>
  <si>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</si>
  <si>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</si>
  <si>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</si>
  <si>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</si>
  <si>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</si>
  <si>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</si>
  <si>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</si>
  <si>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</si>
  <si>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</si>
  <si>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</si>
  <si>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</si>
  <si>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</si>
  <si>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</si>
  <si>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</si>
  <si>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</si>
  <si>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</si>
  <si>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</si>
  <si>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</si>
  <si>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</si>
  <si>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</si>
  <si>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</si>
  <si>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</si>
  <si>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</si>
  <si>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</si>
  <si>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</si>
  <si>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</si>
  <si>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</si>
  <si>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</si>
  <si>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</si>
  <si>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</si>
  <si>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</si>
  <si>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</si>
  <si>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</si>
  <si>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</si>
  <si>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</si>
  <si>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</si>
  <si>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</si>
  <si>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</si>
  <si>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</si>
  <si>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</si>
  <si>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</si>
  <si>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</si>
  <si>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</si>
  <si>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</si>
  <si>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</si>
  <si>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</si>
  <si>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</si>
  <si>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</si>
  <si>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</si>
  <si>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</si>
  <si>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</si>
  <si>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</si>
  <si>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</si>
  <si>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</si>
  <si>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</si>
  <si>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</si>
  <si>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</si>
  <si>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</si>
  <si>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</si>
  <si>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</si>
  <si>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</si>
  <si>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</si>
  <si>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</si>
  <si>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</si>
  <si>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</si>
  <si>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</si>
  <si>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</si>
  <si>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</si>
  <si>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</si>
  <si>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</si>
  <si>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</si>
  <si>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</si>
  <si>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</si>
  <si>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</si>
  <si>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</si>
  <si>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</si>
  <si>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</si>
  <si>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</si>
  <si>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</si>
  <si>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</si>
  <si>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</si>
  <si>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</si>
  <si>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</si>
  <si>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</si>
  <si>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</si>
  <si>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</si>
  <si>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</si>
  <si>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</si>
  <si>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</si>
  <si>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</si>
  <si>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</si>
  <si>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</si>
  <si>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</si>
  <si>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</si>
  <si>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</si>
  <si>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</si>
  <si>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</si>
  <si>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</si>
  <si>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</si>
  <si>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</si>
  <si>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</si>
  <si>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</si>
  <si>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</si>
  <si>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</si>
  <si>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</si>
  <si>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</si>
  <si>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</si>
  <si>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</si>
  <si>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</si>
  <si>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</si>
  <si>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</si>
  <si>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</si>
  <si>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</si>
  <si>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</si>
  <si>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</si>
  <si>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</si>
  <si>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</si>
  <si>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</si>
  <si>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</si>
  <si>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</si>
  <si>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</si>
  <si>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</si>
  <si>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</si>
  <si>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</si>
  <si>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</si>
  <si>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</si>
  <si>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</si>
  <si>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</si>
  <si>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</si>
  <si>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</si>
  <si>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</si>
  <si>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</si>
  <si>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</si>
  <si>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</si>
  <si>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</si>
  <si>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</si>
  <si>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</si>
  <si>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</si>
  <si>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</si>
  <si>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</si>
  <si>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</si>
  <si>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</si>
  <si>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</si>
  <si>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</si>
  <si>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</si>
  <si>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</si>
  <si>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</si>
  <si>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</si>
  <si>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</si>
  <si>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</si>
  <si>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</si>
  <si>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</si>
  <si>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</si>
  <si>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</si>
  <si>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</si>
  <si>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</si>
  <si>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</si>
  <si>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</si>
  <si>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</si>
  <si>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</si>
  <si>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</si>
  <si>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</si>
  <si>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</si>
  <si>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</si>
  <si>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</si>
  <si>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</si>
  <si>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</si>
  <si>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</si>
  <si>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</si>
  <si>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</si>
  <si>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</si>
  <si>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</si>
  <si>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</si>
  <si>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</si>
  <si>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</si>
  <si>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</si>
  <si>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</si>
  <si>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</si>
  <si>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</si>
  <si>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</si>
  <si>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</si>
  <si>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</si>
  <si>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</si>
  <si>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</si>
  <si>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</si>
  <si>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</si>
  <si>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</si>
  <si>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</si>
  <si>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</si>
  <si>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</si>
  <si>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</si>
  <si>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</si>
  <si>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</si>
  <si>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</si>
  <si>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</si>
  <si>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</si>
  <si>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</si>
  <si>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</si>
  <si>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</si>
  <si>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</si>
  <si>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</si>
  <si>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</si>
  <si>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</si>
  <si>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</si>
  <si>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</si>
  <si>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</si>
  <si>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</si>
  <si>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</si>
  <si>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</si>
  <si>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</si>
  <si>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</si>
  <si>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</si>
  <si>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</si>
  <si>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</si>
  <si>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</si>
  <si>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</si>
  <si>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</si>
  <si>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</si>
  <si>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</si>
  <si>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</si>
  <si>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</si>
  <si>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</si>
  <si>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</si>
  <si>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</si>
  <si>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</si>
  <si>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</si>
  <si>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</si>
  <si>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</si>
  <si>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</si>
  <si>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</si>
  <si>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</si>
  <si>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</si>
  <si>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</si>
  <si>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</si>
  <si>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</si>
  <si>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</si>
  <si>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</si>
  <si>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</si>
  <si>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</si>
  <si>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</si>
  <si>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</si>
  <si>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</si>
  <si>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</si>
  <si>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</si>
  <si>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</si>
  <si>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</si>
  <si>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</si>
  <si>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</si>
  <si>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</si>
  <si>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</si>
  <si>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</si>
  <si>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</si>
  <si>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</si>
  <si>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</si>
  <si>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</si>
  <si>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</si>
  <si>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</si>
  <si>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</si>
  <si>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</si>
  <si>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</si>
  <si>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</si>
  <si>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</si>
  <si>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</si>
  <si>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</si>
  <si>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</si>
  <si>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</si>
  <si>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</si>
  <si>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</si>
  <si>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</si>
  <si>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</si>
  <si>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</si>
  <si>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</si>
  <si>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</si>
  <si>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</si>
  <si>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</si>
  <si>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</si>
  <si>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</si>
  <si>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</si>
  <si>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</si>
  <si>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</si>
  <si>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</si>
  <si>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</si>
  <si>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</si>
  <si>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</si>
  <si>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</si>
  <si>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</si>
  <si>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</si>
  <si>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</si>
  <si>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</si>
  <si>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</si>
  <si>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</si>
  <si>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</si>
  <si>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</si>
  <si>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</si>
  <si>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</si>
  <si>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</si>
  <si>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</si>
  <si>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</si>
  <si>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</si>
  <si>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</si>
  <si>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</si>
  <si>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</si>
  <si>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</si>
  <si>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</si>
  <si>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</si>
  <si>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</si>
  <si>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</si>
  <si>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</si>
  <si>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</si>
  <si>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</si>
  <si>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</si>
  <si>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</si>
  <si>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</si>
  <si>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</si>
  <si>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</si>
  <si>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</si>
  <si>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</si>
  <si>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</si>
  <si>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</si>
  <si>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</si>
  <si>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</si>
  <si>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</si>
  <si>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</si>
  <si>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</si>
  <si>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</si>
  <si>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</si>
  <si>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</si>
  <si>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</si>
  <si>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</si>
  <si>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</si>
  <si>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</si>
  <si>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</si>
  <si>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</si>
  <si>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</si>
  <si>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</si>
  <si>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</si>
  <si>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</si>
  <si>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</si>
  <si>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</si>
  <si>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</si>
  <si>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</si>
  <si>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</si>
  <si>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</si>
  <si>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</si>
  <si>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</si>
  <si>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</si>
  <si>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</si>
  <si>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</si>
  <si>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</si>
  <si>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</si>
  <si>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</si>
  <si>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</si>
  <si>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</si>
  <si>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</si>
  <si>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</si>
  <si>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</si>
  <si>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</si>
  <si>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</si>
  <si>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</si>
  <si>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</si>
  <si>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</si>
  <si>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</si>
  <si>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</si>
  <si>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</si>
  <si>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</si>
  <si>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</si>
  <si>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</si>
  <si>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</si>
  <si>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</si>
  <si>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</si>
  <si>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</si>
  <si>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</si>
  <si>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</si>
  <si>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</si>
  <si>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</si>
  <si>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</si>
  <si>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</si>
  <si>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</si>
  <si>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</si>
  <si>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</si>
  <si>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</si>
  <si>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</si>
  <si>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</si>
  <si>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</si>
  <si>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</si>
  <si>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</si>
  <si>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</si>
  <si>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</si>
  <si>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</si>
  <si>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</si>
  <si>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</si>
  <si>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</si>
  <si>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</si>
  <si>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</si>
  <si>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</si>
  <si>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</si>
  <si>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</si>
  <si>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</si>
  <si>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</si>
  <si>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</si>
  <si>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</si>
  <si>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</si>
  <si>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</si>
  <si>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</si>
  <si>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</si>
  <si>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</si>
  <si>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</si>
  <si>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</si>
  <si>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</si>
  <si>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</si>
  <si>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</si>
  <si>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</si>
  <si>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</si>
  <si>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</si>
  <si>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</si>
  <si>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</si>
  <si>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</si>
  <si>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</si>
  <si>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</si>
  <si>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</si>
  <si>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</si>
  <si>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</si>
  <si>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</si>
  <si>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</si>
  <si>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</si>
  <si>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</si>
  <si>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</si>
  <si>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</si>
  <si>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</si>
  <si>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</si>
  <si>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</si>
  <si>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</si>
  <si>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</si>
  <si>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</si>
  <si>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</si>
  <si>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</si>
  <si>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</si>
  <si>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</si>
  <si>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</si>
  <si>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</si>
  <si>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</si>
  <si>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</si>
  <si>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</si>
  <si>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</si>
  <si>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</si>
  <si>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</si>
  <si>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</si>
  <si>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</si>
  <si>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</si>
  <si>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</si>
  <si>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</si>
  <si>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</si>
  <si>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</si>
  <si>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</si>
  <si>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</si>
  <si>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</si>
  <si>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</si>
  <si>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</si>
  <si>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</si>
  <si>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</si>
  <si>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</si>
  <si>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</si>
  <si>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</si>
  <si>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</si>
  <si>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</si>
  <si>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</si>
  <si>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</si>
  <si>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</si>
  <si>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</si>
  <si>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</si>
  <si>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</si>
  <si>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</si>
  <si>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</si>
  <si>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</si>
  <si>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</si>
  <si>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</si>
  <si>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</si>
  <si>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</si>
  <si>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</si>
  <si>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</si>
  <si>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</si>
  <si>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</si>
  <si>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</si>
  <si>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</si>
  <si>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</si>
  <si>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</si>
  <si>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</si>
  <si>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</si>
  <si>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</si>
  <si>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</si>
  <si>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</si>
  <si>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</si>
  <si>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</si>
  <si>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</si>
  <si>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</si>
  <si>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</si>
  <si>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</si>
  <si>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</si>
  <si>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</si>
  <si>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</si>
  <si>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</si>
  <si>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</si>
  <si>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</si>
  <si>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</si>
  <si>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</si>
  <si>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</si>
  <si>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</si>
  <si>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</si>
  <si>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</si>
  <si>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</si>
  <si>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</si>
  <si>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</si>
  <si>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</si>
  <si>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</si>
  <si>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</si>
  <si>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</si>
  <si>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</si>
  <si>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</si>
  <si>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</si>
  <si>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</si>
  <si>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</si>
  <si>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</si>
  <si>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</si>
  <si>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</si>
  <si>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</si>
  <si>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</si>
  <si>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</si>
  <si>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</si>
  <si>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</si>
  <si>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</si>
  <si>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</si>
  <si>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</si>
  <si>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</si>
  <si>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</si>
  <si>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</si>
  <si>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</si>
  <si>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</si>
  <si>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</si>
  <si>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</si>
  <si>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</si>
  <si>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</si>
  <si>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</si>
  <si>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</si>
  <si>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</si>
  <si>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</si>
  <si>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</si>
  <si>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</si>
  <si>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</si>
  <si>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</si>
  <si>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</si>
  <si>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</si>
  <si>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</si>
  <si>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</si>
  <si>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</si>
  <si>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</si>
  <si>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</si>
  <si>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</si>
  <si>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</si>
  <si>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</si>
  <si>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</si>
  <si>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</si>
  <si>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</si>
  <si>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</si>
  <si>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</si>
  <si>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</si>
  <si>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</si>
  <si>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</si>
  <si>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</si>
  <si>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</si>
  <si>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</si>
  <si>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</si>
  <si>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</si>
  <si>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</si>
  <si>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</si>
  <si>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</si>
  <si>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</si>
  <si>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</si>
  <si>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</si>
  <si>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</si>
  <si>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</si>
  <si>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</si>
  <si>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</si>
  <si>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</si>
  <si>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</si>
  <si>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</si>
  <si>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</si>
  <si>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</si>
  <si>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</si>
  <si>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</si>
  <si>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</si>
  <si>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</si>
  <si>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</si>
  <si>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</si>
  <si>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</si>
  <si>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</si>
  <si>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</si>
  <si>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</si>
  <si>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</si>
  <si>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</si>
  <si>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</si>
  <si>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</si>
  <si>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</si>
  <si>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</si>
  <si>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</si>
  <si>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</si>
  <si>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</si>
  <si>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</si>
  <si>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</si>
  <si>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</si>
  <si>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</si>
  <si>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</si>
  <si>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</si>
  <si>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</si>
  <si>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</si>
  <si>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</si>
  <si>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</si>
  <si>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</si>
  <si>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</si>
  <si>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</si>
  <si>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</si>
  <si>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</si>
  <si>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</si>
  <si>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</si>
  <si>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</si>
  <si>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</si>
  <si>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</si>
  <si>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</si>
  <si>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</si>
  <si>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</si>
  <si>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</si>
  <si>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</si>
  <si>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</si>
  <si>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</si>
  <si>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</si>
  <si>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</si>
  <si>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</si>
  <si>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</si>
  <si>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</si>
  <si>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</si>
  <si>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</si>
  <si>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</si>
  <si>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</si>
  <si>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</si>
  <si>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</si>
  <si>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</si>
  <si>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</si>
  <si>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</si>
  <si>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</si>
  <si>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</si>
  <si>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</si>
  <si>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</si>
  <si>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</si>
  <si>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</si>
  <si>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</si>
  <si>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</si>
  <si>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</si>
  <si>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</si>
  <si>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</si>
  <si>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</si>
  <si>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</si>
  <si>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</si>
  <si>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</si>
  <si>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</si>
  <si>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</si>
  <si>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</si>
  <si>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</si>
  <si>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</si>
  <si>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</si>
  <si>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</si>
  <si>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</si>
  <si>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</si>
  <si>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</si>
  <si>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</si>
  <si>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</si>
  <si>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</si>
  <si>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</si>
  <si>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</si>
  <si>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</si>
  <si>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</si>
  <si>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</si>
  <si>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</si>
  <si>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</si>
  <si>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</si>
  <si>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</si>
  <si>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</si>
  <si>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</si>
  <si>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</si>
  <si>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</si>
  <si>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</si>
  <si>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</si>
  <si>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</si>
  <si>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</si>
  <si>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</si>
  <si>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</si>
  <si>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</si>
  <si>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</si>
  <si>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</si>
  <si>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</si>
  <si>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</si>
  <si>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</si>
  <si>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</si>
  <si>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</si>
  <si>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</si>
  <si>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</si>
  <si>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</si>
  <si>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</si>
  <si>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</si>
  <si>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</si>
  <si>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</si>
  <si>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</si>
  <si>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</si>
  <si>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</si>
  <si>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</si>
  <si>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</si>
  <si>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</si>
  <si>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</si>
  <si>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</si>
  <si>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</si>
  <si>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</si>
  <si>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</si>
  <si>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</si>
  <si>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</si>
  <si>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</si>
  <si>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</si>
  <si>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</si>
  <si>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</si>
  <si>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</si>
  <si>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</si>
  <si>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</si>
  <si>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</si>
  <si>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</si>
  <si>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</si>
  <si>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</si>
  <si>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</si>
  <si>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</si>
  <si>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</si>
  <si>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</si>
  <si>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</si>
  <si>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</si>
  <si>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</si>
  <si>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</si>
  <si>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</si>
  <si>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</si>
  <si>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</si>
  <si>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</si>
  <si>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</si>
  <si>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</si>
  <si>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</si>
  <si>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</si>
  <si>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</si>
  <si>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</si>
  <si>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</si>
  <si>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</si>
  <si>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</si>
  <si>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</si>
  <si>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</si>
  <si>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</si>
  <si>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</si>
  <si>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</si>
  <si>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</si>
  <si>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</si>
  <si>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</si>
  <si>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</si>
  <si>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</si>
  <si>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</si>
  <si>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</si>
  <si>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</si>
  <si>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</si>
  <si>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</si>
  <si>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</si>
  <si>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</si>
  <si>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</si>
  <si>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</si>
  <si>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</si>
  <si>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</si>
  <si>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</si>
  <si>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</si>
  <si>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</si>
  <si>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</si>
  <si>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</si>
  <si>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</si>
  <si>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</si>
  <si>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</si>
  <si>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</si>
  <si>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</si>
  <si>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</si>
  <si>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</si>
  <si>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</si>
  <si>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</si>
  <si>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</si>
  <si>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</si>
  <si>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</si>
  <si>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</si>
  <si>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</si>
  <si>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</si>
  <si>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</si>
  <si>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</si>
  <si>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</si>
  <si>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</si>
  <si>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</si>
  <si>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</si>
  <si>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</si>
  <si>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</si>
  <si>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</si>
  <si>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</si>
  <si>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</si>
  <si>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</si>
  <si>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</si>
  <si>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</si>
  <si>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</si>
  <si>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</si>
  <si>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</si>
  <si>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</si>
  <si>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</si>
  <si>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</si>
  <si>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</si>
  <si>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</si>
  <si>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</si>
  <si>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</si>
  <si>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</si>
  <si>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</si>
  <si>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</si>
  <si>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</si>
  <si>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</si>
  <si>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</si>
  <si>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</si>
  <si>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</si>
  <si>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</si>
  <si>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</si>
  <si>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</si>
  <si>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</si>
  <si>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</si>
  <si>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</si>
  <si>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</si>
  <si>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</si>
  <si>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</si>
  <si>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</si>
  <si>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</si>
  <si>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</si>
  <si>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</si>
  <si>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</si>
  <si>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</si>
  <si>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</si>
  <si>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</si>
  <si>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</si>
  <si>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</si>
  <si>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</si>
  <si>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</si>
  <si>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</si>
  <si>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</si>
  <si>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</si>
  <si>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</si>
  <si>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</si>
  <si>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</si>
  <si>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</si>
  <si>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</si>
  <si>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</si>
  <si>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</si>
  <si>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</si>
  <si>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</si>
  <si>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</si>
  <si>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</si>
  <si>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</si>
  <si>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</si>
  <si>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</si>
  <si>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</si>
  <si>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</si>
  <si>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</si>
  <si>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</si>
  <si>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</si>
  <si>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</si>
  <si>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</si>
  <si>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</si>
  <si>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</si>
  <si>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</si>
  <si>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</si>
  <si>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</si>
  <si>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</si>
  <si>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</si>
  <si>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</si>
  <si>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</si>
  <si>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</si>
  <si>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</si>
  <si>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</si>
  <si>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</si>
  <si>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</si>
  <si>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</si>
  <si>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</si>
  <si>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</si>
  <si>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</si>
  <si>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</si>
  <si>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</si>
  <si>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</si>
  <si>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</si>
  <si>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</si>
  <si>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</si>
  <si>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</si>
  <si>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</si>
  <si>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</si>
  <si>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</si>
  <si>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</si>
  <si>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</si>
  <si>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</si>
  <si>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</si>
  <si>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</si>
  <si>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</si>
  <si>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</si>
  <si>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</si>
  <si>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</si>
  <si>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</si>
  <si>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</si>
  <si>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</si>
  <si>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</si>
  <si>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</si>
  <si>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</si>
  <si>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</si>
  <si>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</si>
  <si>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</si>
  <si>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</si>
  <si>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</si>
  <si>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</si>
  <si>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</si>
  <si>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</si>
  <si>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</si>
  <si>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</si>
  <si>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</si>
  <si>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</si>
  <si>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</si>
  <si>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</si>
  <si>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</si>
  <si>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</si>
  <si>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</si>
  <si>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</si>
  <si>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</si>
  <si>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</si>
  <si>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</si>
  <si>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</si>
  <si>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</si>
  <si>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</si>
  <si>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</si>
  <si>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</si>
  <si>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</si>
  <si>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</si>
  <si>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</si>
  <si>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</si>
  <si>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</si>
  <si>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</si>
  <si>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</si>
  <si>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</si>
  <si>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</si>
  <si>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</si>
  <si>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</si>
  <si>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</si>
  <si>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</si>
  <si>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</si>
  <si>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</si>
  <si>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</si>
  <si>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</si>
  <si>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</si>
  <si>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</si>
  <si>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</si>
  <si>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</si>
  <si>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</si>
  <si>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</si>
  <si>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</si>
  <si>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</si>
  <si>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</si>
  <si>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</si>
  <si>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</si>
  <si>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</si>
  <si>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</si>
  <si>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</si>
  <si>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</si>
  <si>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</si>
  <si>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</si>
  <si>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</si>
  <si>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</si>
  <si>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</si>
  <si>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</si>
  <si>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</si>
  <si>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</si>
  <si>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</si>
  <si>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</si>
  <si>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</si>
  <si>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</si>
  <si>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</si>
  <si>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</si>
  <si>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</si>
  <si>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</si>
  <si>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</si>
  <si>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</si>
  <si>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</si>
  <si>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</si>
  <si>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</si>
  <si>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</si>
  <si>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</si>
  <si>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</si>
  <si>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</si>
  <si>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</si>
  <si>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</si>
  <si>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</si>
  <si>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</si>
  <si>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</si>
  <si>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</si>
  <si>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</si>
  <si>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</si>
  <si>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</si>
  <si>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</si>
  <si>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</si>
  <si>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</si>
  <si>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</si>
  <si>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</si>
  <si>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</si>
  <si>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</si>
  <si>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</si>
  <si>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</si>
  <si>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</si>
  <si>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</si>
  <si>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</si>
  <si>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</si>
  <si>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</si>
  <si>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</si>
  <si>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</si>
  <si>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</si>
  <si>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</si>
  <si>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</si>
  <si>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</si>
  <si>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</si>
  <si>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</si>
  <si>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</si>
  <si>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</si>
  <si>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</si>
  <si>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</si>
  <si>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</si>
  <si>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</si>
  <si>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</si>
  <si>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</si>
  <si>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</si>
  <si>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</si>
  <si>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</si>
  <si>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</si>
  <si>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</si>
  <si>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</si>
  <si>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</si>
  <si>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</si>
  <si>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</si>
  <si>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</si>
  <si>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</si>
  <si>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</si>
  <si>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</si>
  <si>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</si>
  <si>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</si>
  <si>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</si>
  <si>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</si>
  <si>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</si>
  <si>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</si>
  <si>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</si>
  <si>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</si>
  <si>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</si>
  <si>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</si>
  <si>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</si>
  <si>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</si>
  <si>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</si>
  <si>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</si>
  <si>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</si>
  <si>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</si>
  <si>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</si>
  <si>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</si>
  <si>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</si>
  <si>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</si>
  <si>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</si>
  <si>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</si>
  <si>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</si>
  <si>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</si>
  <si>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</si>
  <si>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</si>
  <si>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</si>
  <si>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</si>
  <si>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</si>
  <si>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</si>
  <si>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</si>
  <si>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</si>
  <si>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</si>
  <si>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</si>
  <si>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</si>
  <si>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</si>
  <si>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</si>
  <si>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</si>
  <si>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</si>
  <si>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</si>
  <si>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</si>
  <si>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</si>
  <si>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</si>
  <si>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</si>
  <si>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</si>
  <si>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</si>
  <si>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</si>
  <si>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</si>
  <si>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</si>
  <si>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</si>
  <si>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</si>
  <si>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</si>
  <si>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</si>
  <si>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</si>
  <si>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</si>
  <si>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</si>
  <si>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</si>
  <si>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</si>
  <si>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</si>
  <si>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</si>
  <si>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</si>
  <si>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</si>
  <si>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</si>
  <si>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</si>
  <si>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</si>
  <si>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</si>
  <si>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</si>
  <si>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</si>
  <si>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</si>
  <si>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</si>
  <si>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</si>
  <si>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</si>
  <si>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</si>
  <si>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</si>
  <si>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</si>
  <si>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</si>
  <si>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</si>
  <si>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</si>
  <si>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</si>
  <si>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</si>
  <si>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</si>
  <si>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</si>
  <si>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</si>
  <si>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</si>
  <si>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</si>
  <si>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</si>
  <si>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</si>
  <si>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</si>
  <si>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</si>
  <si>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</si>
  <si>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</si>
  <si>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</si>
  <si>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</si>
  <si>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</si>
  <si>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</si>
  <si>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</si>
  <si>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</si>
  <si>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</si>
  <si>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</si>
  <si>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</si>
  <si>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</si>
  <si>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</si>
  <si>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</si>
  <si>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</si>
  <si>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</si>
  <si>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</si>
  <si>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</si>
  <si>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</si>
  <si>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</si>
  <si>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</si>
  <si>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</si>
  <si>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</si>
  <si>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</si>
  <si>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</si>
  <si>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</si>
  <si>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</si>
  <si>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</si>
  <si>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</si>
  <si>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</si>
  <si>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</si>
  <si>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</si>
  <si>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</si>
  <si>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</si>
  <si>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</si>
  <si>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</si>
  <si>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</si>
  <si>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</si>
  <si>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</si>
  <si>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</si>
  <si>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</si>
  <si>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</si>
  <si>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</si>
  <si>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</si>
  <si>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</si>
  <si>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</si>
  <si>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</si>
  <si>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</si>
  <si>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</si>
  <si>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</si>
  <si>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</si>
  <si>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</si>
  <si>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</si>
  <si>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</si>
  <si>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</si>
  <si>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</si>
  <si>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</si>
  <si>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</si>
  <si>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</si>
  <si>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</si>
  <si>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</si>
  <si>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</si>
  <si>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</si>
  <si>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</si>
  <si>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</si>
  <si>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</si>
  <si>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</si>
  <si>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</si>
  <si>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</si>
  <si>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</si>
  <si>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</si>
  <si>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</si>
  <si>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</si>
  <si>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</si>
  <si>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</si>
  <si>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</si>
  <si>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</si>
  <si>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</si>
  <si>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</si>
  <si>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</si>
  <si>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</si>
  <si>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</si>
  <si>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</si>
  <si>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</si>
  <si>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</si>
  <si>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</si>
  <si>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</si>
  <si>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</si>
  <si>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</si>
  <si>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</si>
  <si>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</si>
  <si>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</si>
  <si>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</si>
  <si>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</si>
  <si>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</si>
  <si>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</si>
  <si>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</si>
  <si>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</si>
  <si>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</si>
  <si>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</si>
  <si>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</si>
  <si>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</si>
  <si>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</si>
  <si>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</si>
  <si>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</si>
  <si>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</si>
  <si>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</si>
  <si>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</si>
  <si>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</si>
  <si>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</si>
  <si>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</si>
  <si>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</si>
  <si>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</si>
  <si>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</si>
  <si>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</si>
  <si>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</si>
  <si>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</si>
  <si>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</si>
  <si>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</si>
  <si>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</si>
  <si>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</si>
  <si>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</si>
  <si>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</si>
  <si>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</si>
  <si>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</si>
  <si>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</si>
  <si>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</si>
  <si>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</si>
  <si>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</si>
  <si>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</si>
  <si>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</si>
  <si>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</si>
  <si>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</si>
  <si>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</si>
  <si>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</si>
  <si>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</si>
  <si>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</si>
  <si>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</si>
  <si>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</si>
  <si>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</si>
  <si>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</si>
  <si>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</si>
  <si>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</si>
  <si>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</si>
  <si>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</si>
  <si>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</si>
  <si>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</si>
  <si>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</si>
  <si>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</si>
  <si>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</si>
  <si>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</si>
  <si>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</si>
  <si>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</si>
  <si>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</si>
  <si>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</si>
  <si>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</si>
  <si>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</si>
  <si>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</si>
  <si>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</si>
  <si>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</si>
  <si>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</si>
  <si>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</si>
  <si>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</si>
  <si>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</si>
  <si>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</si>
  <si>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</si>
  <si>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</si>
  <si>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</si>
  <si>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</si>
  <si>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</si>
  <si>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</si>
  <si>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</si>
  <si>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</si>
  <si>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</si>
  <si>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</si>
  <si>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</si>
  <si>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</si>
  <si>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</si>
  <si>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</si>
  <si>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</si>
  <si>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</si>
  <si>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</si>
  <si>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</si>
  <si>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</si>
  <si>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</si>
  <si>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</si>
  <si>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</si>
  <si>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</si>
  <si>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</si>
  <si>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</si>
  <si>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</si>
  <si>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</si>
  <si>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</si>
  <si>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</si>
  <si>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</si>
  <si>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</si>
  <si>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</si>
  <si>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</si>
  <si>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</si>
  <si>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</si>
  <si>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</si>
  <si>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</si>
  <si>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</si>
  <si>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</si>
  <si>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</si>
  <si>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</si>
  <si>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</si>
  <si>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</si>
  <si>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</si>
  <si>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</si>
  <si>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</si>
  <si>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</si>
  <si>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</si>
  <si>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</si>
  <si>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</si>
  <si>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</si>
  <si>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</si>
  <si>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</si>
  <si>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</si>
  <si>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</si>
  <si>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</si>
  <si>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</si>
  <si>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</si>
  <si>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</si>
  <si>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</si>
  <si>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</si>
  <si>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</si>
  <si>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</si>
  <si>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</si>
  <si>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</si>
  <si>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</si>
  <si>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</si>
  <si>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</si>
  <si>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</si>
  <si>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</si>
  <si>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</si>
  <si>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</si>
  <si>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</si>
  <si>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</si>
  <si>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</si>
  <si>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</si>
  <si>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</si>
  <si>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</si>
  <si>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</si>
  <si>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</si>
  <si>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</si>
  <si>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</si>
  <si>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</si>
  <si>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</si>
  <si>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</si>
  <si>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</si>
  <si>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</si>
  <si>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</si>
  <si>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</si>
  <si>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</si>
  <si>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</si>
  <si>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</si>
  <si>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</si>
  <si>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</si>
  <si>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</si>
  <si>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</si>
  <si>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</si>
  <si>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</si>
  <si>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</si>
  <si>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</si>
  <si>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</si>
  <si>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</si>
  <si>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</si>
  <si>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</si>
  <si>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</si>
  <si>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</si>
  <si>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</si>
  <si>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</si>
  <si>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</si>
  <si>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</si>
  <si>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</si>
  <si>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</si>
  <si>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</si>
  <si>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</si>
  <si>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</si>
  <si>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</si>
  <si>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</si>
  <si>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</si>
  <si>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</si>
  <si>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</si>
  <si>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</si>
  <si>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</si>
  <si>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</si>
  <si>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</si>
  <si>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</si>
  <si>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</si>
  <si>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</si>
  <si>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</si>
  <si>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</si>
  <si>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</si>
  <si>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</si>
  <si>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</si>
  <si>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</si>
  <si>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</si>
  <si>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</si>
  <si>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</si>
  <si>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</si>
  <si>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</si>
  <si>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</si>
  <si>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</si>
  <si>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</si>
  <si>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</si>
  <si>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</si>
  <si>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</si>
  <si>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</si>
  <si>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</si>
  <si>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</si>
  <si>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</si>
  <si>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</si>
  <si>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</si>
  <si>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</si>
  <si>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</si>
  <si>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</si>
  <si>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</si>
  <si>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</si>
  <si>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</si>
  <si>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</si>
  <si>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</si>
  <si>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</si>
  <si>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</si>
  <si>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</si>
  <si>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</si>
  <si>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</si>
  <si>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</si>
  <si>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</si>
  <si>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</si>
  <si>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</si>
  <si>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</si>
  <si>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</si>
  <si>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</si>
  <si>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</si>
  <si>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</si>
  <si>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</si>
  <si>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</si>
  <si>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</si>
  <si>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</si>
  <si>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</si>
  <si>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</si>
  <si>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</si>
  <si>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</si>
  <si>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</si>
  <si>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</si>
  <si>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</si>
  <si>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</si>
  <si>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</si>
  <si>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</si>
  <si>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</si>
  <si>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</si>
  <si>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</si>
  <si>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</si>
  <si>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</si>
  <si>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</si>
  <si>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</si>
  <si>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</si>
  <si>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</si>
  <si>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</si>
  <si>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</si>
  <si>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</si>
  <si>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</si>
  <si>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</si>
  <si>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</si>
  <si>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</si>
  <si>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</si>
  <si>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</si>
  <si>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</si>
  <si>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</si>
  <si>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</si>
  <si>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</si>
  <si>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</si>
  <si>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</si>
  <si>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</si>
  <si>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</si>
  <si>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</si>
  <si>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</si>
  <si>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</si>
  <si>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</si>
  <si>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</si>
  <si>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</si>
  <si>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</si>
  <si>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</si>
  <si>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</si>
  <si>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</si>
  <si>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</si>
  <si>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</si>
  <si>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</si>
  <si>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</si>
  <si>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</si>
  <si>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</si>
  <si>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</si>
  <si>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</si>
  <si>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</si>
  <si>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</si>
  <si>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</si>
  <si>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</si>
  <si>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</si>
  <si>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</si>
  <si>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</si>
  <si>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</si>
  <si>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</si>
  <si>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</si>
  <si>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</si>
  <si>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</si>
  <si>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</si>
  <si>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</si>
  <si>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</si>
  <si>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</si>
  <si>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</si>
  <si>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</si>
  <si>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</si>
  <si>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</si>
  <si>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</si>
  <si>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</si>
  <si>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</si>
  <si>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</si>
  <si>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</si>
  <si>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</si>
  <si>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</si>
  <si>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</si>
  <si>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</si>
  <si>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</si>
  <si>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</si>
  <si>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</si>
  <si>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</si>
  <si>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</si>
  <si>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</si>
  <si>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</si>
  <si>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</si>
  <si>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</si>
  <si>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</si>
  <si>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</si>
  <si>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</si>
  <si>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</si>
  <si>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</si>
  <si>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</si>
  <si>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</si>
  <si>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</si>
  <si>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</si>
  <si>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</si>
  <si>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</si>
  <si>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</si>
  <si>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</si>
  <si>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</si>
  <si>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</si>
  <si>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</si>
  <si>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</si>
  <si>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</si>
  <si>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</si>
  <si>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</si>
  <si>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</si>
  <si>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</si>
  <si>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</si>
  <si>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</si>
  <si>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</si>
  <si>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</si>
  <si>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</si>
  <si>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</si>
  <si>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</si>
  <si>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</si>
  <si>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</si>
  <si>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</si>
  <si>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</si>
  <si>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</si>
  <si>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</si>
  <si>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</si>
  <si>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</si>
  <si>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</si>
  <si>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</si>
  <si>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</si>
  <si>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</si>
  <si>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</si>
  <si>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</si>
  <si>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</si>
  <si>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</si>
  <si>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</si>
  <si>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</si>
  <si>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</si>
  <si>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</si>
  <si>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</si>
  <si>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</si>
  <si>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</si>
  <si>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</si>
  <si>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</si>
  <si>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</si>
  <si>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</si>
  <si>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</si>
  <si>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</si>
  <si>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</si>
  <si>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</si>
  <si>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</si>
  <si>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</si>
  <si>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</si>
  <si>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</si>
  <si>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</si>
  <si>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</si>
  <si>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</si>
  <si>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</si>
  <si>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</si>
  <si>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</si>
  <si>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</si>
  <si>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</si>
  <si>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</si>
  <si>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</si>
  <si>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</si>
  <si>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</si>
  <si>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</si>
  <si>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</si>
  <si>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</si>
  <si>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</si>
  <si>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</si>
  <si>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</si>
  <si>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</si>
  <si>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</si>
  <si>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</si>
  <si>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</si>
  <si>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</si>
  <si>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</si>
  <si>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</si>
  <si>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</si>
  <si>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</si>
  <si>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</si>
  <si>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</si>
  <si>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</si>
  <si>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</si>
  <si>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</si>
  <si>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</si>
  <si>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</si>
  <si>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</si>
  <si>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</si>
  <si>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</si>
  <si>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</si>
  <si>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</si>
  <si>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</si>
  <si>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</si>
  <si>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</si>
  <si>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</si>
  <si>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</si>
  <si>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</si>
  <si>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</si>
  <si>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</si>
  <si>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</si>
  <si>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</si>
  <si>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</si>
  <si>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</si>
  <si>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</si>
  <si>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</si>
  <si>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</si>
  <si>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</si>
  <si>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</si>
  <si>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</si>
  <si>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</si>
  <si>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</si>
  <si>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</si>
  <si>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</si>
  <si>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</si>
  <si>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</si>
  <si>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</si>
  <si>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</si>
  <si>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</si>
  <si>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</si>
  <si>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</si>
  <si>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</si>
  <si>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</si>
  <si>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</si>
  <si>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</si>
  <si>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</si>
  <si>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</si>
  <si>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</si>
  <si>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</si>
  <si>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</si>
  <si>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</si>
  <si>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</si>
  <si>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</si>
  <si>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</si>
  <si>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</si>
  <si>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</si>
  <si>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</si>
  <si>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</si>
  <si>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</si>
  <si>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</si>
  <si>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</si>
  <si>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</si>
  <si>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</si>
  <si>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</si>
  <si>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</si>
  <si>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</si>
  <si>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</si>
  <si>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</si>
  <si>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</si>
  <si>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</si>
  <si>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</si>
  <si>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</si>
  <si>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</si>
  <si>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</si>
  <si>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</si>
  <si>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</si>
  <si>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</si>
  <si>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</si>
  <si>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</si>
  <si>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</si>
  <si>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</si>
  <si>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</si>
  <si>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</si>
  <si>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</si>
  <si>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</si>
  <si>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</si>
  <si>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</si>
  <si>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</si>
  <si>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</si>
  <si>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</si>
  <si>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</si>
  <si>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</si>
  <si>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</si>
  <si>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</si>
  <si>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</si>
  <si>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</si>
  <si>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</si>
  <si>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</si>
  <si>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</si>
  <si>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</si>
  <si>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</si>
  <si>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</si>
  <si>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</si>
  <si>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</si>
  <si>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</si>
  <si>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</si>
  <si>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</si>
  <si>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</si>
  <si>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</si>
  <si>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</si>
  <si>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</si>
  <si>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</si>
  <si>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</si>
  <si>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</si>
  <si>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</si>
  <si>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</si>
  <si>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</si>
  <si>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</si>
  <si>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</si>
  <si>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</si>
  <si>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</si>
  <si>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</si>
  <si>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</si>
  <si>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</si>
  <si>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</si>
  <si>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</si>
  <si>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</si>
  <si>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</si>
  <si>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</si>
  <si>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</si>
  <si>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</si>
  <si>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</si>
  <si>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</si>
  <si>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</si>
  <si>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</si>
  <si>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</si>
  <si>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</si>
  <si>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</si>
  <si>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</si>
  <si>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</si>
  <si>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</si>
  <si>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</si>
  <si>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</si>
  <si>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</si>
  <si>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</si>
  <si>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</si>
  <si>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</si>
  <si>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</si>
  <si>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</si>
  <si>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</si>
  <si>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</si>
  <si>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</si>
  <si>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</si>
  <si>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</si>
  <si>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</si>
  <si>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</si>
  <si>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</si>
  <si>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</si>
  <si>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</si>
  <si>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</si>
  <si>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</si>
  <si>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</si>
  <si>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</si>
  <si>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</si>
  <si>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</si>
  <si>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</si>
  <si>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</si>
  <si>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</si>
  <si>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</si>
  <si>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</si>
  <si>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</si>
  <si>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</si>
  <si>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</si>
  <si>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</si>
  <si>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</si>
  <si>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</si>
  <si>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</si>
  <si>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</si>
  <si>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</si>
  <si>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</si>
  <si>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</si>
  <si>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</si>
  <si>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</si>
  <si>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</si>
  <si>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</si>
  <si>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</si>
  <si>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</si>
  <si>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</si>
  <si>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</si>
  <si>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</si>
  <si>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</si>
  <si>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</si>
  <si>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</si>
  <si>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</si>
  <si>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</si>
  <si>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</si>
  <si>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</si>
  <si>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</si>
  <si>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</si>
  <si>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</si>
  <si>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</si>
  <si>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</si>
  <si>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</si>
  <si>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</si>
  <si>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</si>
  <si>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</si>
  <si>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</si>
  <si>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</si>
  <si>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</si>
  <si>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</si>
  <si>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</si>
  <si>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</si>
  <si>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</si>
  <si>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</si>
  <si>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</si>
  <si>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</si>
  <si>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</si>
  <si>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</si>
  <si>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</si>
  <si>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</si>
  <si>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</si>
  <si>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</si>
  <si>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</si>
  <si>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</si>
  <si>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</si>
  <si>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</si>
  <si>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</si>
  <si>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</si>
  <si>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</si>
  <si>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</si>
  <si>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</si>
  <si>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</si>
  <si>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</si>
  <si>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</si>
  <si>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</si>
  <si>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</si>
  <si>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</si>
  <si>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</si>
  <si>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</si>
  <si>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</si>
  <si>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</si>
  <si>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</si>
  <si>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</si>
  <si>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</si>
  <si>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</si>
  <si>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</si>
  <si>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</si>
  <si>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</si>
  <si>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</si>
  <si>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</si>
  <si>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</si>
  <si>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</si>
  <si>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</si>
  <si>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</si>
  <si>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</si>
  <si>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</si>
  <si>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</si>
  <si>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</si>
  <si>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</si>
  <si>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</si>
  <si>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</si>
  <si>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</si>
  <si>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</si>
  <si>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</si>
  <si>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</si>
  <si>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</si>
  <si>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</si>
  <si>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</si>
  <si>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</si>
  <si>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</si>
  <si>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</si>
  <si>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</si>
  <si>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</si>
  <si>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</si>
  <si>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</si>
  <si>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</si>
  <si>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</si>
  <si>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</si>
  <si>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</si>
  <si>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</si>
  <si>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</si>
  <si>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</si>
  <si>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</si>
  <si>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</si>
  <si>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</si>
  <si>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</si>
  <si>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</si>
  <si>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</si>
  <si>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</si>
  <si>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</si>
  <si>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</si>
  <si>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</si>
  <si>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</si>
  <si>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</si>
  <si>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</si>
  <si>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</si>
  <si>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</si>
  <si>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</si>
  <si>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</si>
  <si>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</si>
  <si>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</si>
  <si>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</si>
  <si>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</si>
  <si>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</si>
  <si>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</si>
  <si>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</si>
  <si>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</si>
  <si>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</si>
  <si>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</si>
  <si>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</si>
  <si>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</si>
  <si>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</si>
  <si>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</si>
  <si>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</si>
  <si>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</si>
  <si>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</si>
  <si>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</si>
  <si>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</si>
  <si>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</si>
  <si>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</si>
  <si>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</si>
  <si>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</si>
  <si>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</si>
  <si>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</si>
  <si>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</si>
  <si>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</si>
  <si>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</si>
  <si>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</si>
  <si>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</si>
  <si>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</si>
  <si>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</si>
  <si>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</si>
  <si>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</si>
  <si>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</si>
  <si>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</si>
  <si>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</si>
  <si>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</si>
  <si>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</si>
  <si>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</si>
  <si>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</si>
  <si>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</si>
  <si>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</si>
  <si>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</si>
  <si>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</si>
  <si>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</si>
  <si>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</si>
  <si>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</si>
  <si>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</si>
  <si>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</si>
  <si>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</si>
  <si>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</si>
  <si>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</si>
  <si>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</si>
  <si>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</si>
  <si>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</si>
  <si>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</si>
  <si>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</si>
  <si>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</si>
  <si>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</si>
  <si>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</si>
  <si>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</si>
  <si>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</si>
  <si>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</si>
  <si>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</si>
  <si>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</si>
  <si>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</si>
  <si>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</si>
  <si>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</si>
  <si>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</si>
  <si>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</si>
  <si>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</si>
  <si>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</si>
  <si>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</si>
  <si>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</si>
  <si>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</si>
  <si>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</si>
  <si>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</si>
  <si>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</si>
  <si>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</si>
  <si>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</si>
  <si>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</si>
  <si>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</si>
  <si>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</si>
  <si>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</si>
  <si>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</si>
  <si>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</si>
  <si>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</si>
  <si>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</si>
  <si>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</si>
  <si>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</si>
  <si>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</si>
  <si>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</si>
  <si>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</si>
  <si>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</si>
  <si>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</si>
  <si>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</si>
  <si>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</si>
  <si>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</si>
  <si>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</si>
  <si>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</si>
  <si>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</si>
  <si>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</si>
  <si>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</si>
  <si>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</si>
  <si>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</si>
  <si>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</si>
  <si>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</si>
  <si>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</si>
  <si>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</si>
  <si>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</si>
  <si>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</si>
  <si>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</si>
  <si>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</si>
  <si>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</si>
  <si>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</si>
  <si>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</si>
  <si>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</si>
  <si>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</si>
  <si>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</si>
  <si>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</si>
  <si>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</si>
  <si>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</si>
  <si>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</si>
  <si>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</si>
  <si>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</si>
  <si>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</si>
  <si>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</si>
  <si>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</si>
  <si>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</si>
  <si>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</si>
  <si>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</si>
  <si>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</si>
  <si>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</si>
  <si>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</si>
  <si>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</si>
  <si>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</si>
  <si>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</si>
  <si>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</si>
  <si>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</si>
  <si>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</si>
  <si>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</si>
  <si>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</si>
  <si>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</si>
  <si>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</si>
  <si>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</si>
  <si>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</si>
  <si>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</si>
  <si>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</si>
  <si>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</si>
  <si>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</si>
  <si>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</si>
  <si>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</si>
  <si>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</si>
  <si>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</si>
  <si>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</si>
  <si>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</si>
  <si>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</si>
  <si>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</si>
  <si>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</si>
  <si>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</si>
  <si>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</si>
  <si>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</si>
  <si>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</si>
  <si>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</si>
  <si>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</si>
  <si>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</si>
  <si>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</si>
  <si>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</si>
  <si>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</si>
  <si>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</si>
  <si>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</si>
  <si>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</si>
  <si>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</si>
  <si>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</si>
  <si>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</si>
  <si>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</si>
  <si>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</si>
  <si>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</si>
  <si>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</si>
  <si>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</si>
  <si>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</si>
  <si>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</si>
  <si>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</si>
  <si>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</si>
  <si>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</si>
  <si>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</si>
  <si>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</si>
  <si>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</si>
  <si>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</si>
  <si>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</si>
  <si>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</si>
  <si>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</si>
  <si>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</si>
  <si>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</si>
  <si>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</si>
  <si>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</si>
  <si>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</si>
  <si>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</si>
  <si>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</si>
  <si>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</si>
  <si>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</si>
  <si>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</si>
  <si>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</si>
  <si>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</si>
  <si>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</si>
  <si>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</si>
  <si>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</si>
  <si>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</si>
  <si>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</si>
  <si>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</si>
  <si>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</si>
  <si>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</si>
  <si>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</si>
  <si>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</si>
  <si>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</si>
  <si>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</si>
  <si>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</si>
  <si>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</si>
  <si>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</si>
  <si>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</si>
  <si>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</si>
  <si>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</si>
  <si>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</si>
  <si>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</si>
  <si>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</si>
  <si>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</si>
  <si>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</si>
  <si>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</si>
  <si>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</si>
  <si>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</si>
  <si>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</si>
  <si>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</si>
  <si>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</si>
  <si>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</si>
  <si>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</si>
  <si>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</si>
  <si>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</si>
  <si>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</si>
  <si>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</si>
  <si>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</si>
  <si>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</si>
  <si>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</si>
  <si>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</si>
  <si>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</si>
  <si>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</si>
  <si>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</si>
  <si>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</si>
  <si>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</si>
  <si>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</si>
  <si>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</si>
  <si>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</si>
  <si>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</si>
  <si>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</si>
  <si>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</si>
  <si>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 xml:space="preserve">TOP 5 </t>
  </si>
  <si>
    <t>Customers</t>
  </si>
  <si>
    <t>#Customer</t>
  </si>
  <si>
    <t>Avg Customer Age</t>
  </si>
  <si>
    <t>FactInternetSales[Product Price Type]</t>
  </si>
  <si>
    <t>Data returned for #Customer, 2008 - Germany (First 1000 rows).</t>
  </si>
  <si>
    <t>Gender</t>
  </si>
  <si>
    <t>F</t>
  </si>
  <si>
    <t>M</t>
  </si>
  <si>
    <t>Customer Age Group</t>
  </si>
  <si>
    <t>30-34</t>
  </si>
  <si>
    <t>35-39</t>
  </si>
  <si>
    <t>40-44</t>
  </si>
  <si>
    <t>50 Plus</t>
  </si>
  <si>
    <t>25-29</t>
  </si>
  <si>
    <t>45-49</t>
  </si>
  <si>
    <t>Max value</t>
  </si>
  <si>
    <t>percentage</t>
  </si>
  <si>
    <t>Age grpup</t>
  </si>
  <si>
    <t>Country</t>
  </si>
  <si>
    <t>Germany</t>
  </si>
  <si>
    <t>Australia</t>
  </si>
  <si>
    <t>Canada</t>
  </si>
  <si>
    <t>France</t>
  </si>
  <si>
    <t>United Kingdom</t>
  </si>
  <si>
    <t>United States</t>
  </si>
  <si>
    <t>X</t>
  </si>
  <si>
    <t>Y</t>
  </si>
  <si>
    <t>Higkight</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</si>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</sst>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0.00,,&quot; M&quot;;0.00,,,&quot; B&quot;"/>
    <numFmt numFmtId="166" formatCode="[&lt;999999]&quot;$&quot;0.00,&quot; K&quot;;[&lt;999999999]&quot;$&quot;0.00,,&quot; M&quot;;&quot;$&quot;0.00,,,&quot; B&quot;"/>
    <numFmt numFmtId="167" formatCode="0.0%"/>
    <numFmt numFmtId="168" formatCode="[&lt;999999]#,&quot; K&quot;;[&lt;999999999]0#,,&quot; M&quot;;0.#,,,&quot; B&quot;"/>
    <numFmt numFmtId="169" formatCode="\+0.00%;\-0.00%;0.00%"/>
    <numFmt numFmtId="170" formatCode="&quot;$&quot;#,##0.00"/>
  </numFmts>
  <fonts count="7" x14ac:knownFonts="1">
    <font>
      <sz val="11"/>
      <color theme="1"/>
      <name val="Calibri"/>
      <family val="2"/>
      <scheme val="minor"/>
    </font>
    <font>
      <b/>
      <sz val="11"/>
      <color theme="1"/>
      <name val="Calibri"/>
      <family val="2"/>
      <scheme val="minor"/>
    </font>
    <font>
      <b/>
      <sz val="12"/>
      <color rgb="FF262626"/>
      <name val="Calibri"/>
      <family val="2"/>
      <scheme val="minor"/>
    </font>
    <font>
      <sz val="8"/>
      <color rgb="FF000000"/>
      <name val="Segoe UI"/>
      <family val="2"/>
    </font>
    <font>
      <sz val="11"/>
      <color rgb="FFFF0000"/>
      <name val="Calibri"/>
      <family val="2"/>
      <scheme val="minor"/>
    </font>
    <font>
      <sz val="11"/>
      <color theme="8" tint="-0.499984740745262"/>
      <name val="Calibri"/>
      <family val="2"/>
      <scheme val="minor"/>
    </font>
    <font>
      <sz val="8"/>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249977111117893"/>
        <bgColor indexed="64"/>
      </patternFill>
    </fill>
    <fill>
      <patternFill patternType="solid">
        <fgColor theme="4" tint="0.39997558519241921"/>
        <bgColor indexed="64"/>
      </patternFill>
    </fill>
  </fills>
  <borders count="1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4">
    <xf numFmtId="0" fontId="0" fillId="0" borderId="0" xfId="0"/>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0" borderId="0" xfId="0" pivotButton="1"/>
    <xf numFmtId="0" fontId="2" fillId="0" borderId="0" xfId="0" applyFont="1" applyAlignment="1">
      <alignment horizontal="center" vertical="center"/>
    </xf>
    <xf numFmtId="0" fontId="0" fillId="2" borderId="0" xfId="0" applyFill="1"/>
    <xf numFmtId="0" fontId="1" fillId="0" borderId="0" xfId="0" applyFont="1"/>
    <xf numFmtId="167" fontId="0" fillId="0" borderId="0" xfId="0" applyNumberFormat="1"/>
    <xf numFmtId="168" fontId="0" fillId="0" borderId="0" xfId="0" applyNumberFormat="1"/>
    <xf numFmtId="0" fontId="4" fillId="3" borderId="0" xfId="0" applyFont="1" applyFill="1"/>
    <xf numFmtId="0" fontId="0" fillId="4" borderId="0" xfId="0" applyFill="1"/>
    <xf numFmtId="169" fontId="0" fillId="2" borderId="0" xfId="0" applyNumberFormat="1" applyFill="1"/>
    <xf numFmtId="10" fontId="0" fillId="0" borderId="0" xfId="0" applyNumberFormat="1"/>
    <xf numFmtId="0" fontId="4" fillId="0" borderId="0" xfId="0" applyFont="1"/>
    <xf numFmtId="169" fontId="0" fillId="0" borderId="0" xfId="0" applyNumberFormat="1"/>
    <xf numFmtId="166" fontId="0" fillId="2" borderId="0" xfId="0" applyNumberFormat="1" applyFill="1"/>
    <xf numFmtId="0" fontId="5" fillId="3" borderId="0" xfId="0" applyFont="1" applyFill="1"/>
    <xf numFmtId="165" fontId="5" fillId="3" borderId="0" xfId="0" applyNumberFormat="1" applyFont="1" applyFill="1"/>
    <xf numFmtId="167" fontId="5" fillId="3" borderId="0" xfId="0" applyNumberFormat="1" applyFont="1" applyFill="1"/>
    <xf numFmtId="0" fontId="0" fillId="3" borderId="0" xfId="0" applyFill="1"/>
    <xf numFmtId="9" fontId="0" fillId="0" borderId="0" xfId="0" applyNumberFormat="1"/>
    <xf numFmtId="14" fontId="0" fillId="0" borderId="0" xfId="0" applyNumberFormat="1"/>
    <xf numFmtId="0" fontId="5" fillId="0" borderId="0" xfId="0" applyFont="1"/>
    <xf numFmtId="165" fontId="5" fillId="0" borderId="0" xfId="0" applyNumberFormat="1" applyFont="1"/>
    <xf numFmtId="167" fontId="5" fillId="0" borderId="0" xfId="0" applyNumberFormat="1" applyFont="1"/>
    <xf numFmtId="0" fontId="0" fillId="6" borderId="0" xfId="0" applyFill="1"/>
    <xf numFmtId="0" fontId="0" fillId="7" borderId="1" xfId="0" applyFill="1" applyBorder="1"/>
    <xf numFmtId="0" fontId="0" fillId="7" borderId="2" xfId="0" applyFill="1" applyBorder="1"/>
    <xf numFmtId="0" fontId="0" fillId="7" borderId="3" xfId="0" applyFill="1" applyBorder="1"/>
    <xf numFmtId="0" fontId="0" fillId="0" borderId="4" xfId="0" applyBorder="1"/>
    <xf numFmtId="0" fontId="0" fillId="0" borderId="5" xfId="0" applyBorder="1"/>
    <xf numFmtId="167" fontId="0" fillId="0" borderId="5" xfId="0" applyNumberFormat="1" applyBorder="1"/>
    <xf numFmtId="0" fontId="0" fillId="0" borderId="6" xfId="0" applyBorder="1"/>
    <xf numFmtId="0" fontId="0" fillId="0" borderId="7" xfId="0" applyBorder="1"/>
    <xf numFmtId="0" fontId="0" fillId="0" borderId="8" xfId="0" applyBorder="1"/>
    <xf numFmtId="0" fontId="0" fillId="5" borderId="1" xfId="0" applyFill="1" applyBorder="1"/>
    <xf numFmtId="0" fontId="0" fillId="5" borderId="2" xfId="0" applyFill="1" applyBorder="1"/>
    <xf numFmtId="0" fontId="0" fillId="5" borderId="3" xfId="0" applyFill="1" applyBorder="1"/>
    <xf numFmtId="166" fontId="0" fillId="5" borderId="5" xfId="0" applyNumberFormat="1" applyFill="1" applyBorder="1"/>
    <xf numFmtId="166" fontId="0" fillId="0" borderId="7" xfId="0" applyNumberFormat="1" applyBorder="1"/>
    <xf numFmtId="166" fontId="0" fillId="5" borderId="8" xfId="0" applyNumberFormat="1" applyFill="1" applyBorder="1"/>
    <xf numFmtId="166" fontId="4" fillId="0" borderId="0" xfId="0" applyNumberFormat="1" applyFont="1"/>
    <xf numFmtId="0" fontId="0" fillId="5" borderId="4" xfId="0" applyFill="1" applyBorder="1"/>
    <xf numFmtId="0" fontId="0" fillId="5" borderId="6" xfId="0" applyFill="1" applyBorder="1"/>
    <xf numFmtId="167" fontId="0" fillId="0" borderId="7" xfId="0" applyNumberFormat="1" applyBorder="1"/>
    <xf numFmtId="166" fontId="4" fillId="0" borderId="5" xfId="0" applyNumberFormat="1" applyFont="1" applyBorder="1"/>
    <xf numFmtId="166" fontId="4" fillId="0" borderId="8" xfId="0" applyNumberFormat="1" applyFont="1" applyBorder="1"/>
    <xf numFmtId="166" fontId="0" fillId="5" borderId="0" xfId="0" applyNumberFormat="1" applyFill="1"/>
    <xf numFmtId="166" fontId="0" fillId="5" borderId="7" xfId="0" applyNumberFormat="1" applyFill="1" applyBorder="1"/>
    <xf numFmtId="0" fontId="0" fillId="5" borderId="0" xfId="0" applyFill="1"/>
    <xf numFmtId="0" fontId="4" fillId="8" borderId="0" xfId="0" applyFont="1" applyFill="1"/>
    <xf numFmtId="0" fontId="5" fillId="8" borderId="0" xfId="0" applyFont="1" applyFill="1"/>
    <xf numFmtId="0" fontId="0" fillId="8" borderId="0" xfId="0" applyFill="1"/>
    <xf numFmtId="0" fontId="5" fillId="2" borderId="0" xfId="0" applyFont="1" applyFill="1"/>
    <xf numFmtId="0" fontId="0" fillId="0" borderId="9" xfId="0" applyBorder="1"/>
    <xf numFmtId="168" fontId="0" fillId="0" borderId="9" xfId="0" applyNumberFormat="1" applyBorder="1"/>
    <xf numFmtId="166" fontId="0" fillId="0" borderId="9" xfId="0" applyNumberFormat="1" applyBorder="1"/>
    <xf numFmtId="0" fontId="0" fillId="9" borderId="9" xfId="0" applyFill="1" applyBorder="1"/>
    <xf numFmtId="167" fontId="0" fillId="0" borderId="9" xfId="0" applyNumberFormat="1" applyBorder="1"/>
    <xf numFmtId="165" fontId="0" fillId="0" borderId="9" xfId="0" applyNumberFormat="1" applyBorder="1"/>
    <xf numFmtId="9" fontId="0" fillId="0" borderId="9" xfId="0" applyNumberFormat="1" applyBorder="1"/>
    <xf numFmtId="170" fontId="0" fillId="0" borderId="9" xfId="0" applyNumberFormat="1" applyBorder="1"/>
  </cellXfs>
  <cellStyles count="1">
    <cellStyle name="Normal" xfId="0" builtinId="0"/>
  </cellStyles>
  <dxfs count="148">
    <dxf>
      <numFmt numFmtId="168" formatCode="[&lt;999999]#,&quot; K&quot;;[&lt;999999999]0#,,&quot; M&quot;;0.#,,,&quot; B&quot;"/>
    </dxf>
    <dxf>
      <numFmt numFmtId="168" formatCode="[&lt;999999]#,&quot; K&quot;;[&lt;999999999]0#,,&quot; M&quot;;0.#,,,&quot; B&quot;"/>
    </dxf>
    <dxf>
      <numFmt numFmtId="3" formatCode="#,##0"/>
    </dxf>
    <dxf>
      <numFmt numFmtId="3" formatCode="#,##0"/>
    </dxf>
    <dxf>
      <numFmt numFmtId="166" formatCode="[&lt;999999]&quot;$&quot;0.00,&quot; K&quot;;[&lt;999999999]&quot;$&quot;0.00,,&quot; M&quot;;&quot;$&quot;0.00,,,&quot; B&quot;"/>
    </dxf>
    <dxf>
      <numFmt numFmtId="168" formatCode="[&lt;999999]#,&quot; K&quot;;[&lt;999999999]0#,,&quot; M&quot;;0.#,,,&quot; B&quot;"/>
    </dxf>
    <dxf>
      <numFmt numFmtId="3" formatCode="#,##0"/>
    </dxf>
    <dxf>
      <numFmt numFmtId="3" formatCode="#,##0"/>
    </dxf>
    <dxf>
      <numFmt numFmtId="3" formatCode="#,##0"/>
    </dxf>
    <dxf>
      <numFmt numFmtId="166" formatCode="[&lt;999999]&quot;$&quot;0.00,&quot; K&quot;;[&lt;999999999]&quot;$&quot;0.00,,&quot; M&quot;;&quot;$&quot;0.00,,,&quot; B&quot;"/>
    </dxf>
    <dxf>
      <numFmt numFmtId="168" formatCode="[&lt;999999]#,&quot; K&quot;;[&lt;999999999]0#,,&quot; M&quot;;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8" formatCode="[&lt;999999]#,&quot; K&quot;;[&lt;999999999]0#,,&quot; M&quot;;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4" formatCode="0.00%"/>
    </dxf>
    <dxf>
      <numFmt numFmtId="13" formatCode="0%"/>
    </dxf>
    <dxf>
      <numFmt numFmtId="13" formatCode="0%"/>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8" formatCode="[&lt;999999]#,&quot; K&quot;;[&lt;999999999]0#,,&quot; M&quot;;0.#,,,&quot; B&quot;"/>
    </dxf>
    <dxf>
      <numFmt numFmtId="168" formatCode="[&lt;999999]#,&quot; K&quot;;[&lt;999999999]0#,,&quot; M&quot;;0.#,,,&quot; B&quot;"/>
    </dxf>
    <dxf>
      <numFmt numFmtId="3" formatCode="#,##0"/>
    </dxf>
    <dxf>
      <numFmt numFmtId="3" formatCode="#,##0"/>
    </dxf>
    <dxf>
      <numFmt numFmtId="166" formatCode="[&lt;999999]&quot;$&quot;0.00,&quot; K&quot;;[&lt;999999999]&quot;$&quot;0.00,,&quot; M&quot;;&quot;$&quot;0.00,,,&quot; B&quot;"/>
    </dxf>
    <dxf>
      <numFmt numFmtId="168" formatCode="[&lt;999999]#,&quot; K&quot;;[&lt;999999999]0#,,&quot; M&quot;;0.#,,,&quot; B&quot;"/>
    </dxf>
    <dxf>
      <numFmt numFmtId="3" formatCode="#,##0"/>
    </dxf>
    <dxf>
      <numFmt numFmtId="3" formatCode="#,##0"/>
    </dxf>
    <dxf>
      <numFmt numFmtId="3" formatCode="#,##0"/>
    </dxf>
    <dxf>
      <numFmt numFmtId="166" formatCode="[&lt;999999]&quot;$&quot;0.00,&quot; K&quot;;[&lt;999999999]&quot;$&quot;0.00,,&quot; M&quot;;&quot;$&quot;0.00,,,&quot; B&quot;"/>
    </dxf>
    <dxf>
      <numFmt numFmtId="168" formatCode="[&lt;999999]#,&quot; K&quot;;[&lt;999999999]0#,,&quot; M&quot;;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8" formatCode="[&lt;999999]#,&quot; K&quot;;[&lt;999999999]0#,,&quot; M&quot;;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4" formatCode="0.00%"/>
    </dxf>
    <dxf>
      <numFmt numFmtId="13" formatCode="0%"/>
    </dxf>
    <dxf>
      <numFmt numFmtId="13" formatCode="0%"/>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8" formatCode="[&lt;999999]#,&quot; K&quot;;[&lt;999999999]0#,,&quot; M&quot;;0.#,,,&quot; B&quot;"/>
    </dxf>
    <dxf>
      <numFmt numFmtId="168" formatCode="[&lt;999999]#,&quot; K&quot;;[&lt;999999999]0#,,&quot; M&quot;;0.#,,,&quot; B&quot;"/>
    </dxf>
    <dxf>
      <numFmt numFmtId="168" formatCode="[&lt;999999]#,&quot; K&quot;;[&lt;999999999]0#,,&quot; M&quot;;0.#,,,&quot; B&quot;"/>
    </dxf>
    <dxf>
      <numFmt numFmtId="3" formatCode="#,##0"/>
    </dxf>
    <dxf>
      <numFmt numFmtId="3" formatCode="#,##0"/>
    </dxf>
    <dxf>
      <numFmt numFmtId="166" formatCode="[&lt;999999]&quot;$&quot;0.00,&quot; K&quot;;[&lt;999999999]&quot;$&quot;0.00,,&quot; M&quot;;&quot;$&quot;0.00,,,&quot; B&quot;"/>
    </dxf>
    <dxf>
      <numFmt numFmtId="168" formatCode="[&lt;999999]#,&quot; K&quot;;[&lt;999999999]0#,,&quot; M&quot;;0.#,,,&quot; B&quot;"/>
    </dxf>
    <dxf>
      <numFmt numFmtId="3" formatCode="#,##0"/>
    </dxf>
    <dxf>
      <numFmt numFmtId="3" formatCode="#,##0"/>
    </dxf>
    <dxf>
      <numFmt numFmtId="3" formatCode="#,##0"/>
    </dxf>
    <dxf>
      <numFmt numFmtId="166" formatCode="[&lt;999999]&quot;$&quot;0.00,&quot; K&quot;;[&lt;999999999]&quot;$&quot;0.00,,&quot; M&quot;;&quot;$&quot;0.00,,,&quot; B&quot;"/>
    </dxf>
    <dxf>
      <numFmt numFmtId="168" formatCode="[&lt;999999]#,&quot; K&quot;;[&lt;999999999]0#,,&quot; M&quot;;0.#,,,&quot; B&quot;"/>
    </dxf>
    <dxf>
      <numFmt numFmtId="166" formatCode="[&lt;999999]&quot;$&quot;0.00,&quot; K&quot;;[&lt;999999999]&quot;$&quot;0.00,,&quot; M&quot;;&quot;$&quot;0.00,,,&quot; B&quot;"/>
    </dxf>
    <dxf>
      <numFmt numFmtId="14" formatCode="0.00%"/>
    </dxf>
    <dxf>
      <numFmt numFmtId="13" formatCode="0%"/>
    </dxf>
    <dxf>
      <numFmt numFmtId="13" formatCode="0%"/>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8" formatCode="[&lt;999999]#,&quot; K&quot;;[&lt;999999999]0#,,&quot; M&quot;;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8" formatCode="[&lt;999999]#,&quot; K&quot;;[&lt;999999999]0#,,&quot; M&quot;;0.#,,,&quot; B&quot;"/>
    </dxf>
    <dxf>
      <numFmt numFmtId="168" formatCode="[&lt;999999]#,&quot; K&quot;;[&lt;999999999]0#,,&quot; M&quot;;0.#,,,&quot; B&quot;"/>
    </dxf>
    <dxf>
      <numFmt numFmtId="3" formatCode="#,##0"/>
    </dxf>
    <dxf>
      <numFmt numFmtId="168" formatCode="[&lt;999999]#,&quot; K&quot;;[&lt;999999999]0#,,&quot; M&quot;;0.#,,,&quot; B&quot;"/>
    </dxf>
    <dxf>
      <numFmt numFmtId="3" formatCode="#,##0"/>
    </dxf>
    <dxf>
      <numFmt numFmtId="168" formatCode="[&lt;999999]#,&quot; K&quot;;[&lt;999999999]0#,,&quot; M&quot;;0.#,,,&quot; B&quot;"/>
    </dxf>
    <dxf>
      <numFmt numFmtId="166" formatCode="[&lt;999999]&quot;$&quot;0.00,&quot; K&quot;;[&lt;999999999]&quot;$&quot;0.00,,&quot; M&quot;;&quot;$&quot;0.00,,,&quot; B&quot;"/>
    </dxf>
    <dxf>
      <numFmt numFmtId="19" formatCode="m/d/yyyy"/>
    </dxf>
    <dxf>
      <numFmt numFmtId="168" formatCode="[&lt;999999]#,&quot; K&quot;;[&lt;999999999]0#,,&quot; M&quot;;0.#,,,&quot; B&quot;"/>
    </dxf>
    <dxf>
      <numFmt numFmtId="166" formatCode="[&lt;999999]&quot;$&quot;0.00,&quot; K&quot;;[&lt;999999999]&quot;$&quot;0.00,,&quot; M&quot;;&quot;$&quot;0.00,,,&quot; B&quot;"/>
    </dxf>
    <dxf>
      <numFmt numFmtId="3" formatCode="#,##0"/>
    </dxf>
    <dxf>
      <numFmt numFmtId="3" formatCode="#,##0"/>
    </dxf>
    <dxf>
      <numFmt numFmtId="3" formatCode="#,##0"/>
    </dxf>
    <dxf>
      <numFmt numFmtId="13" formatCode="0%"/>
    </dxf>
    <dxf>
      <numFmt numFmtId="13" formatCode="0%"/>
    </dxf>
    <dxf>
      <numFmt numFmtId="14" formatCode="0.00%"/>
    </dxf>
    <dxf>
      <numFmt numFmtId="166" formatCode="[&lt;999999]&quot;$&quot;0.00,&quot; K&quot;;[&lt;999999999]&quot;$&quot;0.00,,&quot; M&quot;;&quot;$&quot;0.00,,,&quot; B&quot;"/>
    </dxf>
    <dxf>
      <numFmt numFmtId="166" formatCode="[&lt;999999]&quot;$&quot;0.00,&quot; K&quot;;[&lt;999999999]&quot;$&quot;0.00,,&quot; M&quot;;&quot;$&quot;0.00,,,&quot; B&quot;"/>
    </dxf>
    <dxf>
      <numFmt numFmtId="168" formatCode="[&lt;999999]#,&quot; K&quot;;[&lt;999999999]0#,,&quot; M&quot;;0.#,,,&quot; B&quot;"/>
    </dxf>
    <dxf>
      <numFmt numFmtId="166" formatCode="[&lt;999999]&quot;$&quot;0.00,&quot; K&quot;;[&lt;999999999]&quot;$&quot;0.00,,&quot; M&quot;;&quot;$&quot;0.00,,,&quot; B&quot;"/>
    </dxf>
    <dxf>
      <numFmt numFmtId="166" formatCode="[&lt;999999]&quot;$&quot;0.00,&quot; K&quot;;[&lt;999999999]&quot;$&quot;0.00,,&quot; M&quot;;&quot;$&quot;0.00,,,&quot; B&quot;"/>
    </dxf>
    <dxf>
      <numFmt numFmtId="19" formatCode="m/d/yyyy"/>
    </dxf>
    <dxf>
      <numFmt numFmtId="19" formatCode="m/d/yyyy"/>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numFmt numFmtId="165" formatCode="[&lt;999999]0.00,&quot; K&quot;;[&lt;999999999]0.00,,&quot; M&quot;;0.00,,,&quot; B&quot;"/>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2A8931A8-D296-45FF-A093-8340D9542C59}">
      <tableStyleElement type="wholeTable" dxfId="147"/>
      <tableStyleElement type="headerRow" dxfId="146"/>
    </tableStyle>
    <tableStyle name="SlicerStyleLight1 2 2" pivot="0" table="0" count="10" xr9:uid="{06DE3914-E6B2-4B07-9748-D53811B1E9E3}">
      <tableStyleElement type="wholeTable" dxfId="145"/>
      <tableStyleElement type="headerRow" dxfId="144"/>
    </tableStyle>
  </tableStyles>
  <colors>
    <mruColors>
      <color rgb="FF009084"/>
      <color rgb="FFF75606"/>
      <color rgb="FFE7B5F5"/>
      <color rgb="FF14903D"/>
      <color rgb="FF06BC83"/>
      <color rgb="FF00BFA9"/>
      <color rgb="FF00BFA5"/>
      <color rgb="FF37CAD1"/>
      <color rgb="FF00BFA2"/>
      <color rgb="FF06BC82"/>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908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908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ustomXml" Target="../customXml/item2.xml"/><Relationship Id="rId47" Type="http://schemas.openxmlformats.org/officeDocument/2006/relationships/customXml" Target="../customXml/item7.xml"/><Relationship Id="rId63" Type="http://schemas.openxmlformats.org/officeDocument/2006/relationships/customXml" Target="../customXml/item23.xml"/><Relationship Id="rId68" Type="http://schemas.openxmlformats.org/officeDocument/2006/relationships/customXml" Target="../customXml/item28.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24" Type="http://schemas.openxmlformats.org/officeDocument/2006/relationships/pivotCacheDefinition" Target="pivotCache/pivotCacheDefinition14.xml"/><Relationship Id="rId32" Type="http://schemas.microsoft.com/office/2007/relationships/slicerCache" Target="slicerCaches/slicerCache3.xml"/><Relationship Id="rId37" Type="http://schemas.openxmlformats.org/officeDocument/2006/relationships/sheetMetadata" Target="metadata.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66" Type="http://schemas.openxmlformats.org/officeDocument/2006/relationships/customXml" Target="../customXml/item26.xml"/><Relationship Id="rId74" Type="http://schemas.openxmlformats.org/officeDocument/2006/relationships/customXml" Target="../customXml/item34.xml"/><Relationship Id="rId5" Type="http://schemas.openxmlformats.org/officeDocument/2006/relationships/worksheet" Target="worksheets/sheet5.xml"/><Relationship Id="rId61" Type="http://schemas.openxmlformats.org/officeDocument/2006/relationships/customXml" Target="../customXml/item21.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microsoft.com/office/2007/relationships/slicerCache" Target="slicerCaches/slicerCache1.xml"/><Relationship Id="rId35" Type="http://schemas.openxmlformats.org/officeDocument/2006/relationships/styles" Target="styles.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1.xml"/><Relationship Id="rId72"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openxmlformats.org/officeDocument/2006/relationships/pivotCacheDefinition" Target="pivotCache/pivotCacheDefinition10.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75"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36" Type="http://schemas.openxmlformats.org/officeDocument/2006/relationships/sharedStrings" Target="sharedStrings.xml"/><Relationship Id="rId49" Type="http://schemas.openxmlformats.org/officeDocument/2006/relationships/customXml" Target="../customXml/item9.xml"/><Relationship Id="rId57" Type="http://schemas.openxmlformats.org/officeDocument/2006/relationships/customXml" Target="../customXml/item17.xml"/><Relationship Id="rId10" Type="http://schemas.openxmlformats.org/officeDocument/2006/relationships/worksheet" Target="worksheets/sheet10.xml"/><Relationship Id="rId31" Type="http://schemas.microsoft.com/office/2007/relationships/slicerCache" Target="slicerCaches/slicerCache2.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73"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microsoft.com/office/2017/10/relationships/person" Target="persons/person.xml"/><Relationship Id="rId34" Type="http://schemas.openxmlformats.org/officeDocument/2006/relationships/connections" Target="connections.xml"/><Relationship Id="rId50" Type="http://schemas.openxmlformats.org/officeDocument/2006/relationships/customXml" Target="../customXml/item10.xml"/><Relationship Id="rId55" Type="http://schemas.openxmlformats.org/officeDocument/2006/relationships/customXml" Target="../customXml/item15.xml"/><Relationship Id="rId76" Type="http://schemas.openxmlformats.org/officeDocument/2006/relationships/customXml" Target="../customXml/item36.xml"/><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29" Type="http://schemas.openxmlformats.org/officeDocument/2006/relationships/pivotCacheDefinition" Target="pivotCache/pivotCacheDefinition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hyperlink" Target="https://www.rawpixel.com/image/44095/free-illustration-vector-application-around-browse"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744841577607475E-2"/>
          <c:y val="0.27428670680870776"/>
          <c:w val="0.91269841269841268"/>
          <c:h val="0.48675882844189933"/>
        </c:manualLayout>
      </c:layout>
      <c:barChart>
        <c:barDir val="col"/>
        <c:grouping val="clustered"/>
        <c:varyColors val="0"/>
        <c:ser>
          <c:idx val="0"/>
          <c:order val="0"/>
          <c:tx>
            <c:strRef>
              <c:f>Analysis!$F$21</c:f>
              <c:strCache>
                <c:ptCount val="1"/>
                <c:pt idx="0">
                  <c:v>Year</c:v>
                </c:pt>
              </c:strCache>
            </c:strRef>
          </c:tx>
          <c:spPr>
            <a:solidFill>
              <a:schemeClr val="bg1">
                <a:lumMod val="85000"/>
              </a:schemeClr>
            </a:solidFill>
            <a:ln>
              <a:noFill/>
            </a:ln>
            <a:effectLst/>
          </c:spPr>
          <c:invertIfNegative val="0"/>
          <c:cat>
            <c:numRef>
              <c:f>Analysis!$F$22:$F$25</c:f>
              <c:numCache>
                <c:formatCode>General</c:formatCode>
                <c:ptCount val="4"/>
                <c:pt idx="0">
                  <c:v>2005</c:v>
                </c:pt>
                <c:pt idx="1">
                  <c:v>2006</c:v>
                </c:pt>
                <c:pt idx="2">
                  <c:v>2007</c:v>
                </c:pt>
                <c:pt idx="3">
                  <c:v>2008</c:v>
                </c:pt>
              </c:numCache>
            </c:numRef>
          </c:cat>
          <c:val>
            <c:numRef>
              <c:f>Analysis!$F$22:$F$26</c:f>
              <c:numCache>
                <c:formatCode>General</c:formatCode>
                <c:ptCount val="5"/>
                <c:pt idx="0">
                  <c:v>2005</c:v>
                </c:pt>
                <c:pt idx="1">
                  <c:v>2006</c:v>
                </c:pt>
                <c:pt idx="2">
                  <c:v>2007</c:v>
                </c:pt>
                <c:pt idx="3">
                  <c:v>2008</c:v>
                </c:pt>
              </c:numCache>
            </c:numRef>
          </c:val>
          <c:extLst>
            <c:ext xmlns:c16="http://schemas.microsoft.com/office/drawing/2014/chart" uri="{C3380CC4-5D6E-409C-BE32-E72D297353CC}">
              <c16:uniqueId val="{00000000-1F78-4800-BA10-8F7D690BC782}"/>
            </c:ext>
          </c:extLst>
        </c:ser>
        <c:ser>
          <c:idx val="1"/>
          <c:order val="1"/>
          <c:tx>
            <c:strRef>
              <c:f>Analysis!$G$21</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Analysis!$F$22:$F$25</c:f>
              <c:numCache>
                <c:formatCode>General</c:formatCode>
                <c:ptCount val="4"/>
                <c:pt idx="0">
                  <c:v>2005</c:v>
                </c:pt>
                <c:pt idx="1">
                  <c:v>2006</c:v>
                </c:pt>
                <c:pt idx="2">
                  <c:v>2007</c:v>
                </c:pt>
                <c:pt idx="3">
                  <c:v>2008</c:v>
                </c:pt>
              </c:numCache>
            </c:numRef>
          </c:cat>
          <c:val>
            <c:numRef>
              <c:f>Analysis!$G$22:$G$26</c:f>
              <c:numCache>
                <c:formatCode>[&lt;999999]#," K";[&lt;999999999]0#,," M";0.#,,," B"</c:formatCode>
                <c:ptCount val="5"/>
                <c:pt idx="0">
                  <c:v>5398434.9364999952</c:v>
                </c:pt>
                <c:pt idx="1">
                  <c:v>9546616.1299999785</c:v>
                </c:pt>
                <c:pt idx="2">
                  <c:v>12888771.631599998</c:v>
                </c:pt>
                <c:pt idx="3">
                  <c:v>10866319.51149999</c:v>
                </c:pt>
              </c:numCache>
            </c:numRef>
          </c:val>
          <c:extLst>
            <c:ext xmlns:c16="http://schemas.microsoft.com/office/drawing/2014/chart" uri="{C3380CC4-5D6E-409C-BE32-E72D297353CC}">
              <c16:uniqueId val="{00000001-1F78-4800-BA10-8F7D690BC782}"/>
            </c:ext>
          </c:extLst>
        </c:ser>
        <c:ser>
          <c:idx val="3"/>
          <c:order val="3"/>
          <c:tx>
            <c:strRef>
              <c:f>Analysis!$I$21</c:f>
              <c:strCache>
                <c:ptCount val="1"/>
                <c:pt idx="0">
                  <c:v>Above Average</c:v>
                </c:pt>
              </c:strCache>
            </c:strRef>
          </c:tx>
          <c:spPr>
            <a:solidFill>
              <a:srgbClr val="009084"/>
            </a:solidFill>
            <a:ln>
              <a:noFill/>
            </a:ln>
            <a:effectLst/>
          </c:spPr>
          <c:invertIfNegative val="0"/>
          <c:val>
            <c:numRef>
              <c:f>Analysis!$I$22:$I$25</c:f>
              <c:numCache>
                <c:formatCode>General</c:formatCode>
                <c:ptCount val="4"/>
                <c:pt idx="0">
                  <c:v>0</c:v>
                </c:pt>
                <c:pt idx="1">
                  <c:v>0</c:v>
                </c:pt>
                <c:pt idx="2">
                  <c:v>12888771.631599998</c:v>
                </c:pt>
                <c:pt idx="3">
                  <c:v>10866319.51149999</c:v>
                </c:pt>
              </c:numCache>
            </c:numRef>
          </c:val>
          <c:extLst>
            <c:ext xmlns:c16="http://schemas.microsoft.com/office/drawing/2014/chart" uri="{C3380CC4-5D6E-409C-BE32-E72D297353CC}">
              <c16:uniqueId val="{00000003-1F78-4800-BA10-8F7D690BC782}"/>
            </c:ext>
          </c:extLst>
        </c:ser>
        <c:dLbls>
          <c:showLegendKey val="0"/>
          <c:showVal val="0"/>
          <c:showCatName val="0"/>
          <c:showSerName val="0"/>
          <c:showPercent val="0"/>
          <c:showBubbleSize val="0"/>
        </c:dLbls>
        <c:gapWidth val="219"/>
        <c:overlap val="100"/>
        <c:axId val="1916655696"/>
        <c:axId val="1967000880"/>
      </c:barChart>
      <c:lineChart>
        <c:grouping val="standard"/>
        <c:varyColors val="0"/>
        <c:ser>
          <c:idx val="2"/>
          <c:order val="2"/>
          <c:tx>
            <c:strRef>
              <c:f>Analysis!$H$21</c:f>
              <c:strCache>
                <c:ptCount val="1"/>
                <c:pt idx="0">
                  <c:v>Average  Profit</c:v>
                </c:pt>
              </c:strCache>
            </c:strRef>
          </c:tx>
          <c:spPr>
            <a:ln w="12700" cap="rnd">
              <a:solidFill>
                <a:schemeClr val="accent3"/>
              </a:solidFill>
              <a:round/>
            </a:ln>
            <a:effectLst/>
          </c:spPr>
          <c:marker>
            <c:symbol val="none"/>
          </c:marker>
          <c:val>
            <c:numRef>
              <c:f>Analysis!$H$22:$H$25</c:f>
              <c:numCache>
                <c:formatCode>[&lt;999999]"$"0.00," K";[&lt;999999999]"$"0.00,," M";"$"0.00,,," B"</c:formatCode>
                <c:ptCount val="4"/>
                <c:pt idx="0">
                  <c:v>9675035.5523999892</c:v>
                </c:pt>
                <c:pt idx="1">
                  <c:v>9675035.5523999892</c:v>
                </c:pt>
                <c:pt idx="2">
                  <c:v>9675035.5523999892</c:v>
                </c:pt>
                <c:pt idx="3">
                  <c:v>9675035.5523999892</c:v>
                </c:pt>
              </c:numCache>
            </c:numRef>
          </c:val>
          <c:smooth val="0"/>
          <c:extLst>
            <c:ext xmlns:c16="http://schemas.microsoft.com/office/drawing/2014/chart" uri="{C3380CC4-5D6E-409C-BE32-E72D297353CC}">
              <c16:uniqueId val="{00000002-1F78-4800-BA10-8F7D690BC782}"/>
            </c:ext>
          </c:extLst>
        </c:ser>
        <c:dLbls>
          <c:showLegendKey val="0"/>
          <c:showVal val="0"/>
          <c:showCatName val="0"/>
          <c:showSerName val="0"/>
          <c:showPercent val="0"/>
          <c:showBubbleSize val="0"/>
        </c:dLbls>
        <c:marker val="1"/>
        <c:smooth val="0"/>
        <c:axId val="1916655696"/>
        <c:axId val="1967000880"/>
      </c:lineChart>
      <c:catAx>
        <c:axId val="191665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000880"/>
        <c:crosses val="autoZero"/>
        <c:auto val="1"/>
        <c:lblAlgn val="ctr"/>
        <c:lblOffset val="100"/>
        <c:noMultiLvlLbl val="0"/>
      </c:catAx>
      <c:valAx>
        <c:axId val="1967000880"/>
        <c:scaling>
          <c:orientation val="minMax"/>
        </c:scaling>
        <c:delete val="1"/>
        <c:axPos val="l"/>
        <c:numFmt formatCode="General" sourceLinked="1"/>
        <c:majorTickMark val="none"/>
        <c:minorTickMark val="none"/>
        <c:tickLblPos val="nextTo"/>
        <c:crossAx val="1916655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[AWSA_Dashbaord.xlsm]Analysis (2)!PivotTable2</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908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194184496571444E-2"/>
          <c:y val="0.15493891309271621"/>
          <c:w val="0.94251526771034855"/>
          <c:h val="0.67697150165873932"/>
        </c:manualLayout>
      </c:layout>
      <c:lineChart>
        <c:grouping val="standard"/>
        <c:varyColors val="0"/>
        <c:ser>
          <c:idx val="0"/>
          <c:order val="0"/>
          <c:tx>
            <c:strRef>
              <c:f>'Analysis (2)'!$G$2</c:f>
              <c:strCache>
                <c:ptCount val="1"/>
                <c:pt idx="0">
                  <c:v>Total</c:v>
                </c:pt>
              </c:strCache>
            </c:strRef>
          </c:tx>
          <c:spPr>
            <a:ln w="28575" cap="rnd">
              <a:solidFill>
                <a:srgbClr val="00908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(2)'!$G$3:$G$14</c:f>
              <c:numCache>
                <c:formatCode>[&lt;999999]#," K";[&lt;999999999]0#,," M";0.#,,," B"</c:formatCode>
                <c:ptCount val="12"/>
                <c:pt idx="0">
                  <c:v>779223.91280000017</c:v>
                </c:pt>
                <c:pt idx="1">
                  <c:v>874592.92510000023</c:v>
                </c:pt>
                <c:pt idx="2">
                  <c:v>886205.70079999999</c:v>
                </c:pt>
                <c:pt idx="3">
                  <c:v>908037.57870000007</c:v>
                </c:pt>
                <c:pt idx="4">
                  <c:v>786384.3134000001</c:v>
                </c:pt>
                <c:pt idx="5">
                  <c:v>810522.70140000002</c:v>
                </c:pt>
                <c:pt idx="6">
                  <c:v>997951.95710000035</c:v>
                </c:pt>
                <c:pt idx="7">
                  <c:v>792411.82700000016</c:v>
                </c:pt>
                <c:pt idx="8">
                  <c:v>1519099.1593000002</c:v>
                </c:pt>
                <c:pt idx="9">
                  <c:v>1545027.6045000006</c:v>
                </c:pt>
                <c:pt idx="10">
                  <c:v>1484221.0044000004</c:v>
                </c:pt>
                <c:pt idx="11">
                  <c:v>1505092.9471000005</c:v>
                </c:pt>
              </c:numCache>
            </c:numRef>
          </c:val>
          <c:smooth val="1"/>
          <c:extLst>
            <c:ext xmlns:c16="http://schemas.microsoft.com/office/drawing/2014/chart" uri="{C3380CC4-5D6E-409C-BE32-E72D297353CC}">
              <c16:uniqueId val="{00000000-BD7B-4A0E-A476-D153FAC9915C}"/>
            </c:ext>
          </c:extLst>
        </c:ser>
        <c:dLbls>
          <c:dLblPos val="t"/>
          <c:showLegendKey val="0"/>
          <c:showVal val="1"/>
          <c:showCatName val="0"/>
          <c:showSerName val="0"/>
          <c:showPercent val="0"/>
          <c:showBubbleSize val="0"/>
        </c:dLbls>
        <c:smooth val="0"/>
        <c:axId val="407604719"/>
        <c:axId val="443951087"/>
      </c:lineChart>
      <c:catAx>
        <c:axId val="407604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951087"/>
        <c:crosses val="autoZero"/>
        <c:auto val="1"/>
        <c:lblAlgn val="ctr"/>
        <c:lblOffset val="100"/>
        <c:noMultiLvlLbl val="0"/>
      </c:catAx>
      <c:valAx>
        <c:axId val="443951087"/>
        <c:scaling>
          <c:orientation val="minMax"/>
        </c:scaling>
        <c:delete val="1"/>
        <c:axPos val="l"/>
        <c:numFmt formatCode="[&lt;999999]#,&quot; K&quot;;[&lt;999999999]0#,,&quot; M&quot;;0.#,,,&quot; B&quot;" sourceLinked="1"/>
        <c:majorTickMark val="none"/>
        <c:minorTickMark val="none"/>
        <c:tickLblPos val="nextTo"/>
        <c:crossAx val="407604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42372881355932E-3"/>
          <c:y val="5.1005821504145891E-2"/>
          <c:w val="0.96125227990568973"/>
          <c:h val="0.8416746864975212"/>
        </c:manualLayout>
      </c:layout>
      <c:barChart>
        <c:barDir val="col"/>
        <c:grouping val="clustered"/>
        <c:varyColors val="0"/>
        <c:dLbls>
          <c:showLegendKey val="0"/>
          <c:showVal val="0"/>
          <c:showCatName val="0"/>
          <c:showSerName val="0"/>
          <c:showPercent val="0"/>
          <c:showBubbleSize val="0"/>
        </c:dLbls>
        <c:gapWidth val="219"/>
        <c:overlap val="100"/>
        <c:axId val="493972271"/>
        <c:axId val="443849807"/>
      </c:barChart>
      <c:catAx>
        <c:axId val="49397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49807"/>
        <c:crosses val="autoZero"/>
        <c:auto val="1"/>
        <c:lblAlgn val="ctr"/>
        <c:lblOffset val="100"/>
        <c:noMultiLvlLbl val="0"/>
      </c:catAx>
      <c:valAx>
        <c:axId val="443849807"/>
        <c:scaling>
          <c:orientation val="minMax"/>
        </c:scaling>
        <c:delete val="1"/>
        <c:axPos val="l"/>
        <c:majorGridlines>
          <c:spPr>
            <a:ln w="9525" cap="flat" cmpd="sng" algn="ctr">
              <a:noFill/>
              <a:round/>
            </a:ln>
            <a:effectLst/>
          </c:spPr>
        </c:majorGridlines>
        <c:numFmt formatCode="[&lt;999999]&quot;$&quot;0.00,&quot; K&quot;;[&lt;999999999]&quot;$&quot;0.00,,&quot; M&quot;;&quot;$&quot;0.00,,,&quot; B&quot;" sourceLinked="1"/>
        <c:majorTickMark val="none"/>
        <c:minorTickMark val="none"/>
        <c:tickLblPos val="nextTo"/>
        <c:crossAx val="4939722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024024024024024E-2"/>
          <c:y val="7.2663987989155673E-2"/>
          <c:w val="0.93393393393393398"/>
          <c:h val="0.8007093955912854"/>
        </c:manualLayout>
      </c:layout>
      <c:barChart>
        <c:barDir val="col"/>
        <c:grouping val="clustered"/>
        <c:varyColors val="0"/>
        <c:ser>
          <c:idx val="0"/>
          <c:order val="0"/>
          <c:tx>
            <c:strRef>
              <c:f>'Analysis (2)'!$Q$4</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(2)'!$P$5:$P$11</c:f>
              <c:strCache>
                <c:ptCount val="7"/>
                <c:pt idx="0">
                  <c:v>Thu</c:v>
                </c:pt>
                <c:pt idx="1">
                  <c:v>Wed</c:v>
                </c:pt>
                <c:pt idx="2">
                  <c:v>Fri</c:v>
                </c:pt>
                <c:pt idx="3">
                  <c:v>Tue</c:v>
                </c:pt>
                <c:pt idx="4">
                  <c:v>Mon</c:v>
                </c:pt>
                <c:pt idx="5">
                  <c:v>Sun</c:v>
                </c:pt>
                <c:pt idx="6">
                  <c:v>Sat</c:v>
                </c:pt>
              </c:strCache>
            </c:strRef>
          </c:cat>
          <c:val>
            <c:numRef>
              <c:f>'Analysis (2)'!$Q$5:$Q$11</c:f>
              <c:numCache>
                <c:formatCode>[&lt;999999]"$"0.00," K";[&lt;999999999]"$"0.00,," M";"$"0.00,,," B"</c:formatCode>
                <c:ptCount val="7"/>
                <c:pt idx="0">
                  <c:v>2104225.9184999964</c:v>
                </c:pt>
                <c:pt idx="1">
                  <c:v>2033755.872299999</c:v>
                </c:pt>
                <c:pt idx="2">
                  <c:v>1920980.5105999999</c:v>
                </c:pt>
                <c:pt idx="3">
                  <c:v>1825620.3896999978</c:v>
                </c:pt>
                <c:pt idx="4">
                  <c:v>1767461.3821000003</c:v>
                </c:pt>
                <c:pt idx="5">
                  <c:v>1667963.7910999998</c:v>
                </c:pt>
                <c:pt idx="6">
                  <c:v>1568763.7672999997</c:v>
                </c:pt>
              </c:numCache>
            </c:numRef>
          </c:val>
          <c:extLst>
            <c:ext xmlns:c16="http://schemas.microsoft.com/office/drawing/2014/chart" uri="{C3380CC4-5D6E-409C-BE32-E72D297353CC}">
              <c16:uniqueId val="{00000000-B6F4-4592-8C1C-9603F51400D0}"/>
            </c:ext>
          </c:extLst>
        </c:ser>
        <c:ser>
          <c:idx val="1"/>
          <c:order val="1"/>
          <c:tx>
            <c:strRef>
              <c:f>'Analysis (2)'!$R$4</c:f>
              <c:strCache>
                <c:ptCount val="1"/>
                <c:pt idx="0">
                  <c:v>Highlight</c:v>
                </c:pt>
              </c:strCache>
            </c:strRef>
          </c:tx>
          <c:spPr>
            <a:solidFill>
              <a:srgbClr val="009084"/>
            </a:solidFill>
            <a:ln>
              <a:noFill/>
            </a:ln>
            <a:effectLst/>
          </c:spPr>
          <c:invertIfNegative val="0"/>
          <c:dLbls>
            <c:delete val="1"/>
          </c:dLbls>
          <c:val>
            <c:numRef>
              <c:f>'Analysis (2)'!$R$5:$R$11</c:f>
              <c:numCache>
                <c:formatCode>[&lt;999999]0.00," K";[&lt;999999999]0.00,," M";0.00,,," B"</c:formatCode>
                <c:ptCount val="7"/>
                <c:pt idx="0">
                  <c:v>2104225.9184999964</c:v>
                </c:pt>
                <c:pt idx="1">
                  <c:v>2033755.872299999</c:v>
                </c:pt>
                <c:pt idx="2">
                  <c:v>1920980.5105999999</c:v>
                </c:pt>
                <c:pt idx="3" formatCode="General">
                  <c:v>0</c:v>
                </c:pt>
                <c:pt idx="4" formatCode="General">
                  <c:v>0</c:v>
                </c:pt>
                <c:pt idx="5" formatCode="General">
                  <c:v>0</c:v>
                </c:pt>
                <c:pt idx="6" formatCode="General">
                  <c:v>0</c:v>
                </c:pt>
              </c:numCache>
            </c:numRef>
          </c:val>
          <c:extLst>
            <c:ext xmlns:c16="http://schemas.microsoft.com/office/drawing/2014/chart" uri="{C3380CC4-5D6E-409C-BE32-E72D297353CC}">
              <c16:uniqueId val="{00000001-B6F4-4592-8C1C-9603F51400D0}"/>
            </c:ext>
          </c:extLst>
        </c:ser>
        <c:dLbls>
          <c:dLblPos val="outEnd"/>
          <c:showLegendKey val="0"/>
          <c:showVal val="1"/>
          <c:showCatName val="0"/>
          <c:showSerName val="0"/>
          <c:showPercent val="0"/>
          <c:showBubbleSize val="0"/>
        </c:dLbls>
        <c:gapWidth val="219"/>
        <c:overlap val="100"/>
        <c:axId val="494023311"/>
        <c:axId val="362575439"/>
      </c:barChart>
      <c:catAx>
        <c:axId val="494023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575439"/>
        <c:crosses val="autoZero"/>
        <c:auto val="1"/>
        <c:lblAlgn val="ctr"/>
        <c:lblOffset val="100"/>
        <c:noMultiLvlLbl val="0"/>
      </c:catAx>
      <c:valAx>
        <c:axId val="362575439"/>
        <c:scaling>
          <c:orientation val="minMax"/>
        </c:scaling>
        <c:delete val="1"/>
        <c:axPos val="l"/>
        <c:numFmt formatCode="[&lt;999999]&quot;$&quot;0.00,&quot; K&quot;;[&lt;999999999]&quot;$&quot;0.00,,&quot; M&quot;;&quot;$&quot;0.00,,,&quot; B&quot;" sourceLinked="1"/>
        <c:majorTickMark val="none"/>
        <c:minorTickMark val="none"/>
        <c:tickLblPos val="nextTo"/>
        <c:crossAx val="494023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[AWSA_Dashbaord.xlsm]Analysis (2)!PivotTable3</c:name>
    <c:fmtId val="17"/>
  </c:pivotSource>
  <c:chart>
    <c:autoTitleDeleted val="1"/>
    <c:pivotFmts>
      <c:pivotFmt>
        <c:idx val="0"/>
        <c:spPr>
          <a:solidFill>
            <a:srgbClr val="009084"/>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75000"/>
            </a:schemeClr>
          </a:solidFill>
          <a:ln w="19050">
            <a:noFill/>
          </a:ln>
          <a:effectLst/>
        </c:spPr>
      </c:pivotFmt>
      <c:pivotFmt>
        <c:idx val="2"/>
        <c:spPr>
          <a:solidFill>
            <a:srgbClr val="009084"/>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9084"/>
          </a:solidFill>
          <a:ln w="19050">
            <a:noFill/>
          </a:ln>
          <a:effectLst/>
        </c:spPr>
      </c:pivotFmt>
      <c:pivotFmt>
        <c:idx val="4"/>
        <c:spPr>
          <a:solidFill>
            <a:schemeClr val="bg1">
              <a:lumMod val="75000"/>
            </a:schemeClr>
          </a:solidFill>
          <a:ln w="19050">
            <a:noFill/>
          </a:ln>
          <a:effectLst/>
        </c:spPr>
      </c:pivotFmt>
      <c:pivotFmt>
        <c:idx val="5"/>
        <c:spPr>
          <a:solidFill>
            <a:srgbClr val="009084"/>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9084"/>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142451951570569"/>
                  <c:h val="0.18252923976608187"/>
                </c:manualLayout>
              </c15:layout>
            </c:ext>
          </c:extLst>
        </c:dLbl>
      </c:pivotFmt>
      <c:pivotFmt>
        <c:idx val="7"/>
        <c:spPr>
          <a:solidFill>
            <a:schemeClr val="bg1">
              <a:lumMod val="75000"/>
            </a:scheme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303742274151216"/>
                  <c:h val="0.18252923976608187"/>
                </c:manualLayout>
              </c15:layout>
            </c:ext>
          </c:extLst>
        </c:dLbl>
      </c:pivotFmt>
    </c:pivotFmts>
    <c:plotArea>
      <c:layout>
        <c:manualLayout>
          <c:layoutTarget val="inner"/>
          <c:xMode val="edge"/>
          <c:yMode val="edge"/>
          <c:x val="0.29815224543213092"/>
          <c:y val="8.4097859327217125E-2"/>
          <c:w val="0.39451277268027446"/>
          <c:h val="0.65691805726119101"/>
        </c:manualLayout>
      </c:layout>
      <c:pieChart>
        <c:varyColors val="1"/>
        <c:ser>
          <c:idx val="0"/>
          <c:order val="0"/>
          <c:tx>
            <c:strRef>
              <c:f>'Analysis (2)'!$Y$5</c:f>
              <c:strCache>
                <c:ptCount val="1"/>
                <c:pt idx="0">
                  <c:v>Total</c:v>
                </c:pt>
              </c:strCache>
            </c:strRef>
          </c:tx>
          <c:spPr>
            <a:solidFill>
              <a:srgbClr val="009084"/>
            </a:solidFill>
            <a:ln>
              <a:noFill/>
            </a:ln>
          </c:spPr>
          <c:dPt>
            <c:idx val="0"/>
            <c:bubble3D val="0"/>
            <c:spPr>
              <a:solidFill>
                <a:srgbClr val="009084"/>
              </a:solidFill>
              <a:ln w="19050">
                <a:noFill/>
              </a:ln>
              <a:effectLst/>
            </c:spPr>
            <c:extLst>
              <c:ext xmlns:c16="http://schemas.microsoft.com/office/drawing/2014/chart" uri="{C3380CC4-5D6E-409C-BE32-E72D297353CC}">
                <c16:uniqueId val="{00000001-F5FF-4F9D-A3AD-D90E03E8214C}"/>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F5FF-4F9D-A3AD-D90E03E8214C}"/>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9142451951570569"/>
                      <c:h val="0.18252923976608187"/>
                    </c:manualLayout>
                  </c15:layout>
                </c:ext>
                <c:ext xmlns:c16="http://schemas.microsoft.com/office/drawing/2014/chart" uri="{C3380CC4-5D6E-409C-BE32-E72D297353CC}">
                  <c16:uniqueId val="{00000001-F5FF-4F9D-A3AD-D90E03E8214C}"/>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4303742274151216"/>
                      <c:h val="0.18252923976608187"/>
                    </c:manualLayout>
                  </c15:layout>
                </c:ext>
                <c:ext xmlns:c16="http://schemas.microsoft.com/office/drawing/2014/chart" uri="{C3380CC4-5D6E-409C-BE32-E72D297353CC}">
                  <c16:uniqueId val="{00000003-F5FF-4F9D-A3AD-D90E03E8214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(2)'!$X$6:$X$7</c:f>
              <c:strCache>
                <c:ptCount val="2"/>
                <c:pt idx="0">
                  <c:v>Weekday</c:v>
                </c:pt>
                <c:pt idx="1">
                  <c:v>Weekend</c:v>
                </c:pt>
              </c:strCache>
            </c:strRef>
          </c:cat>
          <c:val>
            <c:numRef>
              <c:f>'Analysis (2)'!$Y$6:$Y$7</c:f>
              <c:numCache>
                <c:formatCode>[&lt;999999]"$"0.00," K";[&lt;999999999]"$"0.00,," M";"$"0.00,,," B"</c:formatCode>
                <c:ptCount val="2"/>
                <c:pt idx="0">
                  <c:v>9652044.0731999967</c:v>
                </c:pt>
                <c:pt idx="1">
                  <c:v>3236727.5583999935</c:v>
                </c:pt>
              </c:numCache>
            </c:numRef>
          </c:val>
          <c:extLst>
            <c:ext xmlns:c16="http://schemas.microsoft.com/office/drawing/2014/chart" uri="{C3380CC4-5D6E-409C-BE32-E72D297353CC}">
              <c16:uniqueId val="{00000004-F5FF-4F9D-A3AD-D90E03E8214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21310261620523244"/>
          <c:y val="0.810854399778975"/>
          <c:w val="0.57379476758953518"/>
          <c:h val="0.123356126536814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722908093278461E-2"/>
          <c:y val="6.324111387655805E-2"/>
          <c:w val="0.85433157393787318"/>
          <c:h val="0.87351777224688387"/>
        </c:manualLayout>
      </c:layout>
      <c:barChart>
        <c:barDir val="bar"/>
        <c:grouping val="clustered"/>
        <c:varyColors val="0"/>
        <c:ser>
          <c:idx val="0"/>
          <c:order val="0"/>
          <c:tx>
            <c:strRef>
              <c:f>'Product Analysis'!$J$2</c:f>
              <c:strCache>
                <c:ptCount val="1"/>
                <c:pt idx="0">
                  <c:v> Total Profit</c:v>
                </c:pt>
              </c:strCache>
            </c:strRef>
          </c:tx>
          <c:spPr>
            <a:solidFill>
              <a:schemeClr val="accent1"/>
            </a:solidFill>
            <a:ln>
              <a:noFill/>
            </a:ln>
            <a:effectLst/>
          </c:spPr>
          <c:invertIfNegative val="0"/>
          <c:dLbls>
            <c:dLbl>
              <c:idx val="0"/>
              <c:tx>
                <c:rich>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fld id="{4559E677-01AA-447B-B71F-BA79E6F5E444}" type="CATEGORYNAME">
                      <a:rPr lang="en-US">
                        <a:solidFill>
                          <a:schemeClr val="bg1"/>
                        </a:solidFill>
                      </a:rPr>
                      <a:pPr algn="l">
                        <a:defRPr/>
                      </a:pPr>
                      <a:t>[CATEGORY NAME]</a:t>
                    </a:fld>
                    <a:endParaRPr lang="en-US"/>
                  </a:p>
                </c:rich>
              </c:tx>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427675769677927"/>
                      <c:h val="0.20600205071349248"/>
                    </c:manualLayout>
                  </c15:layout>
                  <c15:dlblFieldTable/>
                  <c15:showDataLabelsRange val="0"/>
                </c:ext>
                <c:ext xmlns:c16="http://schemas.microsoft.com/office/drawing/2014/chart" uri="{C3380CC4-5D6E-409C-BE32-E72D297353CC}">
                  <c16:uniqueId val="{00000000-F585-44E2-ABED-E17E82CD203C}"/>
                </c:ext>
              </c:extLst>
            </c:dLbl>
            <c:dLbl>
              <c:idx val="1"/>
              <c:tx>
                <c:rich>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fld id="{012E03CA-1083-4E29-9744-9DA752D64F3C}" type="CATEGORYNAME">
                      <a:rPr lang="en-US">
                        <a:solidFill>
                          <a:schemeClr val="bg1"/>
                        </a:solidFill>
                      </a:rPr>
                      <a:pPr algn="l">
                        <a:defRPr/>
                      </a:pPr>
                      <a:t>[CATEGORY NAME]</a:t>
                    </a:fld>
                    <a:endParaRPr lang="en-US"/>
                  </a:p>
                </c:rich>
              </c:tx>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63036417207106"/>
                      <c:h val="0.1430639869710853"/>
                    </c:manualLayout>
                  </c15:layout>
                  <c15:dlblFieldTable/>
                  <c15:showDataLabelsRange val="0"/>
                </c:ext>
                <c:ext xmlns:c16="http://schemas.microsoft.com/office/drawing/2014/chart" uri="{C3380CC4-5D6E-409C-BE32-E72D297353CC}">
                  <c16:uniqueId val="{00000001-F585-44E2-ABED-E17E82CD203C}"/>
                </c:ext>
              </c:extLst>
            </c:dLbl>
            <c:dLbl>
              <c:idx val="2"/>
              <c:tx>
                <c:rich>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fld id="{3BF48B25-DD05-4259-97F3-1FBA7AA997DC}" type="CATEGORYNAME">
                      <a:rPr lang="en-US">
                        <a:solidFill>
                          <a:schemeClr val="bg1"/>
                        </a:solidFill>
                      </a:rPr>
                      <a:pPr algn="l">
                        <a:defRPr/>
                      </a:pPr>
                      <a:t>[CATEGORY NAME]</a:t>
                    </a:fld>
                    <a:endParaRPr lang="en-US"/>
                  </a:p>
                </c:rich>
              </c:tx>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5564778441389649"/>
                      <c:h val="0.1430639869710853"/>
                    </c:manualLayout>
                  </c15:layout>
                  <c15:dlblFieldTable/>
                  <c15:showDataLabelsRange val="0"/>
                </c:ext>
                <c:ext xmlns:c16="http://schemas.microsoft.com/office/drawing/2014/chart" uri="{C3380CC4-5D6E-409C-BE32-E72D297353CC}">
                  <c16:uniqueId val="{00000002-F585-44E2-ABED-E17E82CD203C}"/>
                </c:ext>
              </c:extLst>
            </c:dLbl>
            <c:dLbl>
              <c:idx val="3"/>
              <c:layout>
                <c:manualLayout>
                  <c:x val="-0.37880910060229805"/>
                  <c:y val="-1.7208466258335553E-2"/>
                </c:manualLayout>
              </c:layout>
              <c:tx>
                <c:rich>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fld id="{622D1F7F-5684-4F32-A8A2-4182D62C00A2}" type="CATEGORYNAME">
                      <a:rPr lang="en-US">
                        <a:solidFill>
                          <a:schemeClr val="bg1"/>
                        </a:solidFill>
                      </a:rPr>
                      <a:pPr algn="l">
                        <a:defRPr/>
                      </a:pPr>
                      <a:t>[CATEGORY NAME]</a:t>
                    </a:fld>
                    <a:endParaRPr lang="en-US"/>
                  </a:p>
                </c:rich>
              </c:tx>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layout>
                    <c:manualLayout>
                      <c:w val="0.33912545476340833"/>
                      <c:h val="0.20600205071349248"/>
                    </c:manualLayout>
                  </c15:layout>
                  <c15:dlblFieldTable/>
                  <c15:showDataLabelsRange val="0"/>
                </c:ext>
                <c:ext xmlns:c16="http://schemas.microsoft.com/office/drawing/2014/chart" uri="{C3380CC4-5D6E-409C-BE32-E72D297353CC}">
                  <c16:uniqueId val="{00000003-F585-44E2-ABED-E17E82CD203C}"/>
                </c:ext>
              </c:extLst>
            </c:dLbl>
            <c:dLbl>
              <c:idx val="4"/>
              <c:tx>
                <c:rich>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fld id="{F35D7BFE-D07A-4655-BAD9-D6836D201E88}" type="CATEGORYNAME">
                      <a:rPr lang="en-US">
                        <a:solidFill>
                          <a:schemeClr val="bg1"/>
                        </a:solidFill>
                      </a:rPr>
                      <a:pPr algn="l">
                        <a:defRPr/>
                      </a:pPr>
                      <a:t>[CATEGORY NAME]</a:t>
                    </a:fld>
                    <a:endParaRPr lang="en-US"/>
                  </a:p>
                </c:rich>
              </c:tx>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0796717717977556"/>
                      <c:h val="0.20600182439437234"/>
                    </c:manualLayout>
                  </c15:layout>
                  <c15:dlblFieldTable/>
                  <c15:showDataLabelsRange val="0"/>
                </c:ext>
                <c:ext xmlns:c16="http://schemas.microsoft.com/office/drawing/2014/chart" uri="{C3380CC4-5D6E-409C-BE32-E72D297353CC}">
                  <c16:uniqueId val="{00000004-F585-44E2-ABED-E17E82CD20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Analysis'!$I$3:$I$7</c:f>
              <c:strCache>
                <c:ptCount val="5"/>
                <c:pt idx="0">
                  <c:v>Mountain-200 Silver, 38</c:v>
                </c:pt>
                <c:pt idx="1">
                  <c:v>Mountain-200 Black, 42</c:v>
                </c:pt>
                <c:pt idx="2">
                  <c:v>Mountain-200 Black, 38</c:v>
                </c:pt>
                <c:pt idx="3">
                  <c:v>Mountain-200 Silver, 42</c:v>
                </c:pt>
                <c:pt idx="4">
                  <c:v>Mountain-200 Silver, 46</c:v>
                </c:pt>
              </c:strCache>
            </c:strRef>
          </c:cat>
          <c:val>
            <c:numRef>
              <c:f>'Product Analysis'!$J$3:$J$7</c:f>
              <c:numCache>
                <c:formatCode>[&lt;999999]"$"0.00," K";[&lt;999999999]"$"0.00,," M";"$"0.00,,," B"</c:formatCode>
                <c:ptCount val="5"/>
                <c:pt idx="0">
                  <c:v>977406.22389999975</c:v>
                </c:pt>
                <c:pt idx="1">
                  <c:v>880926.73169999989</c:v>
                </c:pt>
                <c:pt idx="2">
                  <c:v>839772.25429999991</c:v>
                </c:pt>
                <c:pt idx="3">
                  <c:v>828609.27769999974</c:v>
                </c:pt>
                <c:pt idx="4">
                  <c:v>826543.9308999998</c:v>
                </c:pt>
              </c:numCache>
            </c:numRef>
          </c:val>
          <c:extLst>
            <c:ext xmlns:c16="http://schemas.microsoft.com/office/drawing/2014/chart" uri="{C3380CC4-5D6E-409C-BE32-E72D297353CC}">
              <c16:uniqueId val="{00000005-F585-44E2-ABED-E17E82CD203C}"/>
            </c:ext>
          </c:extLst>
        </c:ser>
        <c:ser>
          <c:idx val="1"/>
          <c:order val="1"/>
          <c:tx>
            <c:strRef>
              <c:f>'Product Analysis'!$K$2</c:f>
              <c:strCache>
                <c:ptCount val="1"/>
                <c:pt idx="0">
                  <c:v>Duplicates</c:v>
                </c:pt>
              </c:strCache>
            </c:strRef>
          </c:tx>
          <c:spPr>
            <a:solidFill>
              <a:srgbClr val="009084"/>
            </a:solidFill>
            <a:ln>
              <a:solidFill>
                <a:srgbClr val="009084"/>
              </a:solidFill>
            </a:ln>
            <a:effectLst/>
          </c:spPr>
          <c:invertIfNegative val="0"/>
          <c:dLbls>
            <c:dLbl>
              <c:idx val="0"/>
              <c:layout>
                <c:manualLayout>
                  <c:x val="-1.261634341923851E-16"/>
                  <c:y val="2.6350159715938936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585-44E2-ABED-E17E82CD20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Analysis'!$I$3:$I$7</c:f>
              <c:strCache>
                <c:ptCount val="5"/>
                <c:pt idx="0">
                  <c:v>Mountain-200 Silver, 38</c:v>
                </c:pt>
                <c:pt idx="1">
                  <c:v>Mountain-200 Black, 42</c:v>
                </c:pt>
                <c:pt idx="2">
                  <c:v>Mountain-200 Black, 38</c:v>
                </c:pt>
                <c:pt idx="3">
                  <c:v>Mountain-200 Silver, 42</c:v>
                </c:pt>
                <c:pt idx="4">
                  <c:v>Mountain-200 Silver, 46</c:v>
                </c:pt>
              </c:strCache>
            </c:strRef>
          </c:cat>
          <c:val>
            <c:numRef>
              <c:f>'Product Analysis'!$K$3:$K$7</c:f>
              <c:numCache>
                <c:formatCode>[&lt;999999]"$"0.00," K";[&lt;999999999]"$"0.00,," M";"$"0.00,,," B"</c:formatCode>
                <c:ptCount val="5"/>
                <c:pt idx="0">
                  <c:v>977406.22389999975</c:v>
                </c:pt>
                <c:pt idx="1">
                  <c:v>880926.73169999989</c:v>
                </c:pt>
                <c:pt idx="2">
                  <c:v>839772.25429999991</c:v>
                </c:pt>
                <c:pt idx="3">
                  <c:v>828609.27769999974</c:v>
                </c:pt>
                <c:pt idx="4">
                  <c:v>826543.9308999998</c:v>
                </c:pt>
              </c:numCache>
            </c:numRef>
          </c:val>
          <c:extLst>
            <c:ext xmlns:c16="http://schemas.microsoft.com/office/drawing/2014/chart" uri="{C3380CC4-5D6E-409C-BE32-E72D297353CC}">
              <c16:uniqueId val="{00000006-F585-44E2-ABED-E17E82CD203C}"/>
            </c:ext>
          </c:extLst>
        </c:ser>
        <c:dLbls>
          <c:showLegendKey val="0"/>
          <c:showVal val="0"/>
          <c:showCatName val="0"/>
          <c:showSerName val="0"/>
          <c:showPercent val="0"/>
          <c:showBubbleSize val="0"/>
        </c:dLbls>
        <c:gapWidth val="25"/>
        <c:overlap val="100"/>
        <c:axId val="1615012768"/>
        <c:axId val="1683469136"/>
      </c:barChart>
      <c:catAx>
        <c:axId val="1615012768"/>
        <c:scaling>
          <c:orientation val="maxMin"/>
        </c:scaling>
        <c:delete val="1"/>
        <c:axPos val="l"/>
        <c:numFmt formatCode="General" sourceLinked="1"/>
        <c:majorTickMark val="none"/>
        <c:minorTickMark val="none"/>
        <c:tickLblPos val="nextTo"/>
        <c:crossAx val="1683469136"/>
        <c:crosses val="autoZero"/>
        <c:auto val="1"/>
        <c:lblAlgn val="ctr"/>
        <c:lblOffset val="100"/>
        <c:noMultiLvlLbl val="0"/>
      </c:catAx>
      <c:valAx>
        <c:axId val="1683469136"/>
        <c:scaling>
          <c:orientation val="minMax"/>
        </c:scaling>
        <c:delete val="1"/>
        <c:axPos val="t"/>
        <c:majorGridlines>
          <c:spPr>
            <a:ln w="9525" cap="flat" cmpd="sng" algn="ctr">
              <a:noFill/>
              <a:round/>
            </a:ln>
            <a:effectLst/>
          </c:spPr>
        </c:majorGridlines>
        <c:numFmt formatCode="[&lt;999999]&quot;$&quot;0.00,&quot; K&quot;;[&lt;999999999]&quot;$&quot;0.00,,&quot; M&quot;;&quot;$&quot;0.00,,,&quot; B&quot;" sourceLinked="1"/>
        <c:majorTickMark val="none"/>
        <c:minorTickMark val="none"/>
        <c:tickLblPos val="nextTo"/>
        <c:crossAx val="1615012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555845807245235"/>
          <c:y val="0.16545449729844264"/>
          <c:w val="0.65695792880258896"/>
          <c:h val="0.78682170542635654"/>
        </c:manualLayout>
      </c:layout>
      <c:pieChart>
        <c:varyColors val="1"/>
        <c:ser>
          <c:idx val="0"/>
          <c:order val="0"/>
          <c:tx>
            <c:strRef>
              <c:f>'Product Analysis'!$N$2</c:f>
              <c:strCache>
                <c:ptCount val="1"/>
                <c:pt idx="0">
                  <c:v>Profit</c:v>
                </c:pt>
              </c:strCache>
            </c:strRef>
          </c:tx>
          <c:spPr>
            <a:ln>
              <a:noFill/>
            </a:ln>
          </c:spPr>
          <c:dPt>
            <c:idx val="0"/>
            <c:bubble3D val="0"/>
            <c:spPr>
              <a:solidFill>
                <a:srgbClr val="009084"/>
              </a:solidFill>
              <a:ln w="19050">
                <a:noFill/>
              </a:ln>
              <a:effectLst/>
            </c:spPr>
            <c:extLst>
              <c:ext xmlns:c16="http://schemas.microsoft.com/office/drawing/2014/chart" uri="{C3380CC4-5D6E-409C-BE32-E72D297353CC}">
                <c16:uniqueId val="{00000001-A0A8-4761-98E0-774CF8F2C3A7}"/>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0A8-4761-98E0-774CF8F2C3A7}"/>
              </c:ext>
            </c:extLst>
          </c:dPt>
          <c:cat>
            <c:strRef>
              <c:f>'Product Analysis'!$M$3:$M$4</c:f>
              <c:strCache>
                <c:ptCount val="2"/>
                <c:pt idx="0">
                  <c:v>TOP -5</c:v>
                </c:pt>
                <c:pt idx="1">
                  <c:v>Others</c:v>
                </c:pt>
              </c:strCache>
            </c:strRef>
          </c:cat>
          <c:val>
            <c:numRef>
              <c:f>'Product Analysis'!$N$3:$N$4</c:f>
              <c:numCache>
                <c:formatCode>[&lt;999999]"$"0.00," K";[&lt;999999999]"$"0.00,," M";"$"0.00,,," B"</c:formatCode>
                <c:ptCount val="2"/>
                <c:pt idx="0">
                  <c:v>4353258.4184999987</c:v>
                </c:pt>
                <c:pt idx="1">
                  <c:v>8535513.2131000087</c:v>
                </c:pt>
              </c:numCache>
            </c:numRef>
          </c:val>
          <c:extLst>
            <c:ext xmlns:c16="http://schemas.microsoft.com/office/drawing/2014/chart" uri="{C3380CC4-5D6E-409C-BE32-E72D297353CC}">
              <c16:uniqueId val="{00000004-A0A8-4761-98E0-774CF8F2C3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2442164167132"/>
          <c:y val="6.1936936936936936E-2"/>
          <c:w val="0.71408035246362589"/>
          <c:h val="0.87612612612612617"/>
        </c:manualLayout>
      </c:layout>
      <c:barChart>
        <c:barDir val="bar"/>
        <c:grouping val="clustered"/>
        <c:varyColors val="0"/>
        <c:ser>
          <c:idx val="0"/>
          <c:order val="0"/>
          <c:tx>
            <c:strRef>
              <c:f>'Product Analysis'!$AB$2</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Analysis'!$AA$3:$AA$10</c:f>
              <c:strCache>
                <c:ptCount val="8"/>
                <c:pt idx="0">
                  <c:v>Black</c:v>
                </c:pt>
                <c:pt idx="1">
                  <c:v>Silver</c:v>
                </c:pt>
                <c:pt idx="2">
                  <c:v>Yellow</c:v>
                </c:pt>
                <c:pt idx="3">
                  <c:v>Red</c:v>
                </c:pt>
                <c:pt idx="4">
                  <c:v>Blue</c:v>
                </c:pt>
                <c:pt idx="5">
                  <c:v>Unspecified</c:v>
                </c:pt>
                <c:pt idx="6">
                  <c:v>Multi</c:v>
                </c:pt>
                <c:pt idx="7">
                  <c:v>White</c:v>
                </c:pt>
              </c:strCache>
            </c:strRef>
          </c:cat>
          <c:val>
            <c:numRef>
              <c:f>'Product Analysis'!$AB$3:$AB$10</c:f>
              <c:numCache>
                <c:formatCode>[&lt;999999]"$"0.00," K";[&lt;999999999]"$"0.00,," M";"$"0.00,,," B"</c:formatCode>
                <c:ptCount val="8"/>
                <c:pt idx="0">
                  <c:v>5409281.9192999909</c:v>
                </c:pt>
                <c:pt idx="1">
                  <c:v>2834164.2602999997</c:v>
                </c:pt>
                <c:pt idx="2">
                  <c:v>1980090.065399999</c:v>
                </c:pt>
                <c:pt idx="3">
                  <c:v>1508327.6159999992</c:v>
                </c:pt>
                <c:pt idx="4">
                  <c:v>912383.61349999986</c:v>
                </c:pt>
                <c:pt idx="5">
                  <c:v>229014.33009999999</c:v>
                </c:pt>
                <c:pt idx="6">
                  <c:v>12307.665700000009</c:v>
                </c:pt>
                <c:pt idx="7">
                  <c:v>3202.1613000000016</c:v>
                </c:pt>
              </c:numCache>
            </c:numRef>
          </c:val>
          <c:extLst>
            <c:ext xmlns:c16="http://schemas.microsoft.com/office/drawing/2014/chart" uri="{C3380CC4-5D6E-409C-BE32-E72D297353CC}">
              <c16:uniqueId val="{00000000-F273-40BC-AE3B-A194DF71DADE}"/>
            </c:ext>
          </c:extLst>
        </c:ser>
        <c:ser>
          <c:idx val="1"/>
          <c:order val="1"/>
          <c:tx>
            <c:strRef>
              <c:f>'Product Analysis'!$AC$2</c:f>
              <c:strCache>
                <c:ptCount val="1"/>
                <c:pt idx="0">
                  <c:v>Highlight</c:v>
                </c:pt>
              </c:strCache>
            </c:strRef>
          </c:tx>
          <c:spPr>
            <a:solidFill>
              <a:srgbClr val="00908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Analysis'!$AA$3:$AA$10</c:f>
              <c:strCache>
                <c:ptCount val="8"/>
                <c:pt idx="0">
                  <c:v>Black</c:v>
                </c:pt>
                <c:pt idx="1">
                  <c:v>Silver</c:v>
                </c:pt>
                <c:pt idx="2">
                  <c:v>Yellow</c:v>
                </c:pt>
                <c:pt idx="3">
                  <c:v>Red</c:v>
                </c:pt>
                <c:pt idx="4">
                  <c:v>Blue</c:v>
                </c:pt>
                <c:pt idx="5">
                  <c:v>Unspecified</c:v>
                </c:pt>
                <c:pt idx="6">
                  <c:v>Multi</c:v>
                </c:pt>
                <c:pt idx="7">
                  <c:v>White</c:v>
                </c:pt>
              </c:strCache>
            </c:strRef>
          </c:cat>
          <c:val>
            <c:numRef>
              <c:f>'Product Analysis'!$AC$3:$AC$10</c:f>
              <c:numCache>
                <c:formatCode>[&lt;999999]"$"0.00," K";[&lt;999999999]"$"0.00,," M";"$"0.00,,," B"</c:formatCode>
                <c:ptCount val="8"/>
                <c:pt idx="0">
                  <c:v>5409281.9192999909</c:v>
                </c:pt>
                <c:pt idx="1">
                  <c:v>2834164.2602999997</c:v>
                </c:pt>
                <c:pt idx="2">
                  <c:v>1980090.065399999</c:v>
                </c:pt>
              </c:numCache>
            </c:numRef>
          </c:val>
          <c:extLst>
            <c:ext xmlns:c16="http://schemas.microsoft.com/office/drawing/2014/chart" uri="{C3380CC4-5D6E-409C-BE32-E72D297353CC}">
              <c16:uniqueId val="{00000001-F273-40BC-AE3B-A194DF71DADE}"/>
            </c:ext>
          </c:extLst>
        </c:ser>
        <c:dLbls>
          <c:showLegendKey val="0"/>
          <c:showVal val="0"/>
          <c:showCatName val="0"/>
          <c:showSerName val="0"/>
          <c:showPercent val="0"/>
          <c:showBubbleSize val="0"/>
        </c:dLbls>
        <c:gapWidth val="35"/>
        <c:overlap val="100"/>
        <c:axId val="1215080848"/>
        <c:axId val="1605196080"/>
      </c:barChart>
      <c:catAx>
        <c:axId val="121508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196080"/>
        <c:crosses val="autoZero"/>
        <c:auto val="1"/>
        <c:lblAlgn val="ctr"/>
        <c:lblOffset val="100"/>
        <c:noMultiLvlLbl val="0"/>
      </c:catAx>
      <c:valAx>
        <c:axId val="1605196080"/>
        <c:scaling>
          <c:orientation val="minMax"/>
        </c:scaling>
        <c:delete val="1"/>
        <c:axPos val="t"/>
        <c:numFmt formatCode="[&lt;999999]&quot;$&quot;0.00,&quot; K&quot;;[&lt;999999999]&quot;$&quot;0.00,,&quot; M&quot;;&quot;$&quot;0.00,,,&quot; B&quot;" sourceLinked="1"/>
        <c:majorTickMark val="none"/>
        <c:minorTickMark val="none"/>
        <c:tickLblPos val="nextTo"/>
        <c:crossAx val="121508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190390968435808E-2"/>
          <c:y val="0.14407033440256911"/>
          <c:w val="0.96180964807231406"/>
          <c:h val="0.8416746864975212"/>
        </c:manualLayout>
      </c:layout>
      <c:bubbleChart>
        <c:varyColors val="0"/>
        <c:ser>
          <c:idx val="0"/>
          <c:order val="0"/>
          <c:tx>
            <c:strRef>
              <c:f>'Product Analysis'!$AI$7</c:f>
              <c:strCache>
                <c:ptCount val="1"/>
                <c:pt idx="0">
                  <c:v>Max Value</c:v>
                </c:pt>
              </c:strCache>
            </c:strRef>
          </c:tx>
          <c:spPr>
            <a:solidFill>
              <a:schemeClr val="accent1">
                <a:alpha val="75000"/>
              </a:schemeClr>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2-0AF5-4E4D-875C-6344F378BFC5}"/>
              </c:ext>
            </c:extLst>
          </c:dPt>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3-0AF5-4E4D-875C-6344F378BFC5}"/>
              </c:ext>
            </c:extLst>
          </c:dPt>
          <c:xVal>
            <c:strRef>
              <c:f>'Product Analysis'!$AF$8:$AF$9</c:f>
              <c:strCache>
                <c:ptCount val="2"/>
                <c:pt idx="0">
                  <c:v>Expensive</c:v>
                </c:pt>
                <c:pt idx="1">
                  <c:v>Less Expensive</c:v>
                </c:pt>
              </c:strCache>
            </c:strRef>
          </c:xVal>
          <c:yVal>
            <c:numRef>
              <c:f>'Product Analysis'!$AJ$8:$AJ$9</c:f>
              <c:numCache>
                <c:formatCode>General</c:formatCode>
                <c:ptCount val="2"/>
                <c:pt idx="0">
                  <c:v>0.7</c:v>
                </c:pt>
                <c:pt idx="1">
                  <c:v>0.7</c:v>
                </c:pt>
              </c:numCache>
            </c:numRef>
          </c:yVal>
          <c:bubbleSize>
            <c:numRef>
              <c:f>'Product Analysis'!$AI$8:$AI$9</c:f>
              <c:numCache>
                <c:formatCode>General</c:formatCode>
                <c:ptCount val="2"/>
                <c:pt idx="0">
                  <c:v>1</c:v>
                </c:pt>
                <c:pt idx="1">
                  <c:v>1</c:v>
                </c:pt>
              </c:numCache>
            </c:numRef>
          </c:bubbleSize>
          <c:bubble3D val="0"/>
          <c:extLst>
            <c:ext xmlns:c16="http://schemas.microsoft.com/office/drawing/2014/chart" uri="{C3380CC4-5D6E-409C-BE32-E72D297353CC}">
              <c16:uniqueId val="{00000000-0AF5-4E4D-875C-6344F378BFC5}"/>
            </c:ext>
          </c:extLst>
        </c:ser>
        <c:ser>
          <c:idx val="1"/>
          <c:order val="1"/>
          <c:tx>
            <c:strRef>
              <c:f>'Product Analysis'!$AH$7</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009084"/>
              </a:solidFill>
              <a:ln w="25400">
                <a:noFill/>
              </a:ln>
              <a:effectLst/>
            </c:spPr>
            <c:extLst>
              <c:ext xmlns:c16="http://schemas.microsoft.com/office/drawing/2014/chart" uri="{C3380CC4-5D6E-409C-BE32-E72D297353CC}">
                <c16:uniqueId val="{00000004-0AF5-4E4D-875C-6344F378BFC5}"/>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05-0AF5-4E4D-875C-6344F378BFC5}"/>
              </c:ext>
            </c:extLst>
          </c:dPt>
          <c:xVal>
            <c:strRef>
              <c:f>'Product Analysis'!$AF$8:$AF$9</c:f>
              <c:strCache>
                <c:ptCount val="2"/>
                <c:pt idx="0">
                  <c:v>Expensive</c:v>
                </c:pt>
                <c:pt idx="1">
                  <c:v>Less Expensive</c:v>
                </c:pt>
              </c:strCache>
            </c:strRef>
          </c:xVal>
          <c:yVal>
            <c:numRef>
              <c:f>'Product Analysis'!$AJ$8:$AJ$9</c:f>
              <c:numCache>
                <c:formatCode>General</c:formatCode>
                <c:ptCount val="2"/>
                <c:pt idx="0">
                  <c:v>0.7</c:v>
                </c:pt>
                <c:pt idx="1">
                  <c:v>0.7</c:v>
                </c:pt>
              </c:numCache>
            </c:numRef>
          </c:yVal>
          <c:bubbleSize>
            <c:numRef>
              <c:f>'Product Analysis'!$AH$8:$AH$9</c:f>
              <c:numCache>
                <c:formatCode>0.0%</c:formatCode>
                <c:ptCount val="2"/>
                <c:pt idx="0">
                  <c:v>0.96511178484243332</c:v>
                </c:pt>
                <c:pt idx="1">
                  <c:v>3.4888215157566675E-2</c:v>
                </c:pt>
              </c:numCache>
            </c:numRef>
          </c:bubbleSize>
          <c:bubble3D val="0"/>
          <c:extLst>
            <c:ext xmlns:c16="http://schemas.microsoft.com/office/drawing/2014/chart" uri="{C3380CC4-5D6E-409C-BE32-E72D297353CC}">
              <c16:uniqueId val="{00000001-0AF5-4E4D-875C-6344F378BFC5}"/>
            </c:ext>
          </c:extLst>
        </c:ser>
        <c:dLbls>
          <c:showLegendKey val="0"/>
          <c:showVal val="0"/>
          <c:showCatName val="0"/>
          <c:showSerName val="0"/>
          <c:showPercent val="0"/>
          <c:showBubbleSize val="0"/>
        </c:dLbls>
        <c:bubbleScale val="300"/>
        <c:showNegBubbles val="0"/>
        <c:axId val="438055183"/>
        <c:axId val="1605246000"/>
      </c:bubbleChart>
      <c:valAx>
        <c:axId val="438055183"/>
        <c:scaling>
          <c:orientation val="minMax"/>
          <c:min val="0.5"/>
        </c:scaling>
        <c:delete val="1"/>
        <c:axPos val="b"/>
        <c:majorTickMark val="none"/>
        <c:minorTickMark val="none"/>
        <c:tickLblPos val="nextTo"/>
        <c:crossAx val="1605246000"/>
        <c:crosses val="autoZero"/>
        <c:crossBetween val="midCat"/>
      </c:valAx>
      <c:valAx>
        <c:axId val="1605246000"/>
        <c:scaling>
          <c:orientation val="minMax"/>
        </c:scaling>
        <c:delete val="1"/>
        <c:axPos val="l"/>
        <c:numFmt formatCode="General" sourceLinked="1"/>
        <c:majorTickMark val="none"/>
        <c:minorTickMark val="none"/>
        <c:tickLblPos val="nextTo"/>
        <c:crossAx val="4380551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048888119754264E-2"/>
          <c:y val="6.3241160213766329E-2"/>
          <c:w val="0.87982631378804221"/>
          <c:h val="0.87351777224688387"/>
        </c:manualLayout>
      </c:layout>
      <c:barChart>
        <c:barDir val="bar"/>
        <c:grouping val="clustered"/>
        <c:varyColors val="0"/>
        <c:ser>
          <c:idx val="0"/>
          <c:order val="0"/>
          <c:spPr>
            <a:solidFill>
              <a:schemeClr val="accent1"/>
            </a:solidFill>
            <a:ln>
              <a:noFill/>
            </a:ln>
            <a:effectLst/>
          </c:spPr>
          <c:invertIfNegative val="0"/>
          <c:dLbls>
            <c:dLbl>
              <c:idx val="0"/>
              <c:tx>
                <c:rich>
                  <a:bodyPr/>
                  <a:lstStyle/>
                  <a:p>
                    <a:fld id="{4559E677-01AA-447B-B71F-BA79E6F5E444}" type="CATEGORYNAME">
                      <a:rPr lang="en-US">
                        <a:solidFill>
                          <a:schemeClr val="bg1"/>
                        </a:solidFill>
                      </a:rPr>
                      <a:pPr/>
                      <a:t>[CATEGORY NAME]</a:t>
                    </a:fld>
                    <a:endParaRPr lang="en-US"/>
                  </a:p>
                </c:rich>
              </c:tx>
              <c:dLblPos val="inBase"/>
              <c:showLegendKey val="0"/>
              <c:showVal val="0"/>
              <c:showCatName val="1"/>
              <c:showSerName val="0"/>
              <c:showPercent val="0"/>
              <c:showBubbleSize val="0"/>
              <c:extLst>
                <c:ext xmlns:c15="http://schemas.microsoft.com/office/drawing/2012/chart" uri="{CE6537A1-D6FC-4f65-9D91-7224C49458BB}">
                  <c15:layout>
                    <c:manualLayout>
                      <c:w val="0.21529318450578294"/>
                      <c:h val="0.20600182439437234"/>
                    </c:manualLayout>
                  </c15:layout>
                  <c15:dlblFieldTable/>
                  <c15:showDataLabelsRange val="0"/>
                </c:ext>
                <c:ext xmlns:c16="http://schemas.microsoft.com/office/drawing/2014/chart" uri="{C3380CC4-5D6E-409C-BE32-E72D297353CC}">
                  <c16:uniqueId val="{00000000-A136-4C75-A129-237671C40D94}"/>
                </c:ext>
              </c:extLst>
            </c:dLbl>
            <c:dLbl>
              <c:idx val="1"/>
              <c:tx>
                <c:rich>
                  <a:bodyPr/>
                  <a:lstStyle/>
                  <a:p>
                    <a:fld id="{012E03CA-1083-4E29-9744-9DA752D64F3C}" type="CATEGORYNAME">
                      <a:rPr lang="en-US">
                        <a:solidFill>
                          <a:schemeClr val="bg1"/>
                        </a:solidFill>
                      </a:rPr>
                      <a:pPr/>
                      <a:t>[CATEGORY NAME]</a:t>
                    </a:fld>
                    <a:endParaRPr lang="en-US"/>
                  </a:p>
                </c:rich>
              </c:tx>
              <c:dLblPos val="inBase"/>
              <c:showLegendKey val="0"/>
              <c:showVal val="0"/>
              <c:showCatName val="1"/>
              <c:showSerName val="0"/>
              <c:showPercent val="0"/>
              <c:showBubbleSize val="0"/>
              <c:extLst>
                <c:ext xmlns:c15="http://schemas.microsoft.com/office/drawing/2012/chart" uri="{CE6537A1-D6FC-4f65-9D91-7224C49458BB}">
                  <c15:layout>
                    <c:manualLayout>
                      <c:w val="0.25377289377289375"/>
                      <c:h val="0.1430638276371386"/>
                    </c:manualLayout>
                  </c15:layout>
                  <c15:dlblFieldTable/>
                  <c15:showDataLabelsRange val="0"/>
                </c:ext>
                <c:ext xmlns:c16="http://schemas.microsoft.com/office/drawing/2014/chart" uri="{C3380CC4-5D6E-409C-BE32-E72D297353CC}">
                  <c16:uniqueId val="{00000001-A136-4C75-A129-237671C40D94}"/>
                </c:ext>
              </c:extLst>
            </c:dLbl>
            <c:dLbl>
              <c:idx val="2"/>
              <c:tx>
                <c:rich>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fld id="{3BF48B25-DD05-4259-97F3-1FBA7AA997DC}" type="CATEGORYNAME">
                      <a:rPr lang="en-US">
                        <a:solidFill>
                          <a:schemeClr val="bg1"/>
                        </a:solidFill>
                      </a:rPr>
                      <a:pPr algn="l">
                        <a:defRPr/>
                      </a:pPr>
                      <a:t>[CATEGORY NAME]</a:t>
                    </a:fld>
                    <a:endParaRPr lang="en-US"/>
                  </a:p>
                </c:rich>
              </c:tx>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3545787545787547"/>
                      <c:h val="0.1430638276371386"/>
                    </c:manualLayout>
                  </c15:layout>
                  <c15:dlblFieldTable/>
                  <c15:showDataLabelsRange val="0"/>
                </c:ext>
                <c:ext xmlns:c16="http://schemas.microsoft.com/office/drawing/2014/chart" uri="{C3380CC4-5D6E-409C-BE32-E72D297353CC}">
                  <c16:uniqueId val="{00000002-A136-4C75-A129-237671C40D94}"/>
                </c:ext>
              </c:extLst>
            </c:dLbl>
            <c:dLbl>
              <c:idx val="3"/>
              <c:layout>
                <c:manualLayout>
                  <c:x val="-0.31349423483600986"/>
                  <c:y val="-1.7202714932126696E-2"/>
                </c:manualLayout>
              </c:layout>
              <c:tx>
                <c:rich>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fld id="{622D1F7F-5684-4F32-A8A2-4182D62C00A2}" type="CATEGORYNAME">
                      <a:rPr lang="en-US">
                        <a:solidFill>
                          <a:schemeClr val="bg1"/>
                        </a:solidFill>
                      </a:rPr>
                      <a:pPr algn="l">
                        <a:defRPr/>
                      </a:pPr>
                      <a:t>[CATEGORY NAME]</a:t>
                    </a:fld>
                    <a:endParaRPr lang="en-US"/>
                  </a:p>
                </c:rich>
              </c:tx>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layout>
                    <c:manualLayout>
                      <c:w val="0.21529318450578294"/>
                      <c:h val="0.20600182439437234"/>
                    </c:manualLayout>
                  </c15:layout>
                  <c15:dlblFieldTable/>
                  <c15:showDataLabelsRange val="0"/>
                </c:ext>
                <c:ext xmlns:c16="http://schemas.microsoft.com/office/drawing/2014/chart" uri="{C3380CC4-5D6E-409C-BE32-E72D297353CC}">
                  <c16:uniqueId val="{00000003-A136-4C75-A129-237671C40D94}"/>
                </c:ext>
              </c:extLst>
            </c:dLbl>
            <c:dLbl>
              <c:idx val="4"/>
              <c:tx>
                <c:rich>
                  <a:bodyPr/>
                  <a:lstStyle/>
                  <a:p>
                    <a:fld id="{F35D7BFE-D07A-4655-BAD9-D6836D201E88}" type="CATEGORYNAME">
                      <a:rPr lang="en-US">
                        <a:solidFill>
                          <a:schemeClr val="bg1"/>
                        </a:solidFill>
                      </a:rPr>
                      <a:pPr/>
                      <a:t>[CATEGORY NAME]</a:t>
                    </a:fld>
                    <a:endParaRPr lang="en-US"/>
                  </a:p>
                </c:rich>
              </c:tx>
              <c:dLblPos val="inBase"/>
              <c:showLegendKey val="0"/>
              <c:showVal val="0"/>
              <c:showCatName val="1"/>
              <c:showSerName val="0"/>
              <c:showPercent val="0"/>
              <c:showBubbleSize val="0"/>
              <c:extLst>
                <c:ext xmlns:c15="http://schemas.microsoft.com/office/drawing/2012/chart" uri="{CE6537A1-D6FC-4f65-9D91-7224C49458BB}">
                  <c15:layout>
                    <c:manualLayout>
                      <c:w val="0.20796717717977556"/>
                      <c:h val="0.20600182439437234"/>
                    </c:manualLayout>
                  </c15:layout>
                  <c15:dlblFieldTable/>
                  <c15:showDataLabelsRange val="0"/>
                </c:ext>
                <c:ext xmlns:c16="http://schemas.microsoft.com/office/drawing/2014/chart" uri="{C3380CC4-5D6E-409C-BE32-E72D297353CC}">
                  <c16:uniqueId val="{00000004-A136-4C75-A129-237671C40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'Coustomer Analysis'!$I$3:$I$7</c:f>
              <c:strCache>
                <c:ptCount val="5"/>
                <c:pt idx="0">
                  <c:v>Tasha Deng</c:v>
                </c:pt>
                <c:pt idx="1">
                  <c:v>Jon Zhou</c:v>
                </c:pt>
                <c:pt idx="2">
                  <c:v>Jacquelyn Suarez</c:v>
                </c:pt>
                <c:pt idx="3">
                  <c:v>Heidi Lopez</c:v>
                </c:pt>
                <c:pt idx="4">
                  <c:v>Carolyn Navarro</c:v>
                </c:pt>
              </c:strCache>
            </c:strRef>
          </c:cat>
          <c:val>
            <c:numRef>
              <c:f>'Coustomer Analysis'!$J$3:$J$7</c:f>
              <c:numCache>
                <c:formatCode>[&lt;999999]"$"0.00," K";[&lt;999999999]"$"0.00,," M";"$"0.00,,," B"</c:formatCode>
                <c:ptCount val="5"/>
                <c:pt idx="0">
                  <c:v>39462.506800000003</c:v>
                </c:pt>
                <c:pt idx="1">
                  <c:v>38342.383400000006</c:v>
                </c:pt>
                <c:pt idx="2">
                  <c:v>35956.020499999999</c:v>
                </c:pt>
                <c:pt idx="3">
                  <c:v>32660.381799999999</c:v>
                </c:pt>
                <c:pt idx="4">
                  <c:v>31912.995199999998</c:v>
                </c:pt>
              </c:numCache>
            </c:numRef>
          </c:val>
          <c:extLst>
            <c:ext xmlns:c16="http://schemas.microsoft.com/office/drawing/2014/chart" uri="{C3380CC4-5D6E-409C-BE32-E72D297353CC}">
              <c16:uniqueId val="{00000005-A136-4C75-A129-237671C40D94}"/>
            </c:ext>
          </c:extLst>
        </c:ser>
        <c:ser>
          <c:idx val="1"/>
          <c:order val="1"/>
          <c:spPr>
            <a:solidFill>
              <a:srgbClr val="009084"/>
            </a:solidFill>
            <a:ln>
              <a:solidFill>
                <a:srgbClr val="009084"/>
              </a:solidFill>
            </a:ln>
            <a:effectLst/>
          </c:spPr>
          <c:invertIfNegative val="0"/>
          <c:dLbls>
            <c:dLbl>
              <c:idx val="0"/>
              <c:layout>
                <c:manualLayout>
                  <c:x val="-1.261634341923851E-16"/>
                  <c:y val="2.6350159715938936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136-4C75-A129-237671C40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'Coustomer Analysis'!$I$3:$I$7</c:f>
              <c:strCache>
                <c:ptCount val="5"/>
                <c:pt idx="0">
                  <c:v>Tasha Deng</c:v>
                </c:pt>
                <c:pt idx="1">
                  <c:v>Jon Zhou</c:v>
                </c:pt>
                <c:pt idx="2">
                  <c:v>Jacquelyn Suarez</c:v>
                </c:pt>
                <c:pt idx="3">
                  <c:v>Heidi Lopez</c:v>
                </c:pt>
                <c:pt idx="4">
                  <c:v>Carolyn Navarro</c:v>
                </c:pt>
              </c:strCache>
            </c:strRef>
          </c:cat>
          <c:val>
            <c:numRef>
              <c:f>'Coustomer Analysis'!$K$3:$K$7</c:f>
              <c:numCache>
                <c:formatCode>[&lt;999999]"$"0.00," K";[&lt;999999999]"$"0.00,," M";"$"0.00,,," B"</c:formatCode>
                <c:ptCount val="5"/>
                <c:pt idx="0">
                  <c:v>39462.506800000003</c:v>
                </c:pt>
                <c:pt idx="1">
                  <c:v>38342.383400000006</c:v>
                </c:pt>
                <c:pt idx="2">
                  <c:v>35956.020499999999</c:v>
                </c:pt>
                <c:pt idx="3">
                  <c:v>32660.381799999999</c:v>
                </c:pt>
                <c:pt idx="4">
                  <c:v>31912.995199999998</c:v>
                </c:pt>
              </c:numCache>
            </c:numRef>
          </c:val>
          <c:extLst>
            <c:ext xmlns:c16="http://schemas.microsoft.com/office/drawing/2014/chart" uri="{C3380CC4-5D6E-409C-BE32-E72D297353CC}">
              <c16:uniqueId val="{00000007-A136-4C75-A129-237671C40D94}"/>
            </c:ext>
          </c:extLst>
        </c:ser>
        <c:dLbls>
          <c:showLegendKey val="0"/>
          <c:showVal val="0"/>
          <c:showCatName val="0"/>
          <c:showSerName val="0"/>
          <c:showPercent val="0"/>
          <c:showBubbleSize val="0"/>
        </c:dLbls>
        <c:gapWidth val="25"/>
        <c:overlap val="100"/>
        <c:axId val="1615012768"/>
        <c:axId val="1683469136"/>
      </c:barChart>
      <c:catAx>
        <c:axId val="1615012768"/>
        <c:scaling>
          <c:orientation val="maxMin"/>
        </c:scaling>
        <c:delete val="1"/>
        <c:axPos val="l"/>
        <c:numFmt formatCode="General" sourceLinked="1"/>
        <c:majorTickMark val="none"/>
        <c:minorTickMark val="none"/>
        <c:tickLblPos val="nextTo"/>
        <c:crossAx val="1683469136"/>
        <c:crosses val="autoZero"/>
        <c:auto val="1"/>
        <c:lblAlgn val="ctr"/>
        <c:lblOffset val="100"/>
        <c:noMultiLvlLbl val="0"/>
      </c:catAx>
      <c:valAx>
        <c:axId val="1683469136"/>
        <c:scaling>
          <c:orientation val="minMax"/>
        </c:scaling>
        <c:delete val="1"/>
        <c:axPos val="t"/>
        <c:majorGridlines>
          <c:spPr>
            <a:ln w="9525" cap="flat" cmpd="sng" algn="ctr">
              <a:noFill/>
              <a:round/>
            </a:ln>
            <a:effectLst/>
          </c:spPr>
        </c:majorGridlines>
        <c:numFmt formatCode="[&lt;999999]&quot;$&quot;0.00,&quot; K&quot;;[&lt;999999999]&quot;$&quot;0.00,,&quot; M&quot;;&quot;$&quot;0.00,,,&quot; B&quot;" sourceLinked="1"/>
        <c:majorTickMark val="none"/>
        <c:minorTickMark val="none"/>
        <c:tickLblPos val="nextTo"/>
        <c:crossAx val="1615012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555845807245235"/>
          <c:y val="0.16545449729844264"/>
          <c:w val="0.65695792880258896"/>
          <c:h val="0.78682170542635654"/>
        </c:manualLayout>
      </c:layout>
      <c:pieChart>
        <c:varyColors val="1"/>
        <c:ser>
          <c:idx val="0"/>
          <c:order val="0"/>
          <c:tx>
            <c:strRef>
              <c:f>'Coustomer Analysis'!$I$10</c:f>
              <c:strCache>
                <c:ptCount val="1"/>
                <c:pt idx="0">
                  <c:v>TOP 5 </c:v>
                </c:pt>
              </c:strCache>
            </c:strRef>
          </c:tx>
          <c:dPt>
            <c:idx val="0"/>
            <c:bubble3D val="0"/>
            <c:spPr>
              <a:solidFill>
                <a:srgbClr val="009084"/>
              </a:solidFill>
              <a:ln w="19050">
                <a:solidFill>
                  <a:schemeClr val="lt1"/>
                </a:solidFill>
              </a:ln>
              <a:effectLst/>
            </c:spPr>
            <c:extLst>
              <c:ext xmlns:c16="http://schemas.microsoft.com/office/drawing/2014/chart" uri="{C3380CC4-5D6E-409C-BE32-E72D297353CC}">
                <c16:uniqueId val="{00000001-09F0-417D-A98D-C32128F329DC}"/>
              </c:ext>
            </c:extLst>
          </c:dPt>
          <c:cat>
            <c:strRef>
              <c:f>'Coustomer Analysis'!$J$9</c:f>
              <c:strCache>
                <c:ptCount val="1"/>
                <c:pt idx="0">
                  <c:v>Profit</c:v>
                </c:pt>
              </c:strCache>
            </c:strRef>
          </c:cat>
          <c:val>
            <c:numRef>
              <c:f>'Coustomer Analysis'!$J$10</c:f>
              <c:numCache>
                <c:formatCode>[&lt;999999]"$"0.00," K";[&lt;999999999]"$"0.00,," M";"$"0.00,,," B"</c:formatCode>
                <c:ptCount val="1"/>
                <c:pt idx="0">
                  <c:v>178334.28770000002</c:v>
                </c:pt>
              </c:numCache>
            </c:numRef>
          </c:val>
          <c:extLst>
            <c:ext xmlns:c16="http://schemas.microsoft.com/office/drawing/2014/chart" uri="{C3380CC4-5D6E-409C-BE32-E72D297353CC}">
              <c16:uniqueId val="{00000004-09F0-417D-A98D-C32128F329DC}"/>
            </c:ext>
          </c:extLst>
        </c:ser>
        <c:ser>
          <c:idx val="1"/>
          <c:order val="1"/>
          <c:tx>
            <c:strRef>
              <c:f>'Coustomer Analysis'!$I$11</c:f>
              <c:strCache>
                <c:ptCount val="1"/>
                <c:pt idx="0">
                  <c:v>Others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B0A9-46E8-8CE0-6FA91B79483E}"/>
              </c:ext>
            </c:extLst>
          </c:dPt>
          <c:cat>
            <c:strRef>
              <c:f>'Coustomer Analysis'!$J$9</c:f>
              <c:strCache>
                <c:ptCount val="1"/>
                <c:pt idx="0">
                  <c:v>Profit</c:v>
                </c:pt>
              </c:strCache>
            </c:strRef>
          </c:cat>
          <c:val>
            <c:numRef>
              <c:f>'Coustomer Analysis'!$J$11</c:f>
              <c:numCache>
                <c:formatCode>[&lt;999999]#," K";[&lt;999999999]0#,," M";0.#,,," B"</c:formatCode>
                <c:ptCount val="1"/>
                <c:pt idx="0">
                  <c:v>12710437.34389999</c:v>
                </c:pt>
              </c:numCache>
            </c:numRef>
          </c:val>
          <c:extLst>
            <c:ext xmlns:c16="http://schemas.microsoft.com/office/drawing/2014/chart" uri="{C3380CC4-5D6E-409C-BE32-E72D297353CC}">
              <c16:uniqueId val="{00000005-09F0-417D-A98D-C32128F329D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56537605395734E-2"/>
          <c:y val="0.20823054713805969"/>
          <c:w val="0.62320844764682459"/>
          <c:h val="0.58353890572388067"/>
        </c:manualLayout>
      </c:layout>
      <c:barChart>
        <c:barDir val="bar"/>
        <c:grouping val="stacked"/>
        <c:varyColors val="0"/>
        <c:ser>
          <c:idx val="0"/>
          <c:order val="0"/>
          <c:tx>
            <c:strRef>
              <c:f>'Coustomer Analysis'!$N$12</c:f>
              <c:strCache>
                <c:ptCount val="1"/>
                <c:pt idx="0">
                  <c:v> Total Profit</c:v>
                </c:pt>
              </c:strCache>
            </c:strRef>
          </c:tx>
          <c:spPr>
            <a:solidFill>
              <a:srgbClr val="E7B5F5"/>
            </a:solidFill>
            <a:ln>
              <a:noFill/>
            </a:ln>
            <a:effectLst/>
          </c:spPr>
          <c:invertIfNegative val="0"/>
          <c:cat>
            <c:strRef>
              <c:f>'Coustomer Analysis'!$M$13</c:f>
              <c:strCache>
                <c:ptCount val="1"/>
                <c:pt idx="0">
                  <c:v>F</c:v>
                </c:pt>
              </c:strCache>
            </c:strRef>
          </c:cat>
          <c:val>
            <c:numRef>
              <c:f>'Coustomer Analysis'!$N$13</c:f>
              <c:numCache>
                <c:formatCode>0.0%</c:formatCode>
                <c:ptCount val="1"/>
                <c:pt idx="0">
                  <c:v>0.51039234650349496</c:v>
                </c:pt>
              </c:numCache>
            </c:numRef>
          </c:val>
          <c:extLst>
            <c:ext xmlns:c16="http://schemas.microsoft.com/office/drawing/2014/chart" uri="{C3380CC4-5D6E-409C-BE32-E72D297353CC}">
              <c16:uniqueId val="{00000000-B08F-4967-B6BC-04511D9AE84D}"/>
            </c:ext>
          </c:extLst>
        </c:ser>
        <c:ser>
          <c:idx val="1"/>
          <c:order val="1"/>
          <c:tx>
            <c:strRef>
              <c:f>'Coustomer Analysis'!$O$12</c:f>
              <c:strCache>
                <c:ptCount val="1"/>
                <c:pt idx="0">
                  <c:v>Percentage</c:v>
                </c:pt>
              </c:strCache>
            </c:strRef>
          </c:tx>
          <c:spPr>
            <a:solidFill>
              <a:schemeClr val="bg1">
                <a:lumMod val="65000"/>
              </a:schemeClr>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3-B08F-4967-B6BC-04511D9AE84D}"/>
              </c:ext>
            </c:extLst>
          </c:dPt>
          <c:cat>
            <c:strRef>
              <c:f>'Coustomer Analysis'!$M$13</c:f>
              <c:strCache>
                <c:ptCount val="1"/>
                <c:pt idx="0">
                  <c:v>F</c:v>
                </c:pt>
              </c:strCache>
            </c:strRef>
          </c:cat>
          <c:val>
            <c:numRef>
              <c:f>'Coustomer Analysis'!$O$13</c:f>
              <c:numCache>
                <c:formatCode>General</c:formatCode>
                <c:ptCount val="1"/>
                <c:pt idx="0">
                  <c:v>1</c:v>
                </c:pt>
              </c:numCache>
            </c:numRef>
          </c:val>
          <c:extLst>
            <c:ext xmlns:c16="http://schemas.microsoft.com/office/drawing/2014/chart" uri="{C3380CC4-5D6E-409C-BE32-E72D297353CC}">
              <c16:uniqueId val="{00000001-B08F-4967-B6BC-04511D9AE84D}"/>
            </c:ext>
          </c:extLst>
        </c:ser>
        <c:dLbls>
          <c:showLegendKey val="0"/>
          <c:showVal val="0"/>
          <c:showCatName val="0"/>
          <c:showSerName val="0"/>
          <c:showPercent val="0"/>
          <c:showBubbleSize val="0"/>
        </c:dLbls>
        <c:gapWidth val="182"/>
        <c:overlap val="100"/>
        <c:axId val="234332719"/>
        <c:axId val="952221616"/>
      </c:barChart>
      <c:catAx>
        <c:axId val="234332719"/>
        <c:scaling>
          <c:orientation val="minMax"/>
        </c:scaling>
        <c:delete val="1"/>
        <c:axPos val="l"/>
        <c:numFmt formatCode="General" sourceLinked="1"/>
        <c:majorTickMark val="none"/>
        <c:minorTickMark val="none"/>
        <c:tickLblPos val="nextTo"/>
        <c:crossAx val="952221616"/>
        <c:crosses val="autoZero"/>
        <c:auto val="1"/>
        <c:lblAlgn val="ctr"/>
        <c:lblOffset val="100"/>
        <c:noMultiLvlLbl val="0"/>
      </c:catAx>
      <c:valAx>
        <c:axId val="952221616"/>
        <c:scaling>
          <c:orientation val="minMax"/>
        </c:scaling>
        <c:delete val="1"/>
        <c:axPos val="b"/>
        <c:numFmt formatCode="0.0%" sourceLinked="1"/>
        <c:majorTickMark val="none"/>
        <c:minorTickMark val="none"/>
        <c:tickLblPos val="nextTo"/>
        <c:crossAx val="23433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56537605395734E-2"/>
          <c:y val="0.20823054713805969"/>
          <c:w val="0.62320844764682459"/>
          <c:h val="0.58353890572388067"/>
        </c:manualLayout>
      </c:layout>
      <c:barChart>
        <c:barDir val="bar"/>
        <c:grouping val="stacked"/>
        <c:varyColors val="0"/>
        <c:ser>
          <c:idx val="0"/>
          <c:order val="0"/>
          <c:tx>
            <c:strRef>
              <c:f>'Coustomer Analysis'!$N$12</c:f>
              <c:strCache>
                <c:ptCount val="1"/>
                <c:pt idx="0">
                  <c:v> Total Profit</c:v>
                </c:pt>
              </c:strCache>
            </c:strRef>
          </c:tx>
          <c:spPr>
            <a:solidFill>
              <a:schemeClr val="accent1"/>
            </a:solidFill>
            <a:ln>
              <a:noFill/>
            </a:ln>
            <a:effectLst/>
          </c:spPr>
          <c:invertIfNegative val="0"/>
          <c:cat>
            <c:strRef>
              <c:f>'Coustomer Analysis'!$M$14</c:f>
              <c:strCache>
                <c:ptCount val="1"/>
                <c:pt idx="0">
                  <c:v>M</c:v>
                </c:pt>
              </c:strCache>
            </c:strRef>
          </c:cat>
          <c:val>
            <c:numRef>
              <c:f>'Coustomer Analysis'!$N$14</c:f>
              <c:numCache>
                <c:formatCode>0.0%</c:formatCode>
                <c:ptCount val="1"/>
                <c:pt idx="0">
                  <c:v>0.48960765349650504</c:v>
                </c:pt>
              </c:numCache>
            </c:numRef>
          </c:val>
          <c:extLst>
            <c:ext xmlns:c16="http://schemas.microsoft.com/office/drawing/2014/chart" uri="{C3380CC4-5D6E-409C-BE32-E72D297353CC}">
              <c16:uniqueId val="{00000000-B08F-4967-B6BC-04511D9AE84D}"/>
            </c:ext>
          </c:extLst>
        </c:ser>
        <c:ser>
          <c:idx val="1"/>
          <c:order val="1"/>
          <c:tx>
            <c:strRef>
              <c:f>'Coustomer Analysis'!$O$12</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0-D0CC-4ADB-8AC2-F7EB51E7A92B}"/>
              </c:ext>
            </c:extLst>
          </c:dPt>
          <c:cat>
            <c:strRef>
              <c:f>'Coustomer Analysis'!$M$14</c:f>
              <c:strCache>
                <c:ptCount val="1"/>
                <c:pt idx="0">
                  <c:v>M</c:v>
                </c:pt>
              </c:strCache>
            </c:strRef>
          </c:cat>
          <c:val>
            <c:numRef>
              <c:f>'Coustomer Analysis'!$O$14</c:f>
              <c:numCache>
                <c:formatCode>General</c:formatCode>
                <c:ptCount val="1"/>
                <c:pt idx="0">
                  <c:v>1</c:v>
                </c:pt>
              </c:numCache>
            </c:numRef>
          </c:val>
          <c:extLst>
            <c:ext xmlns:c16="http://schemas.microsoft.com/office/drawing/2014/chart" uri="{C3380CC4-5D6E-409C-BE32-E72D297353CC}">
              <c16:uniqueId val="{00000001-B08F-4967-B6BC-04511D9AE84D}"/>
            </c:ext>
          </c:extLst>
        </c:ser>
        <c:dLbls>
          <c:showLegendKey val="0"/>
          <c:showVal val="0"/>
          <c:showCatName val="0"/>
          <c:showSerName val="0"/>
          <c:showPercent val="0"/>
          <c:showBubbleSize val="0"/>
        </c:dLbls>
        <c:gapWidth val="182"/>
        <c:overlap val="100"/>
        <c:axId val="234332719"/>
        <c:axId val="952221616"/>
      </c:barChart>
      <c:catAx>
        <c:axId val="234332719"/>
        <c:scaling>
          <c:orientation val="minMax"/>
        </c:scaling>
        <c:delete val="1"/>
        <c:axPos val="l"/>
        <c:numFmt formatCode="General" sourceLinked="1"/>
        <c:majorTickMark val="none"/>
        <c:minorTickMark val="none"/>
        <c:tickLblPos val="nextTo"/>
        <c:crossAx val="952221616"/>
        <c:crosses val="autoZero"/>
        <c:auto val="1"/>
        <c:lblAlgn val="ctr"/>
        <c:lblOffset val="100"/>
        <c:noMultiLvlLbl val="0"/>
      </c:catAx>
      <c:valAx>
        <c:axId val="952221616"/>
        <c:scaling>
          <c:orientation val="minMax"/>
        </c:scaling>
        <c:delete val="1"/>
        <c:axPos val="b"/>
        <c:numFmt formatCode="0.0%" sourceLinked="1"/>
        <c:majorTickMark val="none"/>
        <c:minorTickMark val="none"/>
        <c:tickLblPos val="nextTo"/>
        <c:crossAx val="23433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77834165672576E-2"/>
          <c:y val="0.14916531260281535"/>
          <c:w val="0.94130780762131983"/>
          <c:h val="0.69371705969184072"/>
        </c:manualLayout>
      </c:layout>
      <c:barChart>
        <c:barDir val="col"/>
        <c:grouping val="clustered"/>
        <c:varyColors val="0"/>
        <c:ser>
          <c:idx val="0"/>
          <c:order val="0"/>
          <c:tx>
            <c:strRef>
              <c:f>'Coustomer Analysis'!$V$3</c:f>
              <c:strCache>
                <c:ptCount val="1"/>
                <c:pt idx="0">
                  <c:v> Total Profit</c:v>
                </c:pt>
              </c:strCache>
            </c:strRef>
          </c:tx>
          <c:spPr>
            <a:solidFill>
              <a:schemeClr val="bg1">
                <a:lumMod val="75000"/>
              </a:schemeClr>
            </a:solidFill>
            <a:ln>
              <a:noFill/>
            </a:ln>
            <a:effectLst/>
          </c:spPr>
          <c:invertIfNegative val="0"/>
          <c:dLbls>
            <c:delete val="1"/>
          </c:dLbls>
          <c:cat>
            <c:strRef>
              <c:f>'Coustomer Analysis'!$U$4:$U$9</c:f>
              <c:strCache>
                <c:ptCount val="6"/>
                <c:pt idx="0">
                  <c:v>25-29</c:v>
                </c:pt>
                <c:pt idx="1">
                  <c:v>30-34</c:v>
                </c:pt>
                <c:pt idx="2">
                  <c:v>35-39</c:v>
                </c:pt>
                <c:pt idx="3">
                  <c:v>40-44</c:v>
                </c:pt>
                <c:pt idx="4">
                  <c:v>45-49</c:v>
                </c:pt>
                <c:pt idx="5">
                  <c:v>50 Plus</c:v>
                </c:pt>
              </c:strCache>
            </c:strRef>
          </c:cat>
          <c:val>
            <c:numRef>
              <c:f>'Coustomer Analysis'!$V$4:$V$9</c:f>
              <c:numCache>
                <c:formatCode>[&lt;999999]"$"0.00," K";[&lt;999999999]"$"0.00,," M";"$"0.00,,," B"</c:formatCode>
                <c:ptCount val="6"/>
                <c:pt idx="0">
                  <c:v>925712.90260000003</c:v>
                </c:pt>
                <c:pt idx="1">
                  <c:v>1398761.3702999996</c:v>
                </c:pt>
                <c:pt idx="2">
                  <c:v>1820506.9428999987</c:v>
                </c:pt>
                <c:pt idx="3">
                  <c:v>1588973.8840000001</c:v>
                </c:pt>
                <c:pt idx="4">
                  <c:v>1979385.855599999</c:v>
                </c:pt>
                <c:pt idx="5">
                  <c:v>5175430.6761999922</c:v>
                </c:pt>
              </c:numCache>
            </c:numRef>
          </c:val>
          <c:extLst>
            <c:ext xmlns:c16="http://schemas.microsoft.com/office/drawing/2014/chart" uri="{C3380CC4-5D6E-409C-BE32-E72D297353CC}">
              <c16:uniqueId val="{00000000-2D2D-4216-A5E1-3CD0AA81B815}"/>
            </c:ext>
          </c:extLst>
        </c:ser>
        <c:ser>
          <c:idx val="1"/>
          <c:order val="1"/>
          <c:tx>
            <c:strRef>
              <c:f>'Coustomer Analysis'!$W$3</c:f>
              <c:strCache>
                <c:ptCount val="1"/>
                <c:pt idx="0">
                  <c:v>Highlight</c:v>
                </c:pt>
              </c:strCache>
            </c:strRef>
          </c:tx>
          <c:spPr>
            <a:solidFill>
              <a:srgbClr val="009084"/>
            </a:solidFill>
            <a:ln>
              <a:noFill/>
            </a:ln>
            <a:effectLst/>
          </c:spPr>
          <c:invertIfNegative val="0"/>
          <c:dLbls>
            <c:delete val="1"/>
          </c:dLbls>
          <c:val>
            <c:numRef>
              <c:f>'Coustomer Analysis'!$W$4:$W$9</c:f>
              <c:numCache>
                <c:formatCode>General</c:formatCode>
                <c:ptCount val="6"/>
                <c:pt idx="0">
                  <c:v>0</c:v>
                </c:pt>
                <c:pt idx="1">
                  <c:v>0</c:v>
                </c:pt>
                <c:pt idx="2">
                  <c:v>0</c:v>
                </c:pt>
                <c:pt idx="3">
                  <c:v>0</c:v>
                </c:pt>
                <c:pt idx="4">
                  <c:v>0</c:v>
                </c:pt>
                <c:pt idx="5">
                  <c:v>5175430.6761999922</c:v>
                </c:pt>
              </c:numCache>
            </c:numRef>
          </c:val>
          <c:extLst>
            <c:ext xmlns:c16="http://schemas.microsoft.com/office/drawing/2014/chart" uri="{C3380CC4-5D6E-409C-BE32-E72D297353CC}">
              <c16:uniqueId val="{00000001-2D2D-4216-A5E1-3CD0AA81B815}"/>
            </c:ext>
          </c:extLst>
        </c:ser>
        <c:dLbls>
          <c:dLblPos val="outEnd"/>
          <c:showLegendKey val="0"/>
          <c:showVal val="1"/>
          <c:showCatName val="0"/>
          <c:showSerName val="0"/>
          <c:showPercent val="0"/>
          <c:showBubbleSize val="0"/>
        </c:dLbls>
        <c:gapWidth val="32"/>
        <c:overlap val="100"/>
        <c:axId val="519122783"/>
        <c:axId val="543393615"/>
      </c:barChart>
      <c:catAx>
        <c:axId val="519122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93615"/>
        <c:crosses val="autoZero"/>
        <c:auto val="1"/>
        <c:lblAlgn val="ctr"/>
        <c:lblOffset val="100"/>
        <c:noMultiLvlLbl val="0"/>
      </c:catAx>
      <c:valAx>
        <c:axId val="543393615"/>
        <c:scaling>
          <c:orientation val="minMax"/>
        </c:scaling>
        <c:delete val="1"/>
        <c:axPos val="l"/>
        <c:numFmt formatCode="[&lt;999999]&quot;$&quot;0.00,&quot; K&quot;;[&lt;999999999]&quot;$&quot;0.00,,&quot; M&quot;;&quot;$&quot;0.00,,,&quot; B&quot;" sourceLinked="1"/>
        <c:majorTickMark val="none"/>
        <c:minorTickMark val="none"/>
        <c:tickLblPos val="nextTo"/>
        <c:crossAx val="51912278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'Coustomer Analysis'!$AI$4</c:f>
              <c:strCache>
                <c:ptCount val="1"/>
                <c:pt idx="0">
                  <c:v>Country</c:v>
                </c:pt>
              </c:strCache>
            </c:strRef>
          </c:tx>
          <c:spPr>
            <a:solidFill>
              <a:srgbClr val="009084"/>
            </a:solidFill>
            <a:ln w="25400">
              <a:noFill/>
            </a:ln>
            <a:effectLst/>
          </c:spPr>
          <c:invertIfNegative val="0"/>
          <c:dPt>
            <c:idx val="1"/>
            <c:invertIfNegative val="0"/>
            <c:bubble3D val="0"/>
            <c:spPr>
              <a:solidFill>
                <a:srgbClr val="F75606"/>
              </a:solidFill>
              <a:ln w="25400">
                <a:noFill/>
              </a:ln>
              <a:effectLst/>
            </c:spPr>
            <c:extLst>
              <c:ext xmlns:c16="http://schemas.microsoft.com/office/drawing/2014/chart" uri="{C3380CC4-5D6E-409C-BE32-E72D297353CC}">
                <c16:uniqueId val="{00000001-4D01-4070-A6C5-0A92D0E41119}"/>
              </c:ext>
            </c:extLst>
          </c:dPt>
          <c:dPt>
            <c:idx val="2"/>
            <c:invertIfNegative val="0"/>
            <c:bubble3D val="0"/>
            <c:spPr>
              <a:solidFill>
                <a:srgbClr val="F75606"/>
              </a:solidFill>
              <a:ln w="25400">
                <a:noFill/>
              </a:ln>
              <a:effectLst/>
            </c:spPr>
            <c:extLst>
              <c:ext xmlns:c16="http://schemas.microsoft.com/office/drawing/2014/chart" uri="{C3380CC4-5D6E-409C-BE32-E72D297353CC}">
                <c16:uniqueId val="{00000002-4D01-4070-A6C5-0A92D0E41119}"/>
              </c:ext>
            </c:extLst>
          </c:dPt>
          <c:dPt>
            <c:idx val="3"/>
            <c:invertIfNegative val="0"/>
            <c:bubble3D val="0"/>
            <c:spPr>
              <a:solidFill>
                <a:srgbClr val="F75606"/>
              </a:solidFill>
              <a:ln w="25400">
                <a:noFill/>
              </a:ln>
              <a:effectLst/>
            </c:spPr>
            <c:extLst>
              <c:ext xmlns:c16="http://schemas.microsoft.com/office/drawing/2014/chart" uri="{C3380CC4-5D6E-409C-BE32-E72D297353CC}">
                <c16:uniqueId val="{00000003-4D01-4070-A6C5-0A92D0E41119}"/>
              </c:ext>
            </c:extLst>
          </c:dPt>
          <c:dPt>
            <c:idx val="4"/>
            <c:invertIfNegative val="0"/>
            <c:bubble3D val="0"/>
            <c:spPr>
              <a:solidFill>
                <a:srgbClr val="F75606"/>
              </a:solidFill>
              <a:ln w="25400">
                <a:noFill/>
              </a:ln>
              <a:effectLst/>
            </c:spPr>
            <c:extLst>
              <c:ext xmlns:c16="http://schemas.microsoft.com/office/drawing/2014/chart" uri="{C3380CC4-5D6E-409C-BE32-E72D297353CC}">
                <c16:uniqueId val="{00000004-4D01-4070-A6C5-0A92D0E41119}"/>
              </c:ext>
            </c:extLst>
          </c:dPt>
          <c:dPt>
            <c:idx val="5"/>
            <c:invertIfNegative val="0"/>
            <c:bubble3D val="0"/>
            <c:extLst>
              <c:ext xmlns:c16="http://schemas.microsoft.com/office/drawing/2014/chart" uri="{C3380CC4-5D6E-409C-BE32-E72D297353CC}">
                <c16:uniqueId val="{00000005-4D01-4070-A6C5-0A92D0E41119}"/>
              </c:ext>
            </c:extLst>
          </c:dPt>
          <c:dLbls>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C1FC6521-D378-42AC-88BA-EA4229A9C02F}" type="CELLRANGE">
                      <a:rPr lang="en-US"/>
                      <a:pPr>
                        <a:defRPr>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D01-4070-A6C5-0A92D0E41119}"/>
                </c:ext>
              </c:extLst>
            </c:dLbl>
            <c:dLbl>
              <c:idx val="1"/>
              <c:layout>
                <c:manualLayout>
                  <c:x val="-6.9549434905814653E-2"/>
                  <c:y val="1.0606065667413823E-2"/>
                </c:manualLayout>
              </c:layout>
              <c:tx>
                <c:rich>
                  <a:bodyPr/>
                  <a:lstStyle/>
                  <a:p>
                    <a:fld id="{57E1CBCF-54D9-4937-9E52-E622553341BC}" type="CELLRANGE">
                      <a:rPr lang="en-US">
                        <a:solidFill>
                          <a:schemeClr val="bg1"/>
                        </a:solidFill>
                      </a:rPr>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D01-4070-A6C5-0A92D0E41119}"/>
                </c:ext>
              </c:extLst>
            </c:dLbl>
            <c:dLbl>
              <c:idx val="2"/>
              <c:layout>
                <c:manualLayout>
                  <c:x val="-7.8648492382153268E-2"/>
                  <c:y val="1.5909098501120687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4320152A-4FF6-4F5E-887E-CC95E74E60E0}" type="CELLRANGE">
                      <a:rPr lang="en-US"/>
                      <a:pPr>
                        <a:defRPr>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D01-4070-A6C5-0A92D0E41119}"/>
                </c:ext>
              </c:extLst>
            </c:dLbl>
            <c:dLbl>
              <c:idx val="3"/>
              <c:layout>
                <c:manualLayout>
                  <c:x val="-8.0379922735758252E-2"/>
                  <c:y val="-1.5909098501120749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CCAC3B78-CCC0-40BD-9698-F1EF662F1C69}" type="CELLRANGE">
                      <a:rPr lang="en-US"/>
                      <a:pPr>
                        <a:defRPr>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D01-4070-A6C5-0A92D0E41119}"/>
                </c:ext>
              </c:extLst>
            </c:dLbl>
            <c:dLbl>
              <c:idx val="4"/>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862A970B-8350-41C8-A334-8E014882D7E0}" type="CELLRANGE">
                      <a:rPr lang="en-US"/>
                      <a:pPr>
                        <a:defRPr>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D01-4070-A6C5-0A92D0E41119}"/>
                </c:ext>
              </c:extLst>
            </c:dLbl>
            <c:dLbl>
              <c:idx val="5"/>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1C9CCBCE-2089-4C64-8C3C-B64ABE1A5A55}" type="CELLRANGE">
                      <a:rPr lang="en-US"/>
                      <a:pPr>
                        <a:defRPr>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01-4070-A6C5-0A92D0E411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'Coustomer Analysis'!$AZ$6:$AZ$11</c:f>
              <c:numCache>
                <c:formatCode>General</c:formatCode>
                <c:ptCount val="6"/>
                <c:pt idx="0">
                  <c:v>8</c:v>
                </c:pt>
                <c:pt idx="1">
                  <c:v>1.5</c:v>
                </c:pt>
                <c:pt idx="2">
                  <c:v>1.5</c:v>
                </c:pt>
                <c:pt idx="3">
                  <c:v>4</c:v>
                </c:pt>
                <c:pt idx="4">
                  <c:v>5</c:v>
                </c:pt>
                <c:pt idx="5">
                  <c:v>4</c:v>
                </c:pt>
              </c:numCache>
            </c:numRef>
          </c:xVal>
          <c:yVal>
            <c:numRef>
              <c:f>'Coustomer Analysis'!$BA$6:$BA$11</c:f>
              <c:numCache>
                <c:formatCode>General</c:formatCode>
                <c:ptCount val="6"/>
                <c:pt idx="0">
                  <c:v>2</c:v>
                </c:pt>
                <c:pt idx="1">
                  <c:v>8.5</c:v>
                </c:pt>
                <c:pt idx="2">
                  <c:v>7</c:v>
                </c:pt>
                <c:pt idx="3">
                  <c:v>9.4</c:v>
                </c:pt>
                <c:pt idx="4">
                  <c:v>8</c:v>
                </c:pt>
                <c:pt idx="5">
                  <c:v>8</c:v>
                </c:pt>
              </c:numCache>
            </c:numRef>
          </c:yVal>
          <c:bubbleSize>
            <c:numRef>
              <c:f>'Coustomer Analysis'!$AW$6:$AW$11</c:f>
              <c:numCache>
                <c:formatCode>[&lt;999999]#," K";[&lt;999999999]0#,," M";0.#,,," B"</c:formatCode>
                <c:ptCount val="6"/>
                <c:pt idx="0">
                  <c:v>12888771.631599998</c:v>
                </c:pt>
                <c:pt idx="1">
                  <c:v>2478360.2371000121</c:v>
                </c:pt>
                <c:pt idx="2">
                  <c:v>4234284.5858999761</c:v>
                </c:pt>
                <c:pt idx="3">
                  <c:v>4596683.8177000014</c:v>
                </c:pt>
                <c:pt idx="4">
                  <c:v>5646337.6698999908</c:v>
                </c:pt>
                <c:pt idx="5">
                  <c:v>12702672.722000098</c:v>
                </c:pt>
              </c:numCache>
            </c:numRef>
          </c:bubbleSize>
          <c:bubble3D val="0"/>
          <c:extLst>
            <c:ext xmlns:c15="http://schemas.microsoft.com/office/drawing/2012/chart" uri="{02D57815-91ED-43cb-92C2-25804820EDAC}">
              <c15:datalabelsRange>
                <c15:f>'Coustomer Analysis'!$BI$7:$BI$12</c15:f>
                <c15:dlblRangeCache>
                  <c:ptCount val="6"/>
                  <c:pt idx="0">
                    <c:v>13 M</c:v>
                  </c:pt>
                  <c:pt idx="1">
                    <c:v>02 M</c:v>
                  </c:pt>
                  <c:pt idx="2">
                    <c:v>04 M</c:v>
                  </c:pt>
                  <c:pt idx="3">
                    <c:v>05 M</c:v>
                  </c:pt>
                  <c:pt idx="4">
                    <c:v>06 M</c:v>
                  </c:pt>
                  <c:pt idx="5">
                    <c:v>13 M</c:v>
                  </c:pt>
                </c15:dlblRangeCache>
              </c15:datalabelsRange>
            </c:ext>
            <c:ext xmlns:c16="http://schemas.microsoft.com/office/drawing/2014/chart" uri="{C3380CC4-5D6E-409C-BE32-E72D297353CC}">
              <c16:uniqueId val="{00000006-4D01-4070-A6C5-0A92D0E41119}"/>
            </c:ext>
          </c:extLst>
        </c:ser>
        <c:ser>
          <c:idx val="1"/>
          <c:order val="1"/>
          <c:tx>
            <c:strRef>
              <c:f>'Coustomer Analysis'!$AI$4</c:f>
              <c:strCache>
                <c:ptCount val="1"/>
                <c:pt idx="0">
                  <c:v>Country</c:v>
                </c:pt>
              </c:strCache>
            </c:strRef>
          </c:tx>
          <c:spPr>
            <a:solidFill>
              <a:srgbClr val="F75606"/>
            </a:solidFill>
            <a:ln w="25400">
              <a:noFill/>
            </a:ln>
            <a:effectLst/>
          </c:spPr>
          <c:invertIfNegative val="0"/>
          <c:dPt>
            <c:idx val="0"/>
            <c:invertIfNegative val="0"/>
            <c:bubble3D val="0"/>
            <c:spPr>
              <a:solidFill>
                <a:srgbClr val="009084"/>
              </a:solidFill>
              <a:ln w="25400">
                <a:noFill/>
              </a:ln>
              <a:effectLst/>
            </c:spPr>
            <c:extLst>
              <c:ext xmlns:c16="http://schemas.microsoft.com/office/drawing/2014/chart" uri="{C3380CC4-5D6E-409C-BE32-E72D297353CC}">
                <c16:uniqueId val="{00000000-390D-446F-888F-1AED444A7B2A}"/>
              </c:ext>
            </c:extLst>
          </c:dPt>
          <c:dLbls>
            <c:delete val="1"/>
          </c:dLbls>
          <c:xVal>
            <c:numRef>
              <c:f>'Coustomer Analysis'!$AG$5:$AG$10</c:f>
              <c:numCache>
                <c:formatCode>General</c:formatCode>
                <c:ptCount val="6"/>
                <c:pt idx="0">
                  <c:v>8</c:v>
                </c:pt>
                <c:pt idx="1">
                  <c:v>1.5</c:v>
                </c:pt>
                <c:pt idx="2">
                  <c:v>1.5</c:v>
                </c:pt>
                <c:pt idx="3">
                  <c:v>4</c:v>
                </c:pt>
                <c:pt idx="4">
                  <c:v>5</c:v>
                </c:pt>
                <c:pt idx="5">
                  <c:v>4</c:v>
                </c:pt>
              </c:numCache>
            </c:numRef>
          </c:xVal>
          <c:yVal>
            <c:numRef>
              <c:f>'Coustomer Analysis'!$AH$5:$AH$10</c:f>
              <c:numCache>
                <c:formatCode>General</c:formatCode>
                <c:ptCount val="6"/>
                <c:pt idx="0">
                  <c:v>2</c:v>
                </c:pt>
                <c:pt idx="1">
                  <c:v>8.5</c:v>
                </c:pt>
                <c:pt idx="2">
                  <c:v>7</c:v>
                </c:pt>
                <c:pt idx="3">
                  <c:v>9.4</c:v>
                </c:pt>
                <c:pt idx="4">
                  <c:v>8</c:v>
                </c:pt>
                <c:pt idx="5">
                  <c:v>8</c:v>
                </c:pt>
              </c:numCache>
            </c:numRef>
          </c:yVal>
          <c:bubbleSize>
            <c:numRef>
              <c:f>'Coustomer Analysis'!$AE$5:$AE$10</c:f>
              <c:numCache>
                <c:formatCode>[&lt;999999]"$"0.00," K";[&lt;999999999]"$"0.00,," M";"$"0.00,,," B"</c:formatCode>
                <c:ptCount val="6"/>
                <c:pt idx="0">
                  <c:v>12888771.631599998</c:v>
                </c:pt>
                <c:pt idx="1">
                  <c:v>0</c:v>
                </c:pt>
                <c:pt idx="2">
                  <c:v>0</c:v>
                </c:pt>
                <c:pt idx="3">
                  <c:v>0</c:v>
                </c:pt>
                <c:pt idx="4">
                  <c:v>0</c:v>
                </c:pt>
                <c:pt idx="5">
                  <c:v>0</c:v>
                </c:pt>
              </c:numCache>
            </c:numRef>
          </c:bubbleSize>
          <c:bubble3D val="0"/>
          <c:extLst>
            <c:ext xmlns:c16="http://schemas.microsoft.com/office/drawing/2014/chart" uri="{C3380CC4-5D6E-409C-BE32-E72D297353CC}">
              <c16:uniqueId val="{00000007-4D01-4070-A6C5-0A92D0E41119}"/>
            </c:ext>
          </c:extLst>
        </c:ser>
        <c:dLbls>
          <c:dLblPos val="ctr"/>
          <c:showLegendKey val="0"/>
          <c:showVal val="1"/>
          <c:showCatName val="0"/>
          <c:showSerName val="0"/>
          <c:showPercent val="0"/>
          <c:showBubbleSize val="0"/>
        </c:dLbls>
        <c:bubbleScale val="100"/>
        <c:showNegBubbles val="0"/>
        <c:axId val="342846975"/>
        <c:axId val="543343215"/>
      </c:bubbleChart>
      <c:valAx>
        <c:axId val="342846975"/>
        <c:scaling>
          <c:orientation val="minMax"/>
          <c:max val="10"/>
          <c:min val="0"/>
        </c:scaling>
        <c:delete val="1"/>
        <c:axPos val="b"/>
        <c:numFmt formatCode="General" sourceLinked="1"/>
        <c:majorTickMark val="none"/>
        <c:minorTickMark val="none"/>
        <c:tickLblPos val="nextTo"/>
        <c:crossAx val="543343215"/>
        <c:crosses val="autoZero"/>
        <c:crossBetween val="midCat"/>
      </c:valAx>
      <c:valAx>
        <c:axId val="543343215"/>
        <c:scaling>
          <c:orientation val="minMax"/>
          <c:max val="10"/>
          <c:min val="0"/>
        </c:scaling>
        <c:delete val="1"/>
        <c:axPos val="l"/>
        <c:numFmt formatCode="General" sourceLinked="1"/>
        <c:majorTickMark val="none"/>
        <c:minorTickMark val="none"/>
        <c:tickLblPos val="nextTo"/>
        <c:crossAx val="34284697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56000"/>
        <a:extLst>
          <a:ext uri="{837473B0-CC2E-450A-ABE3-18F120FF3D39}">
            <a1611:picAttrSrcUrl xmlns:a1611="http://schemas.microsoft.com/office/drawing/2016/11/main" r:id="rId4"/>
          </a:ext>
        </a:extLst>
      </a:blip>
      <a:srcRect/>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J$1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hyperlink" Target="#'Product &amp; Customer Dashboard(2)'!A1"/><Relationship Id="rId3" Type="http://schemas.openxmlformats.org/officeDocument/2006/relationships/image" Target="../media/image3.gif"/><Relationship Id="rId7" Type="http://schemas.openxmlformats.org/officeDocument/2006/relationships/chart" Target="../charts/chart4.xml"/><Relationship Id="rId12" Type="http://schemas.openxmlformats.org/officeDocument/2006/relationships/image" Target="../media/image7.png"/><Relationship Id="rId2" Type="http://schemas.openxmlformats.org/officeDocument/2006/relationships/image" Target="../media/image2.gif"/><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6.png"/><Relationship Id="rId5" Type="http://schemas.openxmlformats.org/officeDocument/2006/relationships/chart" Target="../charts/chart2.xml"/><Relationship Id="rId10" Type="http://schemas.openxmlformats.org/officeDocument/2006/relationships/image" Target="../media/image5.png"/><Relationship Id="rId4" Type="http://schemas.openxmlformats.org/officeDocument/2006/relationships/chart" Target="../charts/chart1.xml"/><Relationship Id="rId9"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3.png"/><Relationship Id="rId18" Type="http://schemas.openxmlformats.org/officeDocument/2006/relationships/hyperlink" Target="#Dashboard!A1"/><Relationship Id="rId3" Type="http://schemas.openxmlformats.org/officeDocument/2006/relationships/image" Target="../media/image8.png"/><Relationship Id="rId7" Type="http://schemas.openxmlformats.org/officeDocument/2006/relationships/image" Target="../media/image11.png"/><Relationship Id="rId12" Type="http://schemas.openxmlformats.org/officeDocument/2006/relationships/image" Target="../media/image12.png"/><Relationship Id="rId17" Type="http://schemas.openxmlformats.org/officeDocument/2006/relationships/chart" Target="../charts/chart15.xml"/><Relationship Id="rId2" Type="http://schemas.openxmlformats.org/officeDocument/2006/relationships/chart" Target="../charts/chart7.xml"/><Relationship Id="rId16" Type="http://schemas.openxmlformats.org/officeDocument/2006/relationships/chart" Target="../charts/chart14.xml"/><Relationship Id="rId1" Type="http://schemas.openxmlformats.org/officeDocument/2006/relationships/chart" Target="../charts/chart6.xml"/><Relationship Id="rId6" Type="http://schemas.openxmlformats.org/officeDocument/2006/relationships/image" Target="../media/image10.png"/><Relationship Id="rId11" Type="http://schemas.openxmlformats.org/officeDocument/2006/relationships/chart" Target="../charts/chart11.xml"/><Relationship Id="rId5" Type="http://schemas.openxmlformats.org/officeDocument/2006/relationships/image" Target="../media/image9.png"/><Relationship Id="rId15" Type="http://schemas.openxmlformats.org/officeDocument/2006/relationships/chart" Target="../charts/chart13.xml"/><Relationship Id="rId10" Type="http://schemas.openxmlformats.org/officeDocument/2006/relationships/chart" Target="../charts/chart10.xml"/><Relationship Id="rId4" Type="http://schemas.microsoft.com/office/2007/relationships/hdphoto" Target="../media/hdphoto1.wdp"/><Relationship Id="rId9" Type="http://schemas.openxmlformats.org/officeDocument/2006/relationships/chart" Target="../charts/chart9.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175260</xdr:colOff>
      <xdr:row>27</xdr:row>
      <xdr:rowOff>129540</xdr:rowOff>
    </xdr:from>
    <xdr:to>
      <xdr:col>15</xdr:col>
      <xdr:colOff>22860</xdr:colOff>
      <xdr:row>36</xdr:row>
      <xdr:rowOff>137160</xdr:rowOff>
    </xdr:to>
    <xdr:sp macro="" textlink="">
      <xdr:nvSpPr>
        <xdr:cNvPr id="3095" name="Rectangle: Rounded Corners 3094">
          <a:extLst>
            <a:ext uri="{FF2B5EF4-FFF2-40B4-BE49-F238E27FC236}">
              <a16:creationId xmlns:a16="http://schemas.microsoft.com/office/drawing/2014/main" id="{A17B4302-9C05-BE33-311A-5AE8C07F6068}"/>
            </a:ext>
          </a:extLst>
        </xdr:cNvPr>
        <xdr:cNvSpPr/>
      </xdr:nvSpPr>
      <xdr:spPr>
        <a:xfrm>
          <a:off x="3223260" y="5082540"/>
          <a:ext cx="5943600" cy="165354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16</xdr:col>
      <xdr:colOff>83820</xdr:colOff>
      <xdr:row>15</xdr:row>
      <xdr:rowOff>45720</xdr:rowOff>
    </xdr:from>
    <xdr:to>
      <xdr:col>23</xdr:col>
      <xdr:colOff>297180</xdr:colOff>
      <xdr:row>27</xdr:row>
      <xdr:rowOff>45720</xdr:rowOff>
    </xdr:to>
    <xdr:sp macro="" textlink="">
      <xdr:nvSpPr>
        <xdr:cNvPr id="3080" name="Rectangle: Rounded Corners 3079">
          <a:extLst>
            <a:ext uri="{FF2B5EF4-FFF2-40B4-BE49-F238E27FC236}">
              <a16:creationId xmlns:a16="http://schemas.microsoft.com/office/drawing/2014/main" id="{AF33A950-1AE8-2E7C-B55D-103AF9E035A1}"/>
            </a:ext>
          </a:extLst>
        </xdr:cNvPr>
        <xdr:cNvSpPr/>
      </xdr:nvSpPr>
      <xdr:spPr>
        <a:xfrm>
          <a:off x="9837420" y="2788920"/>
          <a:ext cx="4480560" cy="220980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xdr:from>
      <xdr:col>0</xdr:col>
      <xdr:colOff>403860</xdr:colOff>
      <xdr:row>3</xdr:row>
      <xdr:rowOff>167640</xdr:rowOff>
    </xdr:from>
    <xdr:to>
      <xdr:col>15</xdr:col>
      <xdr:colOff>228600</xdr:colOff>
      <xdr:row>13</xdr:row>
      <xdr:rowOff>144780</xdr:rowOff>
    </xdr:to>
    <xdr:sp macro="" textlink="">
      <xdr:nvSpPr>
        <xdr:cNvPr id="2" name="Rectangle: Rounded Corners 1">
          <a:extLst>
            <a:ext uri="{FF2B5EF4-FFF2-40B4-BE49-F238E27FC236}">
              <a16:creationId xmlns:a16="http://schemas.microsoft.com/office/drawing/2014/main" id="{B9137A9A-877B-4D41-AB93-5F980137B062}"/>
            </a:ext>
          </a:extLst>
        </xdr:cNvPr>
        <xdr:cNvSpPr/>
      </xdr:nvSpPr>
      <xdr:spPr>
        <a:xfrm>
          <a:off x="403860" y="716280"/>
          <a:ext cx="8968740" cy="180594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0</xdr:col>
      <xdr:colOff>121920</xdr:colOff>
      <xdr:row>4</xdr:row>
      <xdr:rowOff>83821</xdr:rowOff>
    </xdr:from>
    <xdr:to>
      <xdr:col>2</xdr:col>
      <xdr:colOff>219456</xdr:colOff>
      <xdr:row>13</xdr:row>
      <xdr:rowOff>65533</xdr:rowOff>
    </xdr:to>
    <xdr:sp macro="" textlink="">
      <xdr:nvSpPr>
        <xdr:cNvPr id="3" name="Rectangle: Rounded Corners 2">
          <a:extLst>
            <a:ext uri="{FF2B5EF4-FFF2-40B4-BE49-F238E27FC236}">
              <a16:creationId xmlns:a16="http://schemas.microsoft.com/office/drawing/2014/main" id="{3EABC6FF-0C74-4386-A098-50F185FEC56B}"/>
            </a:ext>
          </a:extLst>
        </xdr:cNvPr>
        <xdr:cNvSpPr/>
      </xdr:nvSpPr>
      <xdr:spPr>
        <a:xfrm>
          <a:off x="121920" y="815341"/>
          <a:ext cx="1316736" cy="1627632"/>
        </a:xfrm>
        <a:prstGeom prst="roundRect">
          <a:avLst>
            <a:gd name="adj" fmla="val 14800"/>
          </a:avLst>
        </a:prstGeom>
        <a:solidFill>
          <a:srgbClr val="009084"/>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solidFill>
              <a:srgbClr val="009084"/>
            </a:solidFill>
          </a:endParaRPr>
        </a:p>
      </xdr:txBody>
    </xdr:sp>
    <xdr:clientData/>
  </xdr:twoCellAnchor>
  <xdr:twoCellAnchor>
    <xdr:from>
      <xdr:col>2</xdr:col>
      <xdr:colOff>540410</xdr:colOff>
      <xdr:row>4</xdr:row>
      <xdr:rowOff>83820</xdr:rowOff>
    </xdr:from>
    <xdr:to>
      <xdr:col>5</xdr:col>
      <xdr:colOff>28346</xdr:colOff>
      <xdr:row>13</xdr:row>
      <xdr:rowOff>65532</xdr:rowOff>
    </xdr:to>
    <xdr:sp macro="" textlink="">
      <xdr:nvSpPr>
        <xdr:cNvPr id="4" name="Rectangle: Rounded Corners 3">
          <a:extLst>
            <a:ext uri="{FF2B5EF4-FFF2-40B4-BE49-F238E27FC236}">
              <a16:creationId xmlns:a16="http://schemas.microsoft.com/office/drawing/2014/main" id="{68FA6631-3336-4644-BC53-A7B4A9A86171}"/>
            </a:ext>
          </a:extLst>
        </xdr:cNvPr>
        <xdr:cNvSpPr/>
      </xdr:nvSpPr>
      <xdr:spPr>
        <a:xfrm>
          <a:off x="1759610" y="815340"/>
          <a:ext cx="1316736" cy="1627632"/>
        </a:xfrm>
        <a:prstGeom prst="roundRect">
          <a:avLst>
            <a:gd name="adj" fmla="val 14800"/>
          </a:avLst>
        </a:prstGeom>
        <a:solidFill>
          <a:schemeClr val="bg1"/>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5</xdr:col>
      <xdr:colOff>352348</xdr:colOff>
      <xdr:row>4</xdr:row>
      <xdr:rowOff>83821</xdr:rowOff>
    </xdr:from>
    <xdr:to>
      <xdr:col>7</xdr:col>
      <xdr:colOff>449884</xdr:colOff>
      <xdr:row>13</xdr:row>
      <xdr:rowOff>65533</xdr:rowOff>
    </xdr:to>
    <xdr:sp macro="" textlink="">
      <xdr:nvSpPr>
        <xdr:cNvPr id="5" name="Rectangle: Rounded Corners 4">
          <a:extLst>
            <a:ext uri="{FF2B5EF4-FFF2-40B4-BE49-F238E27FC236}">
              <a16:creationId xmlns:a16="http://schemas.microsoft.com/office/drawing/2014/main" id="{771BF49B-EB89-41E9-BC07-3AF64D21FB25}"/>
            </a:ext>
          </a:extLst>
        </xdr:cNvPr>
        <xdr:cNvSpPr/>
      </xdr:nvSpPr>
      <xdr:spPr>
        <a:xfrm>
          <a:off x="3400348" y="815341"/>
          <a:ext cx="1316736" cy="1627632"/>
        </a:xfrm>
        <a:prstGeom prst="roundRect">
          <a:avLst>
            <a:gd name="adj" fmla="val 14800"/>
          </a:avLst>
        </a:prstGeom>
        <a:solidFill>
          <a:schemeClr val="bg1"/>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8</xdr:col>
      <xdr:colOff>161238</xdr:colOff>
      <xdr:row>4</xdr:row>
      <xdr:rowOff>83821</xdr:rowOff>
    </xdr:from>
    <xdr:to>
      <xdr:col>10</xdr:col>
      <xdr:colOff>258774</xdr:colOff>
      <xdr:row>13</xdr:row>
      <xdr:rowOff>65533</xdr:rowOff>
    </xdr:to>
    <xdr:sp macro="" textlink="">
      <xdr:nvSpPr>
        <xdr:cNvPr id="6" name="Rectangle: Rounded Corners 5">
          <a:extLst>
            <a:ext uri="{FF2B5EF4-FFF2-40B4-BE49-F238E27FC236}">
              <a16:creationId xmlns:a16="http://schemas.microsoft.com/office/drawing/2014/main" id="{B51835FE-B078-419C-96F1-AC2BB74B1486}"/>
            </a:ext>
          </a:extLst>
        </xdr:cNvPr>
        <xdr:cNvSpPr/>
      </xdr:nvSpPr>
      <xdr:spPr>
        <a:xfrm>
          <a:off x="5038038" y="815341"/>
          <a:ext cx="1316736" cy="1627632"/>
        </a:xfrm>
        <a:prstGeom prst="roundRect">
          <a:avLst>
            <a:gd name="adj" fmla="val 14800"/>
          </a:avLst>
        </a:prstGeom>
        <a:solidFill>
          <a:schemeClr val="bg1"/>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10</xdr:col>
      <xdr:colOff>579728</xdr:colOff>
      <xdr:row>4</xdr:row>
      <xdr:rowOff>83821</xdr:rowOff>
    </xdr:from>
    <xdr:to>
      <xdr:col>13</xdr:col>
      <xdr:colOff>67664</xdr:colOff>
      <xdr:row>13</xdr:row>
      <xdr:rowOff>65533</xdr:rowOff>
    </xdr:to>
    <xdr:sp macro="" textlink="">
      <xdr:nvSpPr>
        <xdr:cNvPr id="7" name="Rectangle: Rounded Corners 6">
          <a:extLst>
            <a:ext uri="{FF2B5EF4-FFF2-40B4-BE49-F238E27FC236}">
              <a16:creationId xmlns:a16="http://schemas.microsoft.com/office/drawing/2014/main" id="{6A0FCC2B-691F-4F10-BE59-782A1F728D45}"/>
            </a:ext>
          </a:extLst>
        </xdr:cNvPr>
        <xdr:cNvSpPr/>
      </xdr:nvSpPr>
      <xdr:spPr>
        <a:xfrm>
          <a:off x="6675728" y="815341"/>
          <a:ext cx="1316736" cy="1627632"/>
        </a:xfrm>
        <a:prstGeom prst="roundRect">
          <a:avLst>
            <a:gd name="adj" fmla="val 14800"/>
          </a:avLst>
        </a:prstGeom>
        <a:solidFill>
          <a:schemeClr val="bg1"/>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13</xdr:col>
      <xdr:colOff>388620</xdr:colOff>
      <xdr:row>4</xdr:row>
      <xdr:rowOff>83821</xdr:rowOff>
    </xdr:from>
    <xdr:to>
      <xdr:col>15</xdr:col>
      <xdr:colOff>486156</xdr:colOff>
      <xdr:row>13</xdr:row>
      <xdr:rowOff>65533</xdr:rowOff>
    </xdr:to>
    <xdr:sp macro="" textlink="">
      <xdr:nvSpPr>
        <xdr:cNvPr id="8" name="Rectangle: Rounded Corners 7">
          <a:extLst>
            <a:ext uri="{FF2B5EF4-FFF2-40B4-BE49-F238E27FC236}">
              <a16:creationId xmlns:a16="http://schemas.microsoft.com/office/drawing/2014/main" id="{EA963ABE-FD1A-4DA6-957A-E33D8C917411}"/>
            </a:ext>
          </a:extLst>
        </xdr:cNvPr>
        <xdr:cNvSpPr/>
      </xdr:nvSpPr>
      <xdr:spPr>
        <a:xfrm>
          <a:off x="8313420" y="815341"/>
          <a:ext cx="1316736" cy="1627632"/>
        </a:xfrm>
        <a:prstGeom prst="roundRect">
          <a:avLst>
            <a:gd name="adj" fmla="val 14800"/>
          </a:avLst>
        </a:prstGeom>
        <a:solidFill>
          <a:srgbClr val="009084"/>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14</xdr:col>
      <xdr:colOff>99060</xdr:colOff>
      <xdr:row>10</xdr:row>
      <xdr:rowOff>144780</xdr:rowOff>
    </xdr:from>
    <xdr:to>
      <xdr:col>15</xdr:col>
      <xdr:colOff>166116</xdr:colOff>
      <xdr:row>14</xdr:row>
      <xdr:rowOff>80772</xdr:rowOff>
    </xdr:to>
    <xdr:sp macro="" textlink="">
      <xdr:nvSpPr>
        <xdr:cNvPr id="11" name="Oval 10">
          <a:extLst>
            <a:ext uri="{FF2B5EF4-FFF2-40B4-BE49-F238E27FC236}">
              <a16:creationId xmlns:a16="http://schemas.microsoft.com/office/drawing/2014/main" id="{A104F560-5763-45EA-A3F7-ADDECF913058}"/>
            </a:ext>
          </a:extLst>
        </xdr:cNvPr>
        <xdr:cNvSpPr/>
      </xdr:nvSpPr>
      <xdr:spPr>
        <a:xfrm>
          <a:off x="8633460" y="1973580"/>
          <a:ext cx="676656" cy="66751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3</xdr:col>
      <xdr:colOff>279196</xdr:colOff>
      <xdr:row>3</xdr:row>
      <xdr:rowOff>60788</xdr:rowOff>
    </xdr:from>
    <xdr:to>
      <xdr:col>4</xdr:col>
      <xdr:colOff>274320</xdr:colOff>
      <xdr:row>6</xdr:row>
      <xdr:rowOff>108048</xdr:rowOff>
    </xdr:to>
    <xdr:sp macro="" textlink="">
      <xdr:nvSpPr>
        <xdr:cNvPr id="14" name="Oval 13">
          <a:extLst>
            <a:ext uri="{FF2B5EF4-FFF2-40B4-BE49-F238E27FC236}">
              <a16:creationId xmlns:a16="http://schemas.microsoft.com/office/drawing/2014/main" id="{A8E66A48-27D8-4226-84BD-6D651E7569D8}"/>
            </a:ext>
          </a:extLst>
        </xdr:cNvPr>
        <xdr:cNvSpPr/>
      </xdr:nvSpPr>
      <xdr:spPr>
        <a:xfrm>
          <a:off x="2107996" y="609428"/>
          <a:ext cx="604724" cy="595900"/>
        </a:xfrm>
        <a:prstGeom prst="ellipse">
          <a:avLst/>
        </a:prstGeom>
        <a:solidFill>
          <a:srgbClr val="00908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0</xdr:col>
      <xdr:colOff>441960</xdr:colOff>
      <xdr:row>10</xdr:row>
      <xdr:rowOff>144780</xdr:rowOff>
    </xdr:from>
    <xdr:to>
      <xdr:col>1</xdr:col>
      <xdr:colOff>509016</xdr:colOff>
      <xdr:row>14</xdr:row>
      <xdr:rowOff>80772</xdr:rowOff>
    </xdr:to>
    <xdr:sp macro="" textlink="">
      <xdr:nvSpPr>
        <xdr:cNvPr id="18" name="Oval 17">
          <a:extLst>
            <a:ext uri="{FF2B5EF4-FFF2-40B4-BE49-F238E27FC236}">
              <a16:creationId xmlns:a16="http://schemas.microsoft.com/office/drawing/2014/main" id="{8C335807-10C5-4E81-8984-D62700E6E948}"/>
            </a:ext>
          </a:extLst>
        </xdr:cNvPr>
        <xdr:cNvSpPr/>
      </xdr:nvSpPr>
      <xdr:spPr>
        <a:xfrm>
          <a:off x="441960" y="1973580"/>
          <a:ext cx="676656" cy="66751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editAs="oneCell">
    <xdr:from>
      <xdr:col>3</xdr:col>
      <xdr:colOff>352493</xdr:colOff>
      <xdr:row>3</xdr:row>
      <xdr:rowOff>152400</xdr:rowOff>
    </xdr:from>
    <xdr:to>
      <xdr:col>4</xdr:col>
      <xdr:colOff>213360</xdr:colOff>
      <xdr:row>6</xdr:row>
      <xdr:rowOff>65994</xdr:rowOff>
    </xdr:to>
    <xdr:pic>
      <xdr:nvPicPr>
        <xdr:cNvPr id="19" name="Picture 18">
          <a:extLst>
            <a:ext uri="{FF2B5EF4-FFF2-40B4-BE49-F238E27FC236}">
              <a16:creationId xmlns:a16="http://schemas.microsoft.com/office/drawing/2014/main" id="{083ADEBA-F4FA-4F76-989B-DDCC99AE355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2181293" y="701040"/>
          <a:ext cx="470467" cy="462234"/>
        </a:xfrm>
        <a:prstGeom prst="rect">
          <a:avLst/>
        </a:prstGeom>
      </xdr:spPr>
    </xdr:pic>
    <xdr:clientData/>
  </xdr:twoCellAnchor>
  <xdr:twoCellAnchor editAs="oneCell">
    <xdr:from>
      <xdr:col>14</xdr:col>
      <xdr:colOff>198119</xdr:colOff>
      <xdr:row>11</xdr:row>
      <xdr:rowOff>99061</xdr:rowOff>
    </xdr:from>
    <xdr:to>
      <xdr:col>15</xdr:col>
      <xdr:colOff>7620</xdr:colOff>
      <xdr:row>13</xdr:row>
      <xdr:rowOff>147291</xdr:rowOff>
    </xdr:to>
    <xdr:pic>
      <xdr:nvPicPr>
        <xdr:cNvPr id="23" name="Picture 22">
          <a:extLst>
            <a:ext uri="{FF2B5EF4-FFF2-40B4-BE49-F238E27FC236}">
              <a16:creationId xmlns:a16="http://schemas.microsoft.com/office/drawing/2014/main" id="{5953045C-9146-40EA-BFCD-B6AC76354BF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32519" y="2110741"/>
          <a:ext cx="419101" cy="413990"/>
        </a:xfrm>
        <a:prstGeom prst="rect">
          <a:avLst/>
        </a:prstGeom>
      </xdr:spPr>
    </xdr:pic>
    <xdr:clientData/>
  </xdr:twoCellAnchor>
  <xdr:twoCellAnchor editAs="oneCell">
    <xdr:from>
      <xdr:col>0</xdr:col>
      <xdr:colOff>556260</xdr:colOff>
      <xdr:row>11</xdr:row>
      <xdr:rowOff>91440</xdr:rowOff>
    </xdr:from>
    <xdr:to>
      <xdr:col>1</xdr:col>
      <xdr:colOff>372181</xdr:colOff>
      <xdr:row>13</xdr:row>
      <xdr:rowOff>144780</xdr:rowOff>
    </xdr:to>
    <xdr:pic>
      <xdr:nvPicPr>
        <xdr:cNvPr id="24" name="Picture 23">
          <a:extLst>
            <a:ext uri="{FF2B5EF4-FFF2-40B4-BE49-F238E27FC236}">
              <a16:creationId xmlns:a16="http://schemas.microsoft.com/office/drawing/2014/main" id="{5E97D952-2B7E-44C7-8F73-ED4E13C7C4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56260" y="2103120"/>
          <a:ext cx="425521" cy="419100"/>
        </a:xfrm>
        <a:prstGeom prst="rect">
          <a:avLst/>
        </a:prstGeom>
      </xdr:spPr>
    </xdr:pic>
    <xdr:clientData/>
  </xdr:twoCellAnchor>
  <xdr:twoCellAnchor>
    <xdr:from>
      <xdr:col>3</xdr:col>
      <xdr:colOff>67208</xdr:colOff>
      <xdr:row>6</xdr:row>
      <xdr:rowOff>106680</xdr:rowOff>
    </xdr:from>
    <xdr:to>
      <xdr:col>4</xdr:col>
      <xdr:colOff>501548</xdr:colOff>
      <xdr:row>8</xdr:row>
      <xdr:rowOff>106680</xdr:rowOff>
    </xdr:to>
    <xdr:sp macro="" textlink="">
      <xdr:nvSpPr>
        <xdr:cNvPr id="26" name="TextBox 25">
          <a:extLst>
            <a:ext uri="{FF2B5EF4-FFF2-40B4-BE49-F238E27FC236}">
              <a16:creationId xmlns:a16="http://schemas.microsoft.com/office/drawing/2014/main" id="{538CD4A9-F6C8-1B91-6DE3-FC0F9D93BF0B}"/>
            </a:ext>
          </a:extLst>
        </xdr:cNvPr>
        <xdr:cNvSpPr txBox="1"/>
      </xdr:nvSpPr>
      <xdr:spPr>
        <a:xfrm>
          <a:off x="1896008" y="1203960"/>
          <a:ext cx="1043940"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Arial" panose="020B0604020202020204" pitchFamily="34" charset="0"/>
              <a:ea typeface="+mn-ea"/>
              <a:cs typeface="Arial" panose="020B0604020202020204" pitchFamily="34" charset="0"/>
            </a:rPr>
            <a:t>Total</a:t>
          </a:r>
          <a:r>
            <a:rPr lang="en-US" sz="1100" b="1" baseline="0">
              <a:solidFill>
                <a:schemeClr val="dk1"/>
              </a:solidFill>
              <a:effectLst/>
              <a:latin typeface="Arial" panose="020B0604020202020204" pitchFamily="34" charset="0"/>
              <a:ea typeface="+mn-ea"/>
              <a:cs typeface="Arial" panose="020B0604020202020204" pitchFamily="34" charset="0"/>
            </a:rPr>
            <a:t> COGS</a:t>
          </a:r>
          <a:endParaRPr lang="en-US" b="1">
            <a:effectLst/>
            <a:latin typeface="Arial" panose="020B0604020202020204" pitchFamily="34" charset="0"/>
            <a:cs typeface="Arial" panose="020B0604020202020204" pitchFamily="34" charset="0"/>
          </a:endParaRPr>
        </a:p>
        <a:p>
          <a:pPr algn="ctr"/>
          <a:endParaRPr lang="en-US" sz="1100" b="1">
            <a:latin typeface="Arial" panose="020B0604020202020204" pitchFamily="34" charset="0"/>
            <a:cs typeface="Arial" panose="020B0604020202020204" pitchFamily="34" charset="0"/>
          </a:endParaRPr>
        </a:p>
      </xdr:txBody>
    </xdr:sp>
    <xdr:clientData/>
  </xdr:twoCellAnchor>
  <xdr:twoCellAnchor>
    <xdr:from>
      <xdr:col>5</xdr:col>
      <xdr:colOff>412013</xdr:colOff>
      <xdr:row>6</xdr:row>
      <xdr:rowOff>99060</xdr:rowOff>
    </xdr:from>
    <xdr:to>
      <xdr:col>7</xdr:col>
      <xdr:colOff>390219</xdr:colOff>
      <xdr:row>8</xdr:row>
      <xdr:rowOff>99060</xdr:rowOff>
    </xdr:to>
    <xdr:sp macro="" textlink="">
      <xdr:nvSpPr>
        <xdr:cNvPr id="27" name="TextBox 26">
          <a:extLst>
            <a:ext uri="{FF2B5EF4-FFF2-40B4-BE49-F238E27FC236}">
              <a16:creationId xmlns:a16="http://schemas.microsoft.com/office/drawing/2014/main" id="{1A477881-16BC-453D-9EED-496CC1AF83C9}"/>
            </a:ext>
          </a:extLst>
        </xdr:cNvPr>
        <xdr:cNvSpPr txBox="1"/>
      </xdr:nvSpPr>
      <xdr:spPr>
        <a:xfrm>
          <a:off x="3460013" y="1196340"/>
          <a:ext cx="1197406"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dk1"/>
              </a:solidFill>
              <a:effectLst/>
              <a:latin typeface="Arial" panose="020B0604020202020204" pitchFamily="34" charset="0"/>
              <a:ea typeface="+mn-ea"/>
              <a:cs typeface="Arial" panose="020B0604020202020204" pitchFamily="34" charset="0"/>
            </a:rPr>
            <a:t>Total</a:t>
          </a:r>
          <a:r>
            <a:rPr lang="en-US" sz="1100" b="1" baseline="0">
              <a:solidFill>
                <a:schemeClr val="dk1"/>
              </a:solidFill>
              <a:effectLst/>
              <a:latin typeface="Arial" panose="020B0604020202020204" pitchFamily="34" charset="0"/>
              <a:ea typeface="+mn-ea"/>
              <a:cs typeface="Arial" panose="020B0604020202020204" pitchFamily="34" charset="0"/>
            </a:rPr>
            <a:t> Revenue </a:t>
          </a:r>
          <a:endParaRPr lang="en-US" b="1">
            <a:effectLst/>
            <a:latin typeface="Arial" panose="020B0604020202020204" pitchFamily="34" charset="0"/>
            <a:cs typeface="Arial" panose="020B0604020202020204" pitchFamily="34" charset="0"/>
          </a:endParaRPr>
        </a:p>
      </xdr:txBody>
    </xdr:sp>
    <xdr:clientData/>
  </xdr:twoCellAnchor>
  <xdr:twoCellAnchor>
    <xdr:from>
      <xdr:col>8</xdr:col>
      <xdr:colOff>297636</xdr:colOff>
      <xdr:row>6</xdr:row>
      <xdr:rowOff>106680</xdr:rowOff>
    </xdr:from>
    <xdr:to>
      <xdr:col>10</xdr:col>
      <xdr:colOff>122376</xdr:colOff>
      <xdr:row>8</xdr:row>
      <xdr:rowOff>106680</xdr:rowOff>
    </xdr:to>
    <xdr:sp macro="" textlink="">
      <xdr:nvSpPr>
        <xdr:cNvPr id="28" name="TextBox 27">
          <a:extLst>
            <a:ext uri="{FF2B5EF4-FFF2-40B4-BE49-F238E27FC236}">
              <a16:creationId xmlns:a16="http://schemas.microsoft.com/office/drawing/2014/main" id="{847E09B5-4A7F-4E06-9621-6926C76BB18D}"/>
            </a:ext>
          </a:extLst>
        </xdr:cNvPr>
        <xdr:cNvSpPr txBox="1"/>
      </xdr:nvSpPr>
      <xdr:spPr>
        <a:xfrm>
          <a:off x="5174436" y="1203960"/>
          <a:ext cx="1043940"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dk1"/>
              </a:solidFill>
              <a:effectLst/>
              <a:latin typeface="Arial" panose="020B0604020202020204" pitchFamily="34" charset="0"/>
              <a:ea typeface="+mn-ea"/>
              <a:cs typeface="Arial" panose="020B0604020202020204" pitchFamily="34" charset="0"/>
            </a:rPr>
            <a:t>Total</a:t>
          </a:r>
          <a:r>
            <a:rPr lang="en-US" sz="1100" b="1" baseline="0">
              <a:solidFill>
                <a:schemeClr val="dk1"/>
              </a:solidFill>
              <a:effectLst/>
              <a:latin typeface="Arial" panose="020B0604020202020204" pitchFamily="34" charset="0"/>
              <a:ea typeface="+mn-ea"/>
              <a:cs typeface="Arial" panose="020B0604020202020204" pitchFamily="34" charset="0"/>
            </a:rPr>
            <a:t> Profit</a:t>
          </a:r>
          <a:endParaRPr lang="en-US" b="1">
            <a:effectLst/>
            <a:latin typeface="Arial" panose="020B0604020202020204" pitchFamily="34" charset="0"/>
            <a:cs typeface="Arial" panose="020B0604020202020204" pitchFamily="34" charset="0"/>
          </a:endParaRPr>
        </a:p>
      </xdr:txBody>
    </xdr:sp>
    <xdr:clientData/>
  </xdr:twoCellAnchor>
  <xdr:twoCellAnchor>
    <xdr:from>
      <xdr:col>11</xdr:col>
      <xdr:colOff>64693</xdr:colOff>
      <xdr:row>6</xdr:row>
      <xdr:rowOff>114300</xdr:rowOff>
    </xdr:from>
    <xdr:to>
      <xdr:col>12</xdr:col>
      <xdr:colOff>582699</xdr:colOff>
      <xdr:row>8</xdr:row>
      <xdr:rowOff>114300</xdr:rowOff>
    </xdr:to>
    <xdr:sp macro="" textlink="">
      <xdr:nvSpPr>
        <xdr:cNvPr id="29" name="TextBox 28">
          <a:extLst>
            <a:ext uri="{FF2B5EF4-FFF2-40B4-BE49-F238E27FC236}">
              <a16:creationId xmlns:a16="http://schemas.microsoft.com/office/drawing/2014/main" id="{7BAC8D5C-B8DD-49D2-B996-C5CC0C744BCB}"/>
            </a:ext>
          </a:extLst>
        </xdr:cNvPr>
        <xdr:cNvSpPr txBox="1"/>
      </xdr:nvSpPr>
      <xdr:spPr>
        <a:xfrm>
          <a:off x="6770293" y="1211580"/>
          <a:ext cx="1127606"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dk1"/>
              </a:solidFill>
              <a:effectLst/>
              <a:latin typeface="Arial" panose="020B0604020202020204" pitchFamily="34" charset="0"/>
              <a:ea typeface="+mn-ea"/>
              <a:cs typeface="Arial" panose="020B0604020202020204" pitchFamily="34" charset="0"/>
            </a:rPr>
            <a:t>Profit Margin</a:t>
          </a:r>
          <a:endParaRPr lang="en-US" b="1">
            <a:effectLst/>
            <a:latin typeface="Arial" panose="020B0604020202020204" pitchFamily="34" charset="0"/>
            <a:cs typeface="Arial" panose="020B0604020202020204" pitchFamily="34" charset="0"/>
          </a:endParaRPr>
        </a:p>
      </xdr:txBody>
    </xdr:sp>
    <xdr:clientData/>
  </xdr:twoCellAnchor>
  <xdr:twoCellAnchor>
    <xdr:from>
      <xdr:col>0</xdr:col>
      <xdr:colOff>251460</xdr:colOff>
      <xdr:row>5</xdr:row>
      <xdr:rowOff>45720</xdr:rowOff>
    </xdr:from>
    <xdr:to>
      <xdr:col>2</xdr:col>
      <xdr:colOff>76200</xdr:colOff>
      <xdr:row>7</xdr:row>
      <xdr:rowOff>45720</xdr:rowOff>
    </xdr:to>
    <xdr:sp macro="" textlink="">
      <xdr:nvSpPr>
        <xdr:cNvPr id="30" name="TextBox 29">
          <a:extLst>
            <a:ext uri="{FF2B5EF4-FFF2-40B4-BE49-F238E27FC236}">
              <a16:creationId xmlns:a16="http://schemas.microsoft.com/office/drawing/2014/main" id="{D6612EAD-D835-4469-8277-10CA789BF75D}"/>
            </a:ext>
          </a:extLst>
        </xdr:cNvPr>
        <xdr:cNvSpPr txBox="1"/>
      </xdr:nvSpPr>
      <xdr:spPr>
        <a:xfrm>
          <a:off x="251460" y="96012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n>
                <a:noFill/>
              </a:ln>
              <a:solidFill>
                <a:schemeClr val="bg1"/>
              </a:solidFill>
              <a:effectLst/>
              <a:latin typeface="Arial" panose="020B0604020202020204" pitchFamily="34" charset="0"/>
              <a:ea typeface="+mn-ea"/>
              <a:cs typeface="Arial" panose="020B0604020202020204" pitchFamily="34" charset="0"/>
            </a:rPr>
            <a:t>Total</a:t>
          </a:r>
          <a:r>
            <a:rPr lang="en-US" sz="1100" b="1" baseline="0">
              <a:ln>
                <a:noFill/>
              </a:ln>
              <a:solidFill>
                <a:schemeClr val="bg1"/>
              </a:solidFill>
              <a:effectLst/>
              <a:latin typeface="Arial" panose="020B0604020202020204" pitchFamily="34" charset="0"/>
              <a:ea typeface="+mn-ea"/>
              <a:cs typeface="Arial" panose="020B0604020202020204" pitchFamily="34" charset="0"/>
            </a:rPr>
            <a:t> Qty</a:t>
          </a:r>
          <a:endParaRPr lang="en-US" b="1">
            <a:ln>
              <a:noFill/>
            </a:ln>
            <a:solidFill>
              <a:schemeClr val="bg1"/>
            </a:solidFill>
            <a:effectLst/>
            <a:latin typeface="Arial" panose="020B0604020202020204" pitchFamily="34" charset="0"/>
            <a:cs typeface="Arial" panose="020B0604020202020204" pitchFamily="34" charset="0"/>
          </a:endParaRPr>
        </a:p>
        <a:p>
          <a:pPr algn="ctr"/>
          <a:endParaRPr lang="en-US" sz="1100" b="1">
            <a:ln>
              <a:no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533400</xdr:colOff>
      <xdr:row>5</xdr:row>
      <xdr:rowOff>45720</xdr:rowOff>
    </xdr:from>
    <xdr:to>
      <xdr:col>15</xdr:col>
      <xdr:colOff>358140</xdr:colOff>
      <xdr:row>7</xdr:row>
      <xdr:rowOff>45720</xdr:rowOff>
    </xdr:to>
    <xdr:sp macro="" textlink="">
      <xdr:nvSpPr>
        <xdr:cNvPr id="31" name="TextBox 30">
          <a:extLst>
            <a:ext uri="{FF2B5EF4-FFF2-40B4-BE49-F238E27FC236}">
              <a16:creationId xmlns:a16="http://schemas.microsoft.com/office/drawing/2014/main" id="{053C8D6A-7598-4223-930E-B1E38DD8E234}"/>
            </a:ext>
          </a:extLst>
        </xdr:cNvPr>
        <xdr:cNvSpPr txBox="1"/>
      </xdr:nvSpPr>
      <xdr:spPr>
        <a:xfrm>
          <a:off x="8458200" y="96012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ln>
                <a:noFill/>
              </a:ln>
              <a:solidFill>
                <a:schemeClr val="bg1"/>
              </a:solidFill>
              <a:effectLst/>
              <a:latin typeface="Arial" panose="020B0604020202020204" pitchFamily="34" charset="0"/>
              <a:ea typeface="+mn-ea"/>
              <a:cs typeface="Arial" panose="020B0604020202020204" pitchFamily="34" charset="0"/>
            </a:rPr>
            <a:t>Transaction</a:t>
          </a:r>
          <a:endParaRPr lang="en-US" sz="1100" b="1">
            <a:ln>
              <a:no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3</xdr:col>
      <xdr:colOff>74828</xdr:colOff>
      <xdr:row>7</xdr:row>
      <xdr:rowOff>167640</xdr:rowOff>
    </xdr:from>
    <xdr:to>
      <xdr:col>4</xdr:col>
      <xdr:colOff>509168</xdr:colOff>
      <xdr:row>9</xdr:row>
      <xdr:rowOff>167640</xdr:rowOff>
    </xdr:to>
    <xdr:sp macro="" textlink="Analysis!G9">
      <xdr:nvSpPr>
        <xdr:cNvPr id="32" name="TextBox 31">
          <a:extLst>
            <a:ext uri="{FF2B5EF4-FFF2-40B4-BE49-F238E27FC236}">
              <a16:creationId xmlns:a16="http://schemas.microsoft.com/office/drawing/2014/main" id="{D436D468-C9CE-A893-ABF2-7393278A3F3B}"/>
            </a:ext>
          </a:extLst>
        </xdr:cNvPr>
        <xdr:cNvSpPr txBox="1"/>
      </xdr:nvSpPr>
      <xdr:spPr>
        <a:xfrm>
          <a:off x="1903628" y="1447800"/>
          <a:ext cx="1043940"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599AF5C-709D-4DB3-A98F-0EF30C723F9E}" type="TxLink">
            <a:rPr lang="en-US" sz="1600" b="1" i="0" u="none" strike="noStrike">
              <a:solidFill>
                <a:srgbClr val="000000"/>
              </a:solidFill>
              <a:effectLst/>
              <a:latin typeface="Arial" panose="020B0604020202020204" pitchFamily="34" charset="0"/>
              <a:ea typeface="Calibri"/>
              <a:cs typeface="Arial" panose="020B060402020202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$18.54 M</a:t>
          </a:fld>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488746</xdr:colOff>
      <xdr:row>8</xdr:row>
      <xdr:rowOff>22860</xdr:rowOff>
    </xdr:from>
    <xdr:to>
      <xdr:col>7</xdr:col>
      <xdr:colOff>313486</xdr:colOff>
      <xdr:row>10</xdr:row>
      <xdr:rowOff>22860</xdr:rowOff>
    </xdr:to>
    <xdr:sp macro="" textlink="Analysis!H9">
      <xdr:nvSpPr>
        <xdr:cNvPr id="33" name="TextBox 32">
          <a:extLst>
            <a:ext uri="{FF2B5EF4-FFF2-40B4-BE49-F238E27FC236}">
              <a16:creationId xmlns:a16="http://schemas.microsoft.com/office/drawing/2014/main" id="{FC2B01E5-F913-5173-9A2A-FB944380F150}"/>
            </a:ext>
          </a:extLst>
        </xdr:cNvPr>
        <xdr:cNvSpPr txBox="1"/>
      </xdr:nvSpPr>
      <xdr:spPr>
        <a:xfrm>
          <a:off x="3536746" y="1485900"/>
          <a:ext cx="1043940"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A6F5CB-C611-4C1F-A186-58A58B6524CA}" type="TxLink">
            <a:rPr lang="en-US" sz="1600" b="1" i="0" u="none" strike="noStrike">
              <a:solidFill>
                <a:srgbClr val="000000"/>
              </a:solidFill>
              <a:effectLst/>
              <a:latin typeface="Arial" panose="020B0604020202020204" pitchFamily="34" charset="0"/>
              <a:ea typeface="Calibri"/>
              <a:cs typeface="Arial" panose="020B0604020202020204" pitchFamily="34" charset="0"/>
            </a:rPr>
            <a:pPr algn="ctr"/>
            <a:t>$31.43 M</a:t>
          </a:fld>
          <a:endParaRPr lang="en-US" sz="1600" b="1">
            <a:effectLst/>
            <a:latin typeface="Arial" panose="020B0604020202020204" pitchFamily="34" charset="0"/>
            <a:cs typeface="Arial" panose="020B0604020202020204" pitchFamily="34" charset="0"/>
          </a:endParaRPr>
        </a:p>
      </xdr:txBody>
    </xdr:sp>
    <xdr:clientData/>
  </xdr:twoCellAnchor>
  <xdr:twoCellAnchor>
    <xdr:from>
      <xdr:col>8</xdr:col>
      <xdr:colOff>305256</xdr:colOff>
      <xdr:row>8</xdr:row>
      <xdr:rowOff>15240</xdr:rowOff>
    </xdr:from>
    <xdr:to>
      <xdr:col>10</xdr:col>
      <xdr:colOff>129996</xdr:colOff>
      <xdr:row>10</xdr:row>
      <xdr:rowOff>15240</xdr:rowOff>
    </xdr:to>
    <xdr:sp macro="" textlink="Analysis!J9">
      <xdr:nvSpPr>
        <xdr:cNvPr id="34" name="TextBox 33">
          <a:extLst>
            <a:ext uri="{FF2B5EF4-FFF2-40B4-BE49-F238E27FC236}">
              <a16:creationId xmlns:a16="http://schemas.microsoft.com/office/drawing/2014/main" id="{21AA5B7D-B542-D3DD-2D53-31EFD5530AB5}"/>
            </a:ext>
          </a:extLst>
        </xdr:cNvPr>
        <xdr:cNvSpPr txBox="1"/>
      </xdr:nvSpPr>
      <xdr:spPr>
        <a:xfrm>
          <a:off x="5182056" y="1478280"/>
          <a:ext cx="1043940"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B44D0-A2BE-482B-852B-CADFBA6C2D01}" type="TxLink">
            <a:rPr lang="en-US" sz="1600" b="1" i="0" u="none" strike="noStrike">
              <a:solidFill>
                <a:srgbClr val="000000"/>
              </a:solidFill>
              <a:effectLst/>
              <a:latin typeface="Arial" panose="020B0604020202020204" pitchFamily="34" charset="0"/>
              <a:ea typeface="Calibri"/>
              <a:cs typeface="Arial" panose="020B0604020202020204" pitchFamily="34" charset="0"/>
            </a:rPr>
            <a:pPr algn="ctr"/>
            <a:t>$12.89 M</a:t>
          </a:fld>
          <a:endParaRPr lang="en-US" sz="1600" b="1">
            <a:effectLst/>
            <a:latin typeface="Arial" panose="020B0604020202020204" pitchFamily="34" charset="0"/>
            <a:cs typeface="Arial" panose="020B0604020202020204" pitchFamily="34" charset="0"/>
          </a:endParaRPr>
        </a:p>
      </xdr:txBody>
    </xdr:sp>
    <xdr:clientData/>
  </xdr:twoCellAnchor>
  <xdr:twoCellAnchor>
    <xdr:from>
      <xdr:col>11</xdr:col>
      <xdr:colOff>137006</xdr:colOff>
      <xdr:row>8</xdr:row>
      <xdr:rowOff>60960</xdr:rowOff>
    </xdr:from>
    <xdr:to>
      <xdr:col>12</xdr:col>
      <xdr:colOff>571346</xdr:colOff>
      <xdr:row>10</xdr:row>
      <xdr:rowOff>60960</xdr:rowOff>
    </xdr:to>
    <xdr:sp macro="" textlink="Analysis!J9">
      <xdr:nvSpPr>
        <xdr:cNvPr id="35" name="TextBox 34">
          <a:extLst>
            <a:ext uri="{FF2B5EF4-FFF2-40B4-BE49-F238E27FC236}">
              <a16:creationId xmlns:a16="http://schemas.microsoft.com/office/drawing/2014/main" id="{4DB46E27-326F-ACC0-24FB-76C882C235A3}"/>
            </a:ext>
          </a:extLst>
        </xdr:cNvPr>
        <xdr:cNvSpPr txBox="1"/>
      </xdr:nvSpPr>
      <xdr:spPr>
        <a:xfrm>
          <a:off x="6842606" y="1524000"/>
          <a:ext cx="1043940"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37A8D1-D0AC-4C90-B960-0D48063E0D3B}" type="TxLink">
            <a:rPr lang="en-US" sz="1600" b="1" i="0" u="none" strike="noStrike">
              <a:solidFill>
                <a:srgbClr val="000000"/>
              </a:solidFill>
              <a:effectLst/>
              <a:latin typeface="Arial" panose="020B0604020202020204" pitchFamily="34" charset="0"/>
              <a:ea typeface="Calibri"/>
              <a:cs typeface="Arial" panose="020B0604020202020204" pitchFamily="34" charset="0"/>
            </a:rPr>
            <a:pPr algn="ctr"/>
            <a:t>$12.89 M</a:t>
          </a:fld>
          <a:endParaRPr lang="en-US" sz="1600" b="1">
            <a:effectLst/>
            <a:latin typeface="Arial" panose="020B0604020202020204" pitchFamily="34" charset="0"/>
            <a:cs typeface="Arial" panose="020B0604020202020204" pitchFamily="34" charset="0"/>
          </a:endParaRPr>
        </a:p>
      </xdr:txBody>
    </xdr:sp>
    <xdr:clientData/>
  </xdr:twoCellAnchor>
  <xdr:twoCellAnchor>
    <xdr:from>
      <xdr:col>0</xdr:col>
      <xdr:colOff>220980</xdr:colOff>
      <xdr:row>6</xdr:row>
      <xdr:rowOff>160020</xdr:rowOff>
    </xdr:from>
    <xdr:to>
      <xdr:col>2</xdr:col>
      <xdr:colOff>45720</xdr:colOff>
      <xdr:row>8</xdr:row>
      <xdr:rowOff>160020</xdr:rowOff>
    </xdr:to>
    <xdr:sp macro="" textlink="Analysis!L9">
      <xdr:nvSpPr>
        <xdr:cNvPr id="42" name="TextBox 41">
          <a:extLst>
            <a:ext uri="{FF2B5EF4-FFF2-40B4-BE49-F238E27FC236}">
              <a16:creationId xmlns:a16="http://schemas.microsoft.com/office/drawing/2014/main" id="{6D0B5BB4-1108-0C15-3084-FB13E960AA70}"/>
            </a:ext>
          </a:extLst>
        </xdr:cNvPr>
        <xdr:cNvSpPr txBox="1"/>
      </xdr:nvSpPr>
      <xdr:spPr>
        <a:xfrm>
          <a:off x="220980" y="125730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ED1207-F28A-4337-831D-2CC1093E860D}" type="TxLink">
            <a:rPr lang="en-US" sz="1600" b="1" i="0" u="none" strike="noStrike">
              <a:solidFill>
                <a:schemeClr val="bg1"/>
              </a:solidFill>
              <a:effectLst/>
              <a:latin typeface="Arial" panose="020B0604020202020204" pitchFamily="34" charset="0"/>
              <a:ea typeface="Calibri"/>
              <a:cs typeface="Arial" panose="020B0604020202020204" pitchFamily="34" charset="0"/>
            </a:rPr>
            <a:pPr algn="ctr"/>
            <a:t>606</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525780</xdr:colOff>
      <xdr:row>6</xdr:row>
      <xdr:rowOff>167640</xdr:rowOff>
    </xdr:from>
    <xdr:to>
      <xdr:col>15</xdr:col>
      <xdr:colOff>350520</xdr:colOff>
      <xdr:row>8</xdr:row>
      <xdr:rowOff>167640</xdr:rowOff>
    </xdr:to>
    <xdr:sp macro="" textlink="Analysis!F9">
      <xdr:nvSpPr>
        <xdr:cNvPr id="43" name="TextBox 42">
          <a:extLst>
            <a:ext uri="{FF2B5EF4-FFF2-40B4-BE49-F238E27FC236}">
              <a16:creationId xmlns:a16="http://schemas.microsoft.com/office/drawing/2014/main" id="{E468B096-E6B2-A563-2FDF-210D7226D87D}"/>
            </a:ext>
          </a:extLst>
        </xdr:cNvPr>
        <xdr:cNvSpPr txBox="1"/>
      </xdr:nvSpPr>
      <xdr:spPr>
        <a:xfrm>
          <a:off x="8450580" y="126492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45CF4FFF-4040-4DAD-8C17-508EBC98E9B4}" type="TxLink">
            <a:rPr lang="en-US" sz="1600" b="1" i="0" u="none" strike="noStrike">
              <a:solidFill>
                <a:schemeClr val="bg1"/>
              </a:solidFill>
              <a:effectLst/>
              <a:latin typeface="Arial" panose="020B0604020202020204" pitchFamily="34" charset="0"/>
              <a:ea typeface="Calibri"/>
              <a:cs typeface="Arial" panose="020B060402020202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5.34 K</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91440</xdr:colOff>
      <xdr:row>3</xdr:row>
      <xdr:rowOff>160020</xdr:rowOff>
    </xdr:from>
    <xdr:to>
      <xdr:col>23</xdr:col>
      <xdr:colOff>190500</xdr:colOff>
      <xdr:row>13</xdr:row>
      <xdr:rowOff>137160</xdr:rowOff>
    </xdr:to>
    <xdr:sp macro="" textlink="">
      <xdr:nvSpPr>
        <xdr:cNvPr id="44" name="Rectangle: Rounded Corners 43">
          <a:extLst>
            <a:ext uri="{FF2B5EF4-FFF2-40B4-BE49-F238E27FC236}">
              <a16:creationId xmlns:a16="http://schemas.microsoft.com/office/drawing/2014/main" id="{965DE06D-F2F7-41FB-AF04-4C99F38EA751}"/>
            </a:ext>
          </a:extLst>
        </xdr:cNvPr>
        <xdr:cNvSpPr/>
      </xdr:nvSpPr>
      <xdr:spPr>
        <a:xfrm>
          <a:off x="9845040" y="708660"/>
          <a:ext cx="4366260" cy="180594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mc:AlternateContent xmlns:mc="http://schemas.openxmlformats.org/markup-compatibility/2006">
    <mc:Choice xmlns:a14="http://schemas.microsoft.com/office/drawing/2010/main" Requires="a14">
      <xdr:twoCellAnchor editAs="oneCell">
        <xdr:from>
          <xdr:col>16</xdr:col>
          <xdr:colOff>144780</xdr:colOff>
          <xdr:row>3</xdr:row>
          <xdr:rowOff>175260</xdr:rowOff>
        </xdr:from>
        <xdr:to>
          <xdr:col>17</xdr:col>
          <xdr:colOff>281940</xdr:colOff>
          <xdr:row>5</xdr:row>
          <xdr:rowOff>68580</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213360</xdr:colOff>
          <xdr:row>3</xdr:row>
          <xdr:rowOff>175260</xdr:rowOff>
        </xdr:from>
        <xdr:to>
          <xdr:col>18</xdr:col>
          <xdr:colOff>220980</xdr:colOff>
          <xdr:row>5</xdr:row>
          <xdr:rowOff>60960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3</xdr:row>
          <xdr:rowOff>144780</xdr:rowOff>
        </xdr:from>
        <xdr:to>
          <xdr:col>19</xdr:col>
          <xdr:colOff>411480</xdr:colOff>
          <xdr:row>5</xdr:row>
          <xdr:rowOff>76200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Transactions</a:t>
              </a:r>
            </a:p>
          </xdr:txBody>
        </xdr:sp>
        <xdr:clientData/>
      </xdr:twoCellAnchor>
    </mc:Choice>
    <mc:Fallback/>
  </mc:AlternateContent>
  <xdr:twoCellAnchor>
    <xdr:from>
      <xdr:col>16</xdr:col>
      <xdr:colOff>198120</xdr:colOff>
      <xdr:row>6</xdr:row>
      <xdr:rowOff>53340</xdr:rowOff>
    </xdr:from>
    <xdr:to>
      <xdr:col>23</xdr:col>
      <xdr:colOff>495300</xdr:colOff>
      <xdr:row>13</xdr:row>
      <xdr:rowOff>68580</xdr:rowOff>
    </xdr:to>
    <xdr:graphicFrame macro="">
      <xdr:nvGraphicFramePr>
        <xdr:cNvPr id="46" name="Chart 45">
          <a:extLst>
            <a:ext uri="{FF2B5EF4-FFF2-40B4-BE49-F238E27FC236}">
              <a16:creationId xmlns:a16="http://schemas.microsoft.com/office/drawing/2014/main" id="{F12BB3B1-D504-46A1-8F01-60EDEC9E1C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411480</xdr:colOff>
      <xdr:row>11</xdr:row>
      <xdr:rowOff>83820</xdr:rowOff>
    </xdr:from>
    <xdr:to>
      <xdr:col>22</xdr:col>
      <xdr:colOff>302896</xdr:colOff>
      <xdr:row>13</xdr:row>
      <xdr:rowOff>160020</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CD48CF05-32C2-44BF-8A99-6FDF17C92C8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165080" y="2095500"/>
              <a:ext cx="3549016" cy="441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114300</xdr:colOff>
      <xdr:row>5</xdr:row>
      <xdr:rowOff>68580</xdr:rowOff>
    </xdr:from>
    <xdr:to>
      <xdr:col>17</xdr:col>
      <xdr:colOff>266700</xdr:colOff>
      <xdr:row>6</xdr:row>
      <xdr:rowOff>106680</xdr:rowOff>
    </xdr:to>
    <xdr:sp macro="" textlink="Analysis!F30">
      <xdr:nvSpPr>
        <xdr:cNvPr id="10" name="TextBox 9">
          <a:extLst>
            <a:ext uri="{FF2B5EF4-FFF2-40B4-BE49-F238E27FC236}">
              <a16:creationId xmlns:a16="http://schemas.microsoft.com/office/drawing/2014/main" id="{8D70739D-077B-BF1A-1EEB-60280320B92D}"/>
            </a:ext>
          </a:extLst>
        </xdr:cNvPr>
        <xdr:cNvSpPr txBox="1"/>
      </xdr:nvSpPr>
      <xdr:spPr>
        <a:xfrm>
          <a:off x="9867900" y="982980"/>
          <a:ext cx="7620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8E5684-E35B-4579-89B3-29710A6CD1F6}" type="TxLink">
            <a:rPr lang="en-US" sz="1800" b="1" i="0" u="none" strike="noStrike">
              <a:solidFill>
                <a:srgbClr val="009084"/>
              </a:solidFill>
              <a:effectLst/>
              <a:latin typeface="Calibri"/>
              <a:ea typeface="Calibri"/>
              <a:cs typeface="Calibri"/>
            </a:rPr>
            <a:pPr algn="ctr"/>
            <a:t>61.4%</a:t>
          </a:fld>
          <a:endParaRPr lang="en-US" sz="2000" b="1">
            <a:solidFill>
              <a:srgbClr val="009084"/>
            </a:solidFill>
            <a:effectLst/>
            <a:latin typeface="Arial" panose="020B0604020202020204" pitchFamily="34" charset="0"/>
            <a:cs typeface="Arial" panose="020B0604020202020204" pitchFamily="34" charset="0"/>
          </a:endParaRPr>
        </a:p>
      </xdr:txBody>
    </xdr:sp>
    <xdr:clientData/>
  </xdr:twoCellAnchor>
  <xdr:twoCellAnchor>
    <xdr:from>
      <xdr:col>17</xdr:col>
      <xdr:colOff>114300</xdr:colOff>
      <xdr:row>5</xdr:row>
      <xdr:rowOff>53340</xdr:rowOff>
    </xdr:from>
    <xdr:to>
      <xdr:col>21</xdr:col>
      <xdr:colOff>274320</xdr:colOff>
      <xdr:row>6</xdr:row>
      <xdr:rowOff>121920</xdr:rowOff>
    </xdr:to>
    <xdr:sp macro="" textlink="Analysis!H29">
      <xdr:nvSpPr>
        <xdr:cNvPr id="12" name="TextBox 11">
          <a:extLst>
            <a:ext uri="{FF2B5EF4-FFF2-40B4-BE49-F238E27FC236}">
              <a16:creationId xmlns:a16="http://schemas.microsoft.com/office/drawing/2014/main" id="{8A1EA646-DF43-4983-618B-BD04CD8106FC}"/>
            </a:ext>
          </a:extLst>
        </xdr:cNvPr>
        <xdr:cNvSpPr txBox="1"/>
      </xdr:nvSpPr>
      <xdr:spPr>
        <a:xfrm>
          <a:off x="10477500" y="967740"/>
          <a:ext cx="2598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02FDCB-08DE-47AB-9A1F-69F5EF491791}" type="TxLink">
            <a:rPr lang="en-US" sz="1000" b="0" i="0" u="none" strike="noStrike">
              <a:solidFill>
                <a:srgbClr val="000000"/>
              </a:solidFill>
              <a:effectLst/>
              <a:latin typeface="Calibri"/>
              <a:ea typeface="Calibri"/>
              <a:cs typeface="Calibri"/>
            </a:rPr>
            <a:pPr algn="ctr"/>
            <a:t>of   ProfitCame From Highlighted Years</a:t>
          </a:fld>
          <a:endParaRPr lang="en-US" sz="1600" b="1">
            <a:solidFill>
              <a:srgbClr val="009084"/>
            </a:solidFill>
            <a:effectLst/>
            <a:latin typeface="Arial" panose="020B0604020202020204" pitchFamily="34" charset="0"/>
            <a:cs typeface="Arial" panose="020B0604020202020204" pitchFamily="34" charset="0"/>
          </a:endParaRPr>
        </a:p>
      </xdr:txBody>
    </xdr:sp>
    <xdr:clientData/>
  </xdr:twoCellAnchor>
  <xdr:twoCellAnchor>
    <xdr:from>
      <xdr:col>16</xdr:col>
      <xdr:colOff>152400</xdr:colOff>
      <xdr:row>6</xdr:row>
      <xdr:rowOff>121920</xdr:rowOff>
    </xdr:from>
    <xdr:to>
      <xdr:col>17</xdr:col>
      <xdr:colOff>281940</xdr:colOff>
      <xdr:row>7</xdr:row>
      <xdr:rowOff>137160</xdr:rowOff>
    </xdr:to>
    <xdr:sp macro="" textlink="Analysis!H23">
      <xdr:nvSpPr>
        <xdr:cNvPr id="13" name="TextBox 12">
          <a:extLst>
            <a:ext uri="{FF2B5EF4-FFF2-40B4-BE49-F238E27FC236}">
              <a16:creationId xmlns:a16="http://schemas.microsoft.com/office/drawing/2014/main" id="{CB299A78-814F-60EC-80C1-F1CEBC5BDE31}"/>
            </a:ext>
          </a:extLst>
        </xdr:cNvPr>
        <xdr:cNvSpPr txBox="1"/>
      </xdr:nvSpPr>
      <xdr:spPr>
        <a:xfrm>
          <a:off x="9906000" y="1219200"/>
          <a:ext cx="7391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B4487D9-D07B-431F-92B0-F7A158B0C01B}" type="TxLink">
            <a:rPr lang="en-US" sz="1100" b="0" i="0" u="none" strike="noStrike">
              <a:solidFill>
                <a:schemeClr val="tx1"/>
              </a:solidFill>
              <a:effectLst/>
              <a:latin typeface="Calibri"/>
              <a:ea typeface="Calibri"/>
              <a:cs typeface="Calibri"/>
            </a:rPr>
            <a:pPr algn="ctr"/>
            <a:t>$9.68 M</a:t>
          </a:fld>
          <a:endParaRPr lang="en-US" sz="2000" b="1">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17</xdr:col>
      <xdr:colOff>114300</xdr:colOff>
      <xdr:row>6</xdr:row>
      <xdr:rowOff>99060</xdr:rowOff>
    </xdr:from>
    <xdr:to>
      <xdr:col>19</xdr:col>
      <xdr:colOff>190500</xdr:colOff>
      <xdr:row>7</xdr:row>
      <xdr:rowOff>167640</xdr:rowOff>
    </xdr:to>
    <xdr:sp macro="" textlink="Analysis!H21">
      <xdr:nvSpPr>
        <xdr:cNvPr id="25" name="TextBox 24">
          <a:extLst>
            <a:ext uri="{FF2B5EF4-FFF2-40B4-BE49-F238E27FC236}">
              <a16:creationId xmlns:a16="http://schemas.microsoft.com/office/drawing/2014/main" id="{E122C363-B1D8-D453-FD76-06DB612936E6}"/>
            </a:ext>
          </a:extLst>
        </xdr:cNvPr>
        <xdr:cNvSpPr txBox="1"/>
      </xdr:nvSpPr>
      <xdr:spPr>
        <a:xfrm>
          <a:off x="10477500" y="1196340"/>
          <a:ext cx="12954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266148-1683-4B00-B7BD-1D9B56DC934F}" type="TxLink">
            <a:rPr lang="en-US" sz="1000" b="0" i="0" u="none" strike="noStrike">
              <a:solidFill>
                <a:srgbClr val="000000"/>
              </a:solidFill>
              <a:effectLst/>
              <a:latin typeface="Calibri"/>
              <a:ea typeface="Calibri"/>
              <a:cs typeface="Calibri"/>
            </a:rPr>
            <a:pPr algn="ctr"/>
            <a:t>Average  Profit</a:t>
          </a:fld>
          <a:endParaRPr lang="en-US" sz="1600" b="1">
            <a:solidFill>
              <a:srgbClr val="009084"/>
            </a:solidFill>
            <a:effectLst/>
            <a:latin typeface="Arial" panose="020B0604020202020204" pitchFamily="34" charset="0"/>
            <a:cs typeface="Arial" panose="020B0604020202020204" pitchFamily="34" charset="0"/>
          </a:endParaRPr>
        </a:p>
      </xdr:txBody>
    </xdr:sp>
    <xdr:clientData/>
  </xdr:twoCellAnchor>
  <xdr:twoCellAnchor>
    <xdr:from>
      <xdr:col>5</xdr:col>
      <xdr:colOff>523036</xdr:colOff>
      <xdr:row>11</xdr:row>
      <xdr:rowOff>0</xdr:rowOff>
    </xdr:from>
    <xdr:to>
      <xdr:col>7</xdr:col>
      <xdr:colOff>279196</xdr:colOff>
      <xdr:row>12</xdr:row>
      <xdr:rowOff>144780</xdr:rowOff>
    </xdr:to>
    <xdr:sp macro="" textlink="">
      <xdr:nvSpPr>
        <xdr:cNvPr id="36" name="Rectangle: Rounded Corners 35">
          <a:extLst>
            <a:ext uri="{FF2B5EF4-FFF2-40B4-BE49-F238E27FC236}">
              <a16:creationId xmlns:a16="http://schemas.microsoft.com/office/drawing/2014/main" id="{9905C5AC-2E5D-1448-5EFA-22DDF1F9B50E}"/>
            </a:ext>
          </a:extLst>
        </xdr:cNvPr>
        <xdr:cNvSpPr/>
      </xdr:nvSpPr>
      <xdr:spPr>
        <a:xfrm>
          <a:off x="3571036" y="2011680"/>
          <a:ext cx="975360" cy="327660"/>
        </a:xfrm>
        <a:prstGeom prst="roundRect">
          <a:avLst>
            <a:gd name="adj" fmla="val 29303"/>
          </a:avLst>
        </a:prstGeom>
        <a:solidFill>
          <a:schemeClr val="bg1">
            <a:lumMod val="8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11</xdr:col>
      <xdr:colOff>140816</xdr:colOff>
      <xdr:row>11</xdr:row>
      <xdr:rowOff>0</xdr:rowOff>
    </xdr:from>
    <xdr:to>
      <xdr:col>12</xdr:col>
      <xdr:colOff>506576</xdr:colOff>
      <xdr:row>12</xdr:row>
      <xdr:rowOff>144780</xdr:rowOff>
    </xdr:to>
    <xdr:sp macro="" textlink="">
      <xdr:nvSpPr>
        <xdr:cNvPr id="37" name="Rectangle: Rounded Corners 36">
          <a:extLst>
            <a:ext uri="{FF2B5EF4-FFF2-40B4-BE49-F238E27FC236}">
              <a16:creationId xmlns:a16="http://schemas.microsoft.com/office/drawing/2014/main" id="{F6B47450-CFFE-A5C6-D9BC-B774177059FA}"/>
            </a:ext>
          </a:extLst>
        </xdr:cNvPr>
        <xdr:cNvSpPr/>
      </xdr:nvSpPr>
      <xdr:spPr>
        <a:xfrm>
          <a:off x="6846416" y="2011680"/>
          <a:ext cx="975360" cy="327660"/>
        </a:xfrm>
        <a:prstGeom prst="roundRect">
          <a:avLst>
            <a:gd name="adj" fmla="val 29303"/>
          </a:avLst>
        </a:prstGeom>
        <a:solidFill>
          <a:schemeClr val="bg1">
            <a:lumMod val="8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8</xdr:col>
      <xdr:colOff>331926</xdr:colOff>
      <xdr:row>11</xdr:row>
      <xdr:rowOff>0</xdr:rowOff>
    </xdr:from>
    <xdr:to>
      <xdr:col>10</xdr:col>
      <xdr:colOff>88086</xdr:colOff>
      <xdr:row>12</xdr:row>
      <xdr:rowOff>144780</xdr:rowOff>
    </xdr:to>
    <xdr:sp macro="" textlink="">
      <xdr:nvSpPr>
        <xdr:cNvPr id="38" name="Rectangle: Rounded Corners 37">
          <a:extLst>
            <a:ext uri="{FF2B5EF4-FFF2-40B4-BE49-F238E27FC236}">
              <a16:creationId xmlns:a16="http://schemas.microsoft.com/office/drawing/2014/main" id="{5C9EE281-DB71-05FE-8814-2FBD16AF5AE6}"/>
            </a:ext>
          </a:extLst>
        </xdr:cNvPr>
        <xdr:cNvSpPr/>
      </xdr:nvSpPr>
      <xdr:spPr>
        <a:xfrm>
          <a:off x="5208726" y="2011680"/>
          <a:ext cx="975360" cy="327660"/>
        </a:xfrm>
        <a:prstGeom prst="roundRect">
          <a:avLst>
            <a:gd name="adj" fmla="val 29303"/>
          </a:avLst>
        </a:prstGeom>
        <a:solidFill>
          <a:schemeClr val="bg1">
            <a:lumMod val="8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3</xdr:col>
      <xdr:colOff>101498</xdr:colOff>
      <xdr:row>11</xdr:row>
      <xdr:rowOff>0</xdr:rowOff>
    </xdr:from>
    <xdr:to>
      <xdr:col>4</xdr:col>
      <xdr:colOff>467258</xdr:colOff>
      <xdr:row>12</xdr:row>
      <xdr:rowOff>144780</xdr:rowOff>
    </xdr:to>
    <xdr:sp macro="" textlink="">
      <xdr:nvSpPr>
        <xdr:cNvPr id="39" name="Rectangle: Rounded Corners 38">
          <a:extLst>
            <a:ext uri="{FF2B5EF4-FFF2-40B4-BE49-F238E27FC236}">
              <a16:creationId xmlns:a16="http://schemas.microsoft.com/office/drawing/2014/main" id="{0E6D9E6A-5E8C-F433-49AC-8E99BD68B3C6}"/>
            </a:ext>
          </a:extLst>
        </xdr:cNvPr>
        <xdr:cNvSpPr/>
      </xdr:nvSpPr>
      <xdr:spPr>
        <a:xfrm>
          <a:off x="1930298" y="2011680"/>
          <a:ext cx="975360" cy="327660"/>
        </a:xfrm>
        <a:prstGeom prst="roundRect">
          <a:avLst>
            <a:gd name="adj" fmla="val 29303"/>
          </a:avLst>
        </a:prstGeom>
        <a:solidFill>
          <a:schemeClr val="bg1">
            <a:lumMod val="8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8</xdr:col>
      <xdr:colOff>312420</xdr:colOff>
      <xdr:row>10</xdr:row>
      <xdr:rowOff>144780</xdr:rowOff>
    </xdr:from>
    <xdr:to>
      <xdr:col>10</xdr:col>
      <xdr:colOff>114756</xdr:colOff>
      <xdr:row>12</xdr:row>
      <xdr:rowOff>144780</xdr:rowOff>
    </xdr:to>
    <xdr:sp macro="" textlink="Analysis!AD14">
      <xdr:nvSpPr>
        <xdr:cNvPr id="41" name="TextBox 40">
          <a:extLst>
            <a:ext uri="{FF2B5EF4-FFF2-40B4-BE49-F238E27FC236}">
              <a16:creationId xmlns:a16="http://schemas.microsoft.com/office/drawing/2014/main" id="{54561B91-E367-6CD2-F04A-4B08492B1676}"/>
            </a:ext>
          </a:extLst>
        </xdr:cNvPr>
        <xdr:cNvSpPr txBox="1"/>
      </xdr:nvSpPr>
      <xdr:spPr>
        <a:xfrm>
          <a:off x="5189220" y="1973580"/>
          <a:ext cx="1021536"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845267-FFB8-4D90-A20D-51356F06A14F}" type="TxLink">
            <a:rPr lang="en-US" sz="1100" b="1" i="0" u="none" strike="noStrike">
              <a:solidFill>
                <a:srgbClr val="000000"/>
              </a:solidFill>
              <a:effectLst/>
              <a:latin typeface="Calibri"/>
              <a:ea typeface="Calibri"/>
              <a:cs typeface="Calibri"/>
            </a:rPr>
            <a:pPr algn="ctr"/>
            <a:t>+14.77%</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5</xdr:col>
      <xdr:colOff>503376</xdr:colOff>
      <xdr:row>10</xdr:row>
      <xdr:rowOff>167640</xdr:rowOff>
    </xdr:from>
    <xdr:to>
      <xdr:col>7</xdr:col>
      <xdr:colOff>328116</xdr:colOff>
      <xdr:row>12</xdr:row>
      <xdr:rowOff>167640</xdr:rowOff>
    </xdr:to>
    <xdr:sp macro="" textlink="Analysis!AD21">
      <xdr:nvSpPr>
        <xdr:cNvPr id="45" name="TextBox 44">
          <a:extLst>
            <a:ext uri="{FF2B5EF4-FFF2-40B4-BE49-F238E27FC236}">
              <a16:creationId xmlns:a16="http://schemas.microsoft.com/office/drawing/2014/main" id="{9D924416-CBEA-99EA-D56B-C8E6612EC071}"/>
            </a:ext>
          </a:extLst>
        </xdr:cNvPr>
        <xdr:cNvSpPr txBox="1"/>
      </xdr:nvSpPr>
      <xdr:spPr>
        <a:xfrm>
          <a:off x="3551376" y="199644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A32E30-C8CF-468A-B2AD-AEB20FE31E26}" type="TxLink">
            <a:rPr lang="en-US" sz="1100" b="1" i="0" u="none" strike="noStrike">
              <a:solidFill>
                <a:srgbClr val="000000"/>
              </a:solidFill>
              <a:effectLst/>
              <a:latin typeface="Calibri"/>
              <a:ea typeface="Calibri"/>
              <a:cs typeface="Calibri"/>
            </a:rPr>
            <a:pPr algn="ctr"/>
            <a:t>+11.30%</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3</xdr:col>
      <xdr:colOff>45720</xdr:colOff>
      <xdr:row>11</xdr:row>
      <xdr:rowOff>0</xdr:rowOff>
    </xdr:from>
    <xdr:to>
      <xdr:col>4</xdr:col>
      <xdr:colOff>480516</xdr:colOff>
      <xdr:row>13</xdr:row>
      <xdr:rowOff>0</xdr:rowOff>
    </xdr:to>
    <xdr:sp macro="" textlink="Analysis!AD28">
      <xdr:nvSpPr>
        <xdr:cNvPr id="47" name="TextBox 46">
          <a:extLst>
            <a:ext uri="{FF2B5EF4-FFF2-40B4-BE49-F238E27FC236}">
              <a16:creationId xmlns:a16="http://schemas.microsoft.com/office/drawing/2014/main" id="{0A136511-EE3F-F317-2BCD-10DA24C55BA7}"/>
            </a:ext>
          </a:extLst>
        </xdr:cNvPr>
        <xdr:cNvSpPr txBox="1"/>
      </xdr:nvSpPr>
      <xdr:spPr>
        <a:xfrm>
          <a:off x="1874520" y="2011680"/>
          <a:ext cx="1044396"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004294-8FC4-472E-9840-13491076E729}" type="TxLink">
            <a:rPr lang="en-US" sz="1100" b="1" i="0" u="none" strike="noStrike">
              <a:solidFill>
                <a:srgbClr val="000000"/>
              </a:solidFill>
              <a:effectLst/>
              <a:latin typeface="Calibri"/>
              <a:ea typeface="Calibri"/>
              <a:cs typeface="Calibri"/>
            </a:rPr>
            <a:pPr algn="ctr"/>
            <a:t>+8.86%</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0</xdr:col>
      <xdr:colOff>229056</xdr:colOff>
      <xdr:row>8</xdr:row>
      <xdr:rowOff>144780</xdr:rowOff>
    </xdr:from>
    <xdr:to>
      <xdr:col>2</xdr:col>
      <xdr:colOff>53796</xdr:colOff>
      <xdr:row>10</xdr:row>
      <xdr:rowOff>144780</xdr:rowOff>
    </xdr:to>
    <xdr:sp macro="" textlink="Analysis!AD34">
      <xdr:nvSpPr>
        <xdr:cNvPr id="48" name="TextBox 47">
          <a:extLst>
            <a:ext uri="{FF2B5EF4-FFF2-40B4-BE49-F238E27FC236}">
              <a16:creationId xmlns:a16="http://schemas.microsoft.com/office/drawing/2014/main" id="{77D72E90-EE8E-3253-F1C5-9E65734F1A7A}"/>
            </a:ext>
          </a:extLst>
        </xdr:cNvPr>
        <xdr:cNvSpPr txBox="1"/>
      </xdr:nvSpPr>
      <xdr:spPr>
        <a:xfrm>
          <a:off x="229056" y="160782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D07B40-FEA9-426E-AB71-1EFF11041907}" type="TxLink">
            <a:rPr lang="en-US" sz="1100" b="1" i="0" u="none" strike="noStrike">
              <a:solidFill>
                <a:schemeClr val="bg1"/>
              </a:solidFill>
              <a:effectLst/>
              <a:latin typeface="Calibri"/>
              <a:ea typeface="Calibri"/>
              <a:cs typeface="Calibri"/>
            </a:rPr>
            <a:pPr algn="ctr"/>
            <a:t>+35.30%</a:t>
          </a:fld>
          <a:endParaRPr lang="en-US" sz="1200" b="1">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13</xdr:col>
      <xdr:colOff>533856</xdr:colOff>
      <xdr:row>8</xdr:row>
      <xdr:rowOff>137160</xdr:rowOff>
    </xdr:from>
    <xdr:to>
      <xdr:col>15</xdr:col>
      <xdr:colOff>358596</xdr:colOff>
      <xdr:row>10</xdr:row>
      <xdr:rowOff>137160</xdr:rowOff>
    </xdr:to>
    <xdr:sp macro="" textlink="Analysis!AD40">
      <xdr:nvSpPr>
        <xdr:cNvPr id="49" name="TextBox 48">
          <a:extLst>
            <a:ext uri="{FF2B5EF4-FFF2-40B4-BE49-F238E27FC236}">
              <a16:creationId xmlns:a16="http://schemas.microsoft.com/office/drawing/2014/main" id="{EC2627E1-1E51-B803-6529-BDEB65553EB4}"/>
            </a:ext>
          </a:extLst>
        </xdr:cNvPr>
        <xdr:cNvSpPr txBox="1"/>
      </xdr:nvSpPr>
      <xdr:spPr>
        <a:xfrm>
          <a:off x="8458656" y="160020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8DAE8B-DD6D-4D44-B85D-4135C83518B9}" type="TxLink">
            <a:rPr lang="en-US" sz="1100" b="1" i="0" u="none" strike="noStrike">
              <a:solidFill>
                <a:schemeClr val="bg1"/>
              </a:solidFill>
              <a:effectLst/>
              <a:latin typeface="Calibri"/>
              <a:ea typeface="Calibri"/>
              <a:cs typeface="Calibri"/>
            </a:rPr>
            <a:pPr algn="ctr"/>
            <a:t>+37.11%</a:t>
          </a:fld>
          <a:endParaRPr lang="en-US" sz="1200" b="1">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11</xdr:col>
      <xdr:colOff>144780</xdr:colOff>
      <xdr:row>10</xdr:row>
      <xdr:rowOff>160020</xdr:rowOff>
    </xdr:from>
    <xdr:to>
      <xdr:col>12</xdr:col>
      <xdr:colOff>488136</xdr:colOff>
      <xdr:row>12</xdr:row>
      <xdr:rowOff>160020</xdr:rowOff>
    </xdr:to>
    <xdr:sp macro="" textlink="Analysis!AD46">
      <xdr:nvSpPr>
        <xdr:cNvPr id="50" name="TextBox 49">
          <a:extLst>
            <a:ext uri="{FF2B5EF4-FFF2-40B4-BE49-F238E27FC236}">
              <a16:creationId xmlns:a16="http://schemas.microsoft.com/office/drawing/2014/main" id="{AB12299C-0A0E-E4ED-60B3-005A7334868D}"/>
            </a:ext>
          </a:extLst>
        </xdr:cNvPr>
        <xdr:cNvSpPr txBox="1"/>
      </xdr:nvSpPr>
      <xdr:spPr>
        <a:xfrm>
          <a:off x="6850380" y="1988820"/>
          <a:ext cx="952956"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BF14A07-5C65-40A9-B264-E112ECBCAE38}" type="TxLink">
            <a:rPr lang="en-US" sz="1100" b="1" i="0" u="none" strike="noStrike">
              <a:solidFill>
                <a:srgbClr val="000000"/>
              </a:solidFill>
              <a:effectLst/>
              <a:latin typeface="Calibri"/>
              <a:ea typeface="Calibri"/>
              <a:cs typeface="Calibri"/>
            </a:rPr>
            <a:pPr algn="ctr"/>
            <a:t>+3.52%</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0</xdr:col>
      <xdr:colOff>396240</xdr:colOff>
      <xdr:row>15</xdr:row>
      <xdr:rowOff>53340</xdr:rowOff>
    </xdr:from>
    <xdr:to>
      <xdr:col>11</xdr:col>
      <xdr:colOff>495300</xdr:colOff>
      <xdr:row>26</xdr:row>
      <xdr:rowOff>175260</xdr:rowOff>
    </xdr:to>
    <xdr:sp macro="" textlink="">
      <xdr:nvSpPr>
        <xdr:cNvPr id="52" name="Rectangle: Rounded Corners 51">
          <a:extLst>
            <a:ext uri="{FF2B5EF4-FFF2-40B4-BE49-F238E27FC236}">
              <a16:creationId xmlns:a16="http://schemas.microsoft.com/office/drawing/2014/main" id="{9A9047A6-EFF4-2244-5988-783416C5E7F4}"/>
            </a:ext>
          </a:extLst>
        </xdr:cNvPr>
        <xdr:cNvSpPr/>
      </xdr:nvSpPr>
      <xdr:spPr>
        <a:xfrm>
          <a:off x="396240" y="2796540"/>
          <a:ext cx="6804660" cy="214884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xdr:col>
      <xdr:colOff>121920</xdr:colOff>
      <xdr:row>17</xdr:row>
      <xdr:rowOff>106681</xdr:rowOff>
    </xdr:from>
    <xdr:to>
      <xdr:col>10</xdr:col>
      <xdr:colOff>457200</xdr:colOff>
      <xdr:row>25</xdr:row>
      <xdr:rowOff>129541</xdr:rowOff>
    </xdr:to>
    <xdr:graphicFrame macro="">
      <xdr:nvGraphicFramePr>
        <xdr:cNvPr id="40" name="Chart 39">
          <a:extLst>
            <a:ext uri="{FF2B5EF4-FFF2-40B4-BE49-F238E27FC236}">
              <a16:creationId xmlns:a16="http://schemas.microsoft.com/office/drawing/2014/main" id="{101EFDBA-BEC5-49AA-AAAA-476AFDF2A9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484936</xdr:colOff>
      <xdr:row>15</xdr:row>
      <xdr:rowOff>160020</xdr:rowOff>
    </xdr:from>
    <xdr:to>
      <xdr:col>2</xdr:col>
      <xdr:colOff>241096</xdr:colOff>
      <xdr:row>17</xdr:row>
      <xdr:rowOff>121920</xdr:rowOff>
    </xdr:to>
    <xdr:sp macro="" textlink="">
      <xdr:nvSpPr>
        <xdr:cNvPr id="54" name="Rectangle: Rounded Corners 53">
          <a:extLst>
            <a:ext uri="{FF2B5EF4-FFF2-40B4-BE49-F238E27FC236}">
              <a16:creationId xmlns:a16="http://schemas.microsoft.com/office/drawing/2014/main" id="{CEE751BA-88A2-7C38-73FE-F9D325CE540E}"/>
            </a:ext>
          </a:extLst>
        </xdr:cNvPr>
        <xdr:cNvSpPr/>
      </xdr:nvSpPr>
      <xdr:spPr>
        <a:xfrm>
          <a:off x="484936" y="2903220"/>
          <a:ext cx="975360" cy="327660"/>
        </a:xfrm>
        <a:prstGeom prst="roundRect">
          <a:avLst>
            <a:gd name="adj" fmla="val 29303"/>
          </a:avLst>
        </a:prstGeom>
        <a:solidFill>
          <a:srgbClr val="009084"/>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0</xdr:col>
      <xdr:colOff>427176</xdr:colOff>
      <xdr:row>15</xdr:row>
      <xdr:rowOff>129540</xdr:rowOff>
    </xdr:from>
    <xdr:to>
      <xdr:col>2</xdr:col>
      <xdr:colOff>251916</xdr:colOff>
      <xdr:row>17</xdr:row>
      <xdr:rowOff>129540</xdr:rowOff>
    </xdr:to>
    <xdr:sp macro="" textlink="'Analysis (2)'!J17">
      <xdr:nvSpPr>
        <xdr:cNvPr id="55" name="TextBox 54">
          <a:extLst>
            <a:ext uri="{FF2B5EF4-FFF2-40B4-BE49-F238E27FC236}">
              <a16:creationId xmlns:a16="http://schemas.microsoft.com/office/drawing/2014/main" id="{AACEB661-46FF-0AD0-98AB-0508B751ABE0}"/>
            </a:ext>
          </a:extLst>
        </xdr:cNvPr>
        <xdr:cNvSpPr txBox="1"/>
      </xdr:nvSpPr>
      <xdr:spPr>
        <a:xfrm>
          <a:off x="427176" y="2872740"/>
          <a:ext cx="10439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E22746-6A6C-46C9-8FB8-76D49A38736E}" type="TxLink">
            <a:rPr lang="en-US" sz="1100" b="1" i="0" u="none" strike="noStrike">
              <a:solidFill>
                <a:srgbClr val="000000"/>
              </a:solidFill>
              <a:effectLst/>
              <a:latin typeface="Calibri"/>
              <a:ea typeface="Calibri"/>
              <a:cs typeface="Calibri"/>
            </a:rPr>
            <a:pPr algn="ctr"/>
            <a:t>In 2007</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2</xdr:col>
      <xdr:colOff>370636</xdr:colOff>
      <xdr:row>15</xdr:row>
      <xdr:rowOff>160020</xdr:rowOff>
    </xdr:from>
    <xdr:to>
      <xdr:col>3</xdr:col>
      <xdr:colOff>327660</xdr:colOff>
      <xdr:row>17</xdr:row>
      <xdr:rowOff>121920</xdr:rowOff>
    </xdr:to>
    <xdr:sp macro="" textlink="">
      <xdr:nvSpPr>
        <xdr:cNvPr id="56" name="Rectangle: Rounded Corners 55">
          <a:extLst>
            <a:ext uri="{FF2B5EF4-FFF2-40B4-BE49-F238E27FC236}">
              <a16:creationId xmlns:a16="http://schemas.microsoft.com/office/drawing/2014/main" id="{7BDC8ABF-98AA-5194-9810-286F25A5BD79}"/>
            </a:ext>
          </a:extLst>
        </xdr:cNvPr>
        <xdr:cNvSpPr/>
      </xdr:nvSpPr>
      <xdr:spPr>
        <a:xfrm>
          <a:off x="1589836" y="2903220"/>
          <a:ext cx="566624" cy="327660"/>
        </a:xfrm>
        <a:prstGeom prst="roundRect">
          <a:avLst>
            <a:gd name="adj" fmla="val 29303"/>
          </a:avLst>
        </a:prstGeom>
        <a:solidFill>
          <a:schemeClr val="bg1">
            <a:lumMod val="8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3</xdr:col>
      <xdr:colOff>439013</xdr:colOff>
      <xdr:row>15</xdr:row>
      <xdr:rowOff>160020</xdr:rowOff>
    </xdr:from>
    <xdr:to>
      <xdr:col>4</xdr:col>
      <xdr:colOff>396341</xdr:colOff>
      <xdr:row>17</xdr:row>
      <xdr:rowOff>121920</xdr:rowOff>
    </xdr:to>
    <xdr:sp macro="" textlink="">
      <xdr:nvSpPr>
        <xdr:cNvPr id="57" name="Rectangle: Rounded Corners 56">
          <a:extLst>
            <a:ext uri="{FF2B5EF4-FFF2-40B4-BE49-F238E27FC236}">
              <a16:creationId xmlns:a16="http://schemas.microsoft.com/office/drawing/2014/main" id="{C969200F-2FE0-0886-1F2F-0CEE88647D22}"/>
            </a:ext>
          </a:extLst>
        </xdr:cNvPr>
        <xdr:cNvSpPr/>
      </xdr:nvSpPr>
      <xdr:spPr>
        <a:xfrm>
          <a:off x="2267813" y="2903220"/>
          <a:ext cx="566928" cy="327660"/>
        </a:xfrm>
        <a:prstGeom prst="roundRect">
          <a:avLst>
            <a:gd name="adj" fmla="val 29303"/>
          </a:avLst>
        </a:prstGeom>
        <a:solidFill>
          <a:schemeClr val="bg1">
            <a:lumMod val="8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4</xdr:col>
      <xdr:colOff>507694</xdr:colOff>
      <xdr:row>15</xdr:row>
      <xdr:rowOff>160020</xdr:rowOff>
    </xdr:from>
    <xdr:to>
      <xdr:col>5</xdr:col>
      <xdr:colOff>465022</xdr:colOff>
      <xdr:row>17</xdr:row>
      <xdr:rowOff>121920</xdr:rowOff>
    </xdr:to>
    <xdr:sp macro="" textlink="">
      <xdr:nvSpPr>
        <xdr:cNvPr id="58" name="Rectangle: Rounded Corners 57">
          <a:extLst>
            <a:ext uri="{FF2B5EF4-FFF2-40B4-BE49-F238E27FC236}">
              <a16:creationId xmlns:a16="http://schemas.microsoft.com/office/drawing/2014/main" id="{674CB0E4-FD26-A08D-86BA-0A866874EF16}"/>
            </a:ext>
          </a:extLst>
        </xdr:cNvPr>
        <xdr:cNvSpPr/>
      </xdr:nvSpPr>
      <xdr:spPr>
        <a:xfrm>
          <a:off x="2946094" y="2903220"/>
          <a:ext cx="566928" cy="327660"/>
        </a:xfrm>
        <a:prstGeom prst="roundRect">
          <a:avLst>
            <a:gd name="adj" fmla="val 29303"/>
          </a:avLst>
        </a:prstGeom>
        <a:solidFill>
          <a:schemeClr val="bg1">
            <a:lumMod val="8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xdr:col>
      <xdr:colOff>251916</xdr:colOff>
      <xdr:row>15</xdr:row>
      <xdr:rowOff>129540</xdr:rowOff>
    </xdr:from>
    <xdr:to>
      <xdr:col>3</xdr:col>
      <xdr:colOff>388620</xdr:colOff>
      <xdr:row>17</xdr:row>
      <xdr:rowOff>129540</xdr:rowOff>
    </xdr:to>
    <xdr:sp macro="" textlink="'Analysis (2)'!K11">
      <xdr:nvSpPr>
        <xdr:cNvPr id="60" name="TextBox 59">
          <a:extLst>
            <a:ext uri="{FF2B5EF4-FFF2-40B4-BE49-F238E27FC236}">
              <a16:creationId xmlns:a16="http://schemas.microsoft.com/office/drawing/2014/main" id="{F24EAAAD-5D35-54EF-43CE-B77678440A5E}"/>
            </a:ext>
          </a:extLst>
        </xdr:cNvPr>
        <xdr:cNvSpPr txBox="1"/>
      </xdr:nvSpPr>
      <xdr:spPr>
        <a:xfrm>
          <a:off x="1471116" y="2872740"/>
          <a:ext cx="746304"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C73D22-D30D-457B-9C67-F50171760077}" type="TxLink">
            <a:rPr lang="en-US" sz="1100" b="1" i="0" u="none" strike="noStrike">
              <a:solidFill>
                <a:srgbClr val="000000"/>
              </a:solidFill>
              <a:effectLst/>
              <a:latin typeface="Calibri"/>
              <a:ea typeface="Calibri"/>
              <a:cs typeface="Calibri"/>
            </a:rPr>
            <a:pPr algn="ctr"/>
            <a:t>Oct</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3</xdr:col>
      <xdr:colOff>320496</xdr:colOff>
      <xdr:row>15</xdr:row>
      <xdr:rowOff>129540</xdr:rowOff>
    </xdr:from>
    <xdr:to>
      <xdr:col>4</xdr:col>
      <xdr:colOff>457200</xdr:colOff>
      <xdr:row>17</xdr:row>
      <xdr:rowOff>129540</xdr:rowOff>
    </xdr:to>
    <xdr:sp macro="" textlink="'Analysis (2)'!K12">
      <xdr:nvSpPr>
        <xdr:cNvPr id="61" name="TextBox 60">
          <a:extLst>
            <a:ext uri="{FF2B5EF4-FFF2-40B4-BE49-F238E27FC236}">
              <a16:creationId xmlns:a16="http://schemas.microsoft.com/office/drawing/2014/main" id="{EAFA7524-DA7C-C87E-FDB7-224650978709}"/>
            </a:ext>
          </a:extLst>
        </xdr:cNvPr>
        <xdr:cNvSpPr txBox="1"/>
      </xdr:nvSpPr>
      <xdr:spPr>
        <a:xfrm>
          <a:off x="2149296" y="2872740"/>
          <a:ext cx="746304"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B91F5A-EC24-4D8C-A883-D0BC30E35869}" type="TxLink">
            <a:rPr lang="en-US" sz="1100" b="1" i="0" u="none" strike="noStrike">
              <a:solidFill>
                <a:srgbClr val="000000"/>
              </a:solidFill>
              <a:effectLst/>
              <a:latin typeface="Calibri"/>
              <a:ea typeface="Calibri"/>
              <a:cs typeface="Calibri"/>
            </a:rPr>
            <a:pPr algn="ctr"/>
            <a:t>Sep</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4</xdr:col>
      <xdr:colOff>389076</xdr:colOff>
      <xdr:row>15</xdr:row>
      <xdr:rowOff>129540</xdr:rowOff>
    </xdr:from>
    <xdr:to>
      <xdr:col>5</xdr:col>
      <xdr:colOff>525780</xdr:colOff>
      <xdr:row>17</xdr:row>
      <xdr:rowOff>129540</xdr:rowOff>
    </xdr:to>
    <xdr:sp macro="" textlink="'Analysis (2)'!K13">
      <xdr:nvSpPr>
        <xdr:cNvPr id="62" name="TextBox 61">
          <a:extLst>
            <a:ext uri="{FF2B5EF4-FFF2-40B4-BE49-F238E27FC236}">
              <a16:creationId xmlns:a16="http://schemas.microsoft.com/office/drawing/2014/main" id="{E712249C-5302-CDC8-9894-D55C3DD9F4C9}"/>
            </a:ext>
          </a:extLst>
        </xdr:cNvPr>
        <xdr:cNvSpPr txBox="1"/>
      </xdr:nvSpPr>
      <xdr:spPr>
        <a:xfrm>
          <a:off x="2827476" y="2872740"/>
          <a:ext cx="746304"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7BC48C-E7AC-4AAB-9E0B-00AABB38C358}" type="TxLink">
            <a:rPr lang="en-US" sz="1100" b="1" i="0" u="none" strike="noStrike">
              <a:solidFill>
                <a:srgbClr val="000000"/>
              </a:solidFill>
              <a:effectLst/>
              <a:latin typeface="Calibri"/>
              <a:ea typeface="Calibri"/>
              <a:cs typeface="Calibri"/>
            </a:rPr>
            <a:pPr algn="ctr"/>
            <a:t>Dec</a:t>
          </a:fld>
          <a:endParaRPr lang="en-US" sz="1200" b="1">
            <a:effectLst/>
            <a:latin typeface="Arial" panose="020B0604020202020204" pitchFamily="34" charset="0"/>
            <a:cs typeface="Arial" panose="020B0604020202020204" pitchFamily="34" charset="0"/>
          </a:endParaRPr>
        </a:p>
      </xdr:txBody>
    </xdr:sp>
    <xdr:clientData/>
  </xdr:twoCellAnchor>
  <xdr:twoCellAnchor>
    <xdr:from>
      <xdr:col>5</xdr:col>
      <xdr:colOff>464820</xdr:colOff>
      <xdr:row>16</xdr:row>
      <xdr:rowOff>7620</xdr:rowOff>
    </xdr:from>
    <xdr:to>
      <xdr:col>9</xdr:col>
      <xdr:colOff>0</xdr:colOff>
      <xdr:row>17</xdr:row>
      <xdr:rowOff>68580</xdr:rowOff>
    </xdr:to>
    <xdr:sp macro="" textlink="'Analysis (2)'!K13">
      <xdr:nvSpPr>
        <xdr:cNvPr id="63" name="TextBox 62">
          <a:extLst>
            <a:ext uri="{FF2B5EF4-FFF2-40B4-BE49-F238E27FC236}">
              <a16:creationId xmlns:a16="http://schemas.microsoft.com/office/drawing/2014/main" id="{A3DA6D74-211F-651C-03FA-5D68292EFA6B}"/>
            </a:ext>
          </a:extLst>
        </xdr:cNvPr>
        <xdr:cNvSpPr txBox="1"/>
      </xdr:nvSpPr>
      <xdr:spPr>
        <a:xfrm>
          <a:off x="3512820" y="2933700"/>
          <a:ext cx="19735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effectLst/>
              <a:latin typeface="Arial" panose="020B0604020202020204" pitchFamily="34" charset="0"/>
              <a:cs typeface="Arial" panose="020B0604020202020204" pitchFamily="34" charset="0"/>
            </a:rPr>
            <a:t>Collectively accounted for</a:t>
          </a:r>
        </a:p>
      </xdr:txBody>
    </xdr:sp>
    <xdr:clientData/>
  </xdr:twoCellAnchor>
  <xdr:twoCellAnchor>
    <xdr:from>
      <xdr:col>8</xdr:col>
      <xdr:colOff>442416</xdr:colOff>
      <xdr:row>15</xdr:row>
      <xdr:rowOff>167640</xdr:rowOff>
    </xdr:from>
    <xdr:to>
      <xdr:col>9</xdr:col>
      <xdr:colOff>579120</xdr:colOff>
      <xdr:row>17</xdr:row>
      <xdr:rowOff>83820</xdr:rowOff>
    </xdr:to>
    <xdr:sp macro="" textlink="'Analysis (2)'!J15">
      <xdr:nvSpPr>
        <xdr:cNvPr id="3075" name="TextBox 3074">
          <a:extLst>
            <a:ext uri="{FF2B5EF4-FFF2-40B4-BE49-F238E27FC236}">
              <a16:creationId xmlns:a16="http://schemas.microsoft.com/office/drawing/2014/main" id="{9F3ED535-45B5-9EFC-91A0-A3A695E78767}"/>
            </a:ext>
          </a:extLst>
        </xdr:cNvPr>
        <xdr:cNvSpPr txBox="1"/>
      </xdr:nvSpPr>
      <xdr:spPr>
        <a:xfrm>
          <a:off x="5319216" y="2910840"/>
          <a:ext cx="746304"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4EFD97-7AA3-4367-B9B2-6AAAAA078D52}" type="TxLink">
            <a:rPr lang="en-US" sz="1400" b="1" i="0" u="none" strike="noStrike">
              <a:solidFill>
                <a:srgbClr val="009084"/>
              </a:solidFill>
              <a:effectLst/>
              <a:latin typeface="Calibri"/>
              <a:ea typeface="Calibri"/>
              <a:cs typeface="Calibri"/>
            </a:rPr>
            <a:pPr algn="ctr"/>
            <a:t>35.5%</a:t>
          </a:fld>
          <a:endParaRPr lang="en-US" sz="1600" b="1">
            <a:solidFill>
              <a:srgbClr val="009084"/>
            </a:solidFill>
            <a:effectLst/>
            <a:latin typeface="Arial" panose="020B0604020202020204" pitchFamily="34" charset="0"/>
            <a:cs typeface="Arial" panose="020B0604020202020204" pitchFamily="34" charset="0"/>
          </a:endParaRPr>
        </a:p>
      </xdr:txBody>
    </xdr:sp>
    <xdr:clientData/>
  </xdr:twoCellAnchor>
  <xdr:twoCellAnchor>
    <xdr:from>
      <xdr:col>9</xdr:col>
      <xdr:colOff>426720</xdr:colOff>
      <xdr:row>15</xdr:row>
      <xdr:rowOff>175260</xdr:rowOff>
    </xdr:from>
    <xdr:to>
      <xdr:col>11</xdr:col>
      <xdr:colOff>388620</xdr:colOff>
      <xdr:row>17</xdr:row>
      <xdr:rowOff>68580</xdr:rowOff>
    </xdr:to>
    <xdr:sp macro="" textlink="'Analysis (2)'!K13">
      <xdr:nvSpPr>
        <xdr:cNvPr id="3076" name="TextBox 3075">
          <a:extLst>
            <a:ext uri="{FF2B5EF4-FFF2-40B4-BE49-F238E27FC236}">
              <a16:creationId xmlns:a16="http://schemas.microsoft.com/office/drawing/2014/main" id="{95B928CD-2350-0C8F-15F3-DE8C7F335C06}"/>
            </a:ext>
          </a:extLst>
        </xdr:cNvPr>
        <xdr:cNvSpPr txBox="1"/>
      </xdr:nvSpPr>
      <xdr:spPr>
        <a:xfrm>
          <a:off x="5913120" y="2918460"/>
          <a:ext cx="11811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effectLst/>
              <a:latin typeface="Arial" panose="020B0604020202020204" pitchFamily="34" charset="0"/>
              <a:cs typeface="Arial" panose="020B0604020202020204" pitchFamily="34" charset="0"/>
            </a:rPr>
            <a:t>of</a:t>
          </a:r>
          <a:r>
            <a:rPr lang="en-US" sz="1200" b="1" baseline="0">
              <a:effectLst/>
              <a:latin typeface="Arial" panose="020B0604020202020204" pitchFamily="34" charset="0"/>
              <a:cs typeface="Arial" panose="020B0604020202020204" pitchFamily="34" charset="0"/>
            </a:rPr>
            <a:t> Total Profit</a:t>
          </a:r>
          <a:endParaRPr lang="en-US" sz="1200" b="1">
            <a:effectLst/>
            <a:latin typeface="Arial" panose="020B0604020202020204" pitchFamily="34" charset="0"/>
            <a:cs typeface="Arial" panose="020B0604020202020204" pitchFamily="34" charset="0"/>
          </a:endParaRPr>
        </a:p>
      </xdr:txBody>
    </xdr:sp>
    <xdr:clientData/>
  </xdr:twoCellAnchor>
  <xdr:twoCellAnchor>
    <xdr:from>
      <xdr:col>12</xdr:col>
      <xdr:colOff>22860</xdr:colOff>
      <xdr:row>15</xdr:row>
      <xdr:rowOff>68580</xdr:rowOff>
    </xdr:from>
    <xdr:to>
      <xdr:col>15</xdr:col>
      <xdr:colOff>502920</xdr:colOff>
      <xdr:row>27</xdr:row>
      <xdr:rowOff>7620</xdr:rowOff>
    </xdr:to>
    <xdr:sp macro="" textlink="">
      <xdr:nvSpPr>
        <xdr:cNvPr id="3078" name="Rectangle: Rounded Corners 3077">
          <a:extLst>
            <a:ext uri="{FF2B5EF4-FFF2-40B4-BE49-F238E27FC236}">
              <a16:creationId xmlns:a16="http://schemas.microsoft.com/office/drawing/2014/main" id="{B50FF13B-9C81-A39D-F070-5B541A590537}"/>
            </a:ext>
          </a:extLst>
        </xdr:cNvPr>
        <xdr:cNvSpPr/>
      </xdr:nvSpPr>
      <xdr:spPr>
        <a:xfrm>
          <a:off x="7338060" y="2811780"/>
          <a:ext cx="2308860" cy="214884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editAs="oneCell">
    <xdr:from>
      <xdr:col>12</xdr:col>
      <xdr:colOff>60960</xdr:colOff>
      <xdr:row>17</xdr:row>
      <xdr:rowOff>38100</xdr:rowOff>
    </xdr:from>
    <xdr:to>
      <xdr:col>15</xdr:col>
      <xdr:colOff>480060</xdr:colOff>
      <xdr:row>26</xdr:row>
      <xdr:rowOff>53340</xdr:rowOff>
    </xdr:to>
    <mc:AlternateContent xmlns:mc="http://schemas.openxmlformats.org/markup-compatibility/2006" xmlns:a14="http://schemas.microsoft.com/office/drawing/2010/main">
      <mc:Choice Requires="a14">
        <xdr:graphicFrame macro="">
          <xdr:nvGraphicFramePr>
            <xdr:cNvPr id="51" name="Month Name">
              <a:extLst>
                <a:ext uri="{FF2B5EF4-FFF2-40B4-BE49-F238E27FC236}">
                  <a16:creationId xmlns:a16="http://schemas.microsoft.com/office/drawing/2014/main" id="{048D69D5-BBAD-4B05-9BF1-3B41AE637747}"/>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376160" y="3147060"/>
              <a:ext cx="2247900" cy="1676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106680</xdr:colOff>
      <xdr:row>15</xdr:row>
      <xdr:rowOff>53340</xdr:rowOff>
    </xdr:from>
    <xdr:to>
      <xdr:col>23</xdr:col>
      <xdr:colOff>335280</xdr:colOff>
      <xdr:row>19</xdr:row>
      <xdr:rowOff>38100</xdr:rowOff>
    </xdr:to>
    <xdr:graphicFrame macro="">
      <xdr:nvGraphicFramePr>
        <xdr:cNvPr id="3079" name="Chart 3078">
          <a:extLst>
            <a:ext uri="{FF2B5EF4-FFF2-40B4-BE49-F238E27FC236}">
              <a16:creationId xmlns:a16="http://schemas.microsoft.com/office/drawing/2014/main" id="{FD7F7807-FB02-4B4C-B784-8DE2A67C1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121920</xdr:colOff>
      <xdr:row>17</xdr:row>
      <xdr:rowOff>60960</xdr:rowOff>
    </xdr:from>
    <xdr:to>
      <xdr:col>23</xdr:col>
      <xdr:colOff>83820</xdr:colOff>
      <xdr:row>27</xdr:row>
      <xdr:rowOff>68580</xdr:rowOff>
    </xdr:to>
    <xdr:graphicFrame macro="">
      <xdr:nvGraphicFramePr>
        <xdr:cNvPr id="3081" name="Chart 3080">
          <a:extLst>
            <a:ext uri="{FF2B5EF4-FFF2-40B4-BE49-F238E27FC236}">
              <a16:creationId xmlns:a16="http://schemas.microsoft.com/office/drawing/2014/main" id="{B918F9CC-232C-4C6F-8A44-60B17A1152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229056</xdr:colOff>
      <xdr:row>15</xdr:row>
      <xdr:rowOff>114300</xdr:rowOff>
    </xdr:from>
    <xdr:to>
      <xdr:col>21</xdr:col>
      <xdr:colOff>365760</xdr:colOff>
      <xdr:row>17</xdr:row>
      <xdr:rowOff>30480</xdr:rowOff>
    </xdr:to>
    <xdr:sp macro="" textlink="'Analysis (2)'!U10">
      <xdr:nvSpPr>
        <xdr:cNvPr id="3082" name="TextBox 3081">
          <a:extLst>
            <a:ext uri="{FF2B5EF4-FFF2-40B4-BE49-F238E27FC236}">
              <a16:creationId xmlns:a16="http://schemas.microsoft.com/office/drawing/2014/main" id="{1F6F5AC5-29AF-61B3-06BC-B7F1B5C60440}"/>
            </a:ext>
          </a:extLst>
        </xdr:cNvPr>
        <xdr:cNvSpPr txBox="1"/>
      </xdr:nvSpPr>
      <xdr:spPr>
        <a:xfrm>
          <a:off x="12421056" y="2857500"/>
          <a:ext cx="746304"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93C266-9E30-43A5-B545-E3AF04C56041}" type="TxLink">
            <a:rPr lang="en-US" sz="1400" b="1" i="0" u="none" strike="noStrike">
              <a:solidFill>
                <a:srgbClr val="009084"/>
              </a:solidFill>
              <a:effectLst/>
              <a:latin typeface="Calibri"/>
              <a:ea typeface="Calibri"/>
              <a:cs typeface="Calibri"/>
            </a:rPr>
            <a:pPr algn="ctr"/>
            <a:t>47.0%</a:t>
          </a:fld>
          <a:endParaRPr lang="en-US" sz="2000" b="1">
            <a:solidFill>
              <a:srgbClr val="009084"/>
            </a:solidFill>
            <a:effectLst/>
            <a:latin typeface="Arial" panose="020B0604020202020204" pitchFamily="34" charset="0"/>
            <a:cs typeface="Arial" panose="020B0604020202020204" pitchFamily="34" charset="0"/>
          </a:endParaRPr>
        </a:p>
      </xdr:txBody>
    </xdr:sp>
    <xdr:clientData/>
  </xdr:twoCellAnchor>
  <xdr:twoCellAnchor>
    <xdr:from>
      <xdr:col>16</xdr:col>
      <xdr:colOff>45720</xdr:colOff>
      <xdr:row>15</xdr:row>
      <xdr:rowOff>114300</xdr:rowOff>
    </xdr:from>
    <xdr:to>
      <xdr:col>20</xdr:col>
      <xdr:colOff>411480</xdr:colOff>
      <xdr:row>17</xdr:row>
      <xdr:rowOff>30480</xdr:rowOff>
    </xdr:to>
    <xdr:sp macro="" textlink="'Analysis (2)'!K13">
      <xdr:nvSpPr>
        <xdr:cNvPr id="3083" name="TextBox 3082">
          <a:extLst>
            <a:ext uri="{FF2B5EF4-FFF2-40B4-BE49-F238E27FC236}">
              <a16:creationId xmlns:a16="http://schemas.microsoft.com/office/drawing/2014/main" id="{3A26C34F-20D7-561E-6D6B-38145CD30344}"/>
            </a:ext>
          </a:extLst>
        </xdr:cNvPr>
        <xdr:cNvSpPr txBox="1"/>
      </xdr:nvSpPr>
      <xdr:spPr>
        <a:xfrm>
          <a:off x="9799320" y="2857500"/>
          <a:ext cx="28041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effectLst/>
              <a:latin typeface="Arial" panose="020B0604020202020204" pitchFamily="34" charset="0"/>
              <a:cs typeface="Arial" panose="020B0604020202020204" pitchFamily="34" charset="0"/>
            </a:rPr>
            <a:t>The</a:t>
          </a:r>
          <a:r>
            <a:rPr lang="en-US" sz="1200" b="0" baseline="0">
              <a:effectLst/>
              <a:latin typeface="Arial" panose="020B0604020202020204" pitchFamily="34" charset="0"/>
              <a:cs typeface="Arial" panose="020B0604020202020204" pitchFamily="34" charset="0"/>
            </a:rPr>
            <a:t> highlighted weekdays contributed </a:t>
          </a:r>
          <a:endParaRPr lang="en-US" sz="1200" b="0">
            <a:effectLst/>
            <a:latin typeface="Arial" panose="020B0604020202020204" pitchFamily="34" charset="0"/>
            <a:cs typeface="Arial" panose="020B0604020202020204" pitchFamily="34" charset="0"/>
          </a:endParaRPr>
        </a:p>
      </xdr:txBody>
    </xdr:sp>
    <xdr:clientData/>
  </xdr:twoCellAnchor>
  <xdr:twoCellAnchor>
    <xdr:from>
      <xdr:col>21</xdr:col>
      <xdr:colOff>213360</xdr:colOff>
      <xdr:row>15</xdr:row>
      <xdr:rowOff>137160</xdr:rowOff>
    </xdr:from>
    <xdr:to>
      <xdr:col>23</xdr:col>
      <xdr:colOff>175260</xdr:colOff>
      <xdr:row>17</xdr:row>
      <xdr:rowOff>30480</xdr:rowOff>
    </xdr:to>
    <xdr:sp macro="" textlink="'Analysis (2)'!K13">
      <xdr:nvSpPr>
        <xdr:cNvPr id="3084" name="TextBox 3083">
          <a:extLst>
            <a:ext uri="{FF2B5EF4-FFF2-40B4-BE49-F238E27FC236}">
              <a16:creationId xmlns:a16="http://schemas.microsoft.com/office/drawing/2014/main" id="{9FA1B351-B8DB-FF32-C920-5CED9454E9EC}"/>
            </a:ext>
          </a:extLst>
        </xdr:cNvPr>
        <xdr:cNvSpPr txBox="1"/>
      </xdr:nvSpPr>
      <xdr:spPr>
        <a:xfrm>
          <a:off x="13014960" y="2880360"/>
          <a:ext cx="11811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effectLst/>
              <a:latin typeface="Arial" panose="020B0604020202020204" pitchFamily="34" charset="0"/>
              <a:cs typeface="Arial" panose="020B0604020202020204" pitchFamily="34" charset="0"/>
            </a:rPr>
            <a:t>of</a:t>
          </a:r>
          <a:r>
            <a:rPr lang="en-US" sz="1200" b="1" baseline="0">
              <a:effectLst/>
              <a:latin typeface="Arial" panose="020B0604020202020204" pitchFamily="34" charset="0"/>
              <a:cs typeface="Arial" panose="020B0604020202020204" pitchFamily="34" charset="0"/>
            </a:rPr>
            <a:t> Total Profit</a:t>
          </a:r>
          <a:endParaRPr lang="en-US" sz="1200" b="1">
            <a:effectLst/>
            <a:latin typeface="Arial" panose="020B0604020202020204" pitchFamily="34" charset="0"/>
            <a:cs typeface="Arial" panose="020B0604020202020204" pitchFamily="34" charset="0"/>
          </a:endParaRPr>
        </a:p>
      </xdr:txBody>
    </xdr:sp>
    <xdr:clientData/>
  </xdr:twoCellAnchor>
  <xdr:twoCellAnchor>
    <xdr:from>
      <xdr:col>0</xdr:col>
      <xdr:colOff>388620</xdr:colOff>
      <xdr:row>27</xdr:row>
      <xdr:rowOff>121920</xdr:rowOff>
    </xdr:from>
    <xdr:to>
      <xdr:col>5</xdr:col>
      <xdr:colOff>0</xdr:colOff>
      <xdr:row>37</xdr:row>
      <xdr:rowOff>15240</xdr:rowOff>
    </xdr:to>
    <xdr:sp macro="" textlink="">
      <xdr:nvSpPr>
        <xdr:cNvPr id="3086" name="Rectangle: Rounded Corners 3085">
          <a:extLst>
            <a:ext uri="{FF2B5EF4-FFF2-40B4-BE49-F238E27FC236}">
              <a16:creationId xmlns:a16="http://schemas.microsoft.com/office/drawing/2014/main" id="{22EFF17E-B7A3-D28A-DB6A-B2D2B96C7770}"/>
            </a:ext>
          </a:extLst>
        </xdr:cNvPr>
        <xdr:cNvSpPr/>
      </xdr:nvSpPr>
      <xdr:spPr>
        <a:xfrm>
          <a:off x="388620" y="5074920"/>
          <a:ext cx="2659380" cy="172212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xdr:from>
      <xdr:col>0</xdr:col>
      <xdr:colOff>419100</xdr:colOff>
      <xdr:row>28</xdr:row>
      <xdr:rowOff>53340</xdr:rowOff>
    </xdr:from>
    <xdr:to>
      <xdr:col>4</xdr:col>
      <xdr:colOff>342900</xdr:colOff>
      <xdr:row>37</xdr:row>
      <xdr:rowOff>144780</xdr:rowOff>
    </xdr:to>
    <xdr:graphicFrame macro="">
      <xdr:nvGraphicFramePr>
        <xdr:cNvPr id="3085" name="Chart 3084">
          <a:extLst>
            <a:ext uri="{FF2B5EF4-FFF2-40B4-BE49-F238E27FC236}">
              <a16:creationId xmlns:a16="http://schemas.microsoft.com/office/drawing/2014/main" id="{85106DFC-AE3E-4CAF-AB9B-DBCAE42E1F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22860</xdr:colOff>
      <xdr:row>30</xdr:row>
      <xdr:rowOff>53340</xdr:rowOff>
    </xdr:from>
    <xdr:to>
      <xdr:col>3</xdr:col>
      <xdr:colOff>89916</xdr:colOff>
      <xdr:row>33</xdr:row>
      <xdr:rowOff>172212</xdr:rowOff>
    </xdr:to>
    <xdr:sp macro="" textlink="">
      <xdr:nvSpPr>
        <xdr:cNvPr id="3087" name="Oval 3086">
          <a:extLst>
            <a:ext uri="{FF2B5EF4-FFF2-40B4-BE49-F238E27FC236}">
              <a16:creationId xmlns:a16="http://schemas.microsoft.com/office/drawing/2014/main" id="{9DBAAB39-6CDD-45BF-1CCA-0A7500BC4C87}"/>
            </a:ext>
          </a:extLst>
        </xdr:cNvPr>
        <xdr:cNvSpPr/>
      </xdr:nvSpPr>
      <xdr:spPr>
        <a:xfrm>
          <a:off x="1242060" y="5554980"/>
          <a:ext cx="676656" cy="667512"/>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a:solidFill>
              <a:schemeClr val="lt1"/>
            </a:solidFill>
            <a:latin typeface="+mn-lt"/>
            <a:ea typeface="+mn-ea"/>
            <a:cs typeface="+mn-cs"/>
          </a:endParaRPr>
        </a:p>
      </xdr:txBody>
    </xdr:sp>
    <xdr:clientData/>
  </xdr:twoCellAnchor>
  <xdr:twoCellAnchor editAs="oneCell">
    <xdr:from>
      <xdr:col>2</xdr:col>
      <xdr:colOff>160020</xdr:colOff>
      <xdr:row>31</xdr:row>
      <xdr:rowOff>22860</xdr:rowOff>
    </xdr:from>
    <xdr:to>
      <xdr:col>2</xdr:col>
      <xdr:colOff>563880</xdr:colOff>
      <xdr:row>33</xdr:row>
      <xdr:rowOff>60960</xdr:rowOff>
    </xdr:to>
    <xdr:pic>
      <xdr:nvPicPr>
        <xdr:cNvPr id="3089" name="Picture 3088">
          <a:extLst>
            <a:ext uri="{FF2B5EF4-FFF2-40B4-BE49-F238E27FC236}">
              <a16:creationId xmlns:a16="http://schemas.microsoft.com/office/drawing/2014/main" id="{74906E61-792E-9158-17BE-EA5C9165973E}"/>
            </a:ext>
          </a:extLst>
        </xdr:cNvPr>
        <xdr:cNvPicPr>
          <a:picLocks noChangeAspect="1"/>
        </xdr:cNvPicPr>
      </xdr:nvPicPr>
      <xdr:blipFill>
        <a:blip xmlns:r="http://schemas.openxmlformats.org/officeDocument/2006/relationships" r:embed="rId9" cstate="print">
          <a:alphaModFix amt="92000"/>
          <a:extLst>
            <a:ext uri="{28A0092B-C50C-407E-A947-70E740481C1C}">
              <a14:useLocalDpi xmlns:a14="http://schemas.microsoft.com/office/drawing/2010/main" val="0"/>
            </a:ext>
          </a:extLst>
        </a:blip>
        <a:stretch>
          <a:fillRect/>
        </a:stretch>
      </xdr:blipFill>
      <xdr:spPr>
        <a:xfrm>
          <a:off x="1379220" y="5707380"/>
          <a:ext cx="403860" cy="403860"/>
        </a:xfrm>
        <a:prstGeom prst="rect">
          <a:avLst/>
        </a:prstGeom>
      </xdr:spPr>
    </xdr:pic>
    <xdr:clientData/>
  </xdr:twoCellAnchor>
  <xdr:twoCellAnchor>
    <xdr:from>
      <xdr:col>0</xdr:col>
      <xdr:colOff>320040</xdr:colOff>
      <xdr:row>27</xdr:row>
      <xdr:rowOff>76200</xdr:rowOff>
    </xdr:from>
    <xdr:to>
      <xdr:col>2</xdr:col>
      <xdr:colOff>434340</xdr:colOff>
      <xdr:row>29</xdr:row>
      <xdr:rowOff>76200</xdr:rowOff>
    </xdr:to>
    <xdr:sp macro="" textlink="'Analysis (2)'!X12">
      <xdr:nvSpPr>
        <xdr:cNvPr id="59" name="TextBox 58">
          <a:extLst>
            <a:ext uri="{FF2B5EF4-FFF2-40B4-BE49-F238E27FC236}">
              <a16:creationId xmlns:a16="http://schemas.microsoft.com/office/drawing/2014/main" id="{7F6B8BB3-8B0E-6F14-E88C-9A8DB50F2DD8}"/>
            </a:ext>
          </a:extLst>
        </xdr:cNvPr>
        <xdr:cNvSpPr txBox="1"/>
      </xdr:nvSpPr>
      <xdr:spPr>
        <a:xfrm>
          <a:off x="320040" y="5029200"/>
          <a:ext cx="13335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18E84B-B3DA-4367-94C4-3E73CE72CD46}" type="TxLink">
            <a:rPr lang="en-US" sz="1100" b="0" i="0" u="none" strike="noStrike">
              <a:solidFill>
                <a:schemeClr val="tx1"/>
              </a:solidFill>
              <a:effectLst/>
              <a:latin typeface="Calibri"/>
              <a:ea typeface="Calibri"/>
              <a:cs typeface="Calibri"/>
            </a:rPr>
            <a:pPr algn="ctr"/>
            <a:t>Weekday makes up</a:t>
          </a:fld>
          <a:endParaRPr lang="en-US" sz="1200" b="0">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2</xdr:col>
      <xdr:colOff>289560</xdr:colOff>
      <xdr:row>27</xdr:row>
      <xdr:rowOff>76200</xdr:rowOff>
    </xdr:from>
    <xdr:to>
      <xdr:col>3</xdr:col>
      <xdr:colOff>251460</xdr:colOff>
      <xdr:row>29</xdr:row>
      <xdr:rowOff>76200</xdr:rowOff>
    </xdr:to>
    <xdr:sp macro="" textlink="'Analysis (2)'!X11">
      <xdr:nvSpPr>
        <xdr:cNvPr id="3072" name="TextBox 3071">
          <a:extLst>
            <a:ext uri="{FF2B5EF4-FFF2-40B4-BE49-F238E27FC236}">
              <a16:creationId xmlns:a16="http://schemas.microsoft.com/office/drawing/2014/main" id="{A9691661-9A78-DB44-37C4-71EF0F4A714A}"/>
            </a:ext>
          </a:extLst>
        </xdr:cNvPr>
        <xdr:cNvSpPr txBox="1"/>
      </xdr:nvSpPr>
      <xdr:spPr>
        <a:xfrm>
          <a:off x="1508760" y="5029200"/>
          <a:ext cx="5715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D70D117-0FE7-446F-AA0C-4748BD23164B}" type="TxLink">
            <a:rPr lang="en-US" sz="1200" b="1" i="0" u="none" strike="noStrike">
              <a:solidFill>
                <a:srgbClr val="009084"/>
              </a:solidFill>
              <a:effectLst/>
              <a:latin typeface="Calibri"/>
              <a:ea typeface="Calibri"/>
              <a:cs typeface="Calibri"/>
            </a:rPr>
            <a:pPr marL="0" indent="0" algn="ctr"/>
            <a:t>74.9%</a:t>
          </a:fld>
          <a:endParaRPr lang="en-US" sz="1200" b="1" i="0" u="none" strike="noStrike">
            <a:solidFill>
              <a:srgbClr val="009084"/>
            </a:solidFill>
            <a:effectLst/>
            <a:latin typeface="Calibri"/>
            <a:ea typeface="Calibri"/>
            <a:cs typeface="Calibri"/>
          </a:endParaRPr>
        </a:p>
      </xdr:txBody>
    </xdr:sp>
    <xdr:clientData/>
  </xdr:twoCellAnchor>
  <xdr:twoCellAnchor>
    <xdr:from>
      <xdr:col>3</xdr:col>
      <xdr:colOff>83820</xdr:colOff>
      <xdr:row>27</xdr:row>
      <xdr:rowOff>129540</xdr:rowOff>
    </xdr:from>
    <xdr:to>
      <xdr:col>4</xdr:col>
      <xdr:colOff>594360</xdr:colOff>
      <xdr:row>29</xdr:row>
      <xdr:rowOff>22860</xdr:rowOff>
    </xdr:to>
    <xdr:sp macro="" textlink="'Analysis (2)'!K13">
      <xdr:nvSpPr>
        <xdr:cNvPr id="3088" name="TextBox 3087">
          <a:extLst>
            <a:ext uri="{FF2B5EF4-FFF2-40B4-BE49-F238E27FC236}">
              <a16:creationId xmlns:a16="http://schemas.microsoft.com/office/drawing/2014/main" id="{939DC598-92E6-C747-91B1-D3C43EC63378}"/>
            </a:ext>
          </a:extLst>
        </xdr:cNvPr>
        <xdr:cNvSpPr txBox="1"/>
      </xdr:nvSpPr>
      <xdr:spPr>
        <a:xfrm>
          <a:off x="1912620" y="5082540"/>
          <a:ext cx="11201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effectLst/>
              <a:latin typeface="Arial" panose="020B0604020202020204" pitchFamily="34" charset="0"/>
              <a:cs typeface="Arial" panose="020B0604020202020204" pitchFamily="34" charset="0"/>
            </a:rPr>
            <a:t>of</a:t>
          </a:r>
          <a:r>
            <a:rPr lang="en-US" sz="1100" b="1" baseline="0">
              <a:effectLst/>
              <a:latin typeface="Arial" panose="020B0604020202020204" pitchFamily="34" charset="0"/>
              <a:cs typeface="Arial" panose="020B0604020202020204" pitchFamily="34" charset="0"/>
            </a:rPr>
            <a:t> Total Profit</a:t>
          </a:r>
          <a:endParaRPr lang="en-US" sz="1100" b="1">
            <a:effectLst/>
            <a:latin typeface="Arial" panose="020B0604020202020204" pitchFamily="34" charset="0"/>
            <a:cs typeface="Arial" panose="020B0604020202020204" pitchFamily="34" charset="0"/>
          </a:endParaRPr>
        </a:p>
      </xdr:txBody>
    </xdr:sp>
    <xdr:clientData/>
  </xdr:twoCellAnchor>
  <xdr:twoCellAnchor>
    <xdr:from>
      <xdr:col>12</xdr:col>
      <xdr:colOff>274928</xdr:colOff>
      <xdr:row>29</xdr:row>
      <xdr:rowOff>60961</xdr:rowOff>
    </xdr:from>
    <xdr:to>
      <xdr:col>14</xdr:col>
      <xdr:colOff>61568</xdr:colOff>
      <xdr:row>36</xdr:row>
      <xdr:rowOff>60961</xdr:rowOff>
    </xdr:to>
    <xdr:sp macro="" textlink="">
      <xdr:nvSpPr>
        <xdr:cNvPr id="3090" name="Rectangle: Rounded Corners 3089">
          <a:extLst>
            <a:ext uri="{FF2B5EF4-FFF2-40B4-BE49-F238E27FC236}">
              <a16:creationId xmlns:a16="http://schemas.microsoft.com/office/drawing/2014/main" id="{947D9A8D-69D2-51E4-F7CC-423F72B613C4}"/>
            </a:ext>
          </a:extLst>
        </xdr:cNvPr>
        <xdr:cNvSpPr/>
      </xdr:nvSpPr>
      <xdr:spPr>
        <a:xfrm>
          <a:off x="7590128" y="5379721"/>
          <a:ext cx="1005840" cy="1280160"/>
        </a:xfrm>
        <a:prstGeom prst="roundRect">
          <a:avLst>
            <a:gd name="adj" fmla="val 14800"/>
          </a:avLst>
        </a:prstGeom>
        <a:solidFill>
          <a:srgbClr val="009084">
            <a:alpha val="77000"/>
          </a:srgbClr>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xdr:col>
      <xdr:colOff>137768</xdr:colOff>
      <xdr:row>51</xdr:row>
      <xdr:rowOff>22861</xdr:rowOff>
    </xdr:from>
    <xdr:to>
      <xdr:col>4</xdr:col>
      <xdr:colOff>235304</xdr:colOff>
      <xdr:row>60</xdr:row>
      <xdr:rowOff>4573</xdr:rowOff>
    </xdr:to>
    <xdr:sp macro="" textlink="">
      <xdr:nvSpPr>
        <xdr:cNvPr id="3091" name="Rectangle: Rounded Corners 3090">
          <a:extLst>
            <a:ext uri="{FF2B5EF4-FFF2-40B4-BE49-F238E27FC236}">
              <a16:creationId xmlns:a16="http://schemas.microsoft.com/office/drawing/2014/main" id="{7C71AE50-9319-A6EF-D95D-DFCF48ECB273}"/>
            </a:ext>
          </a:extLst>
        </xdr:cNvPr>
        <xdr:cNvSpPr/>
      </xdr:nvSpPr>
      <xdr:spPr>
        <a:xfrm>
          <a:off x="1356968" y="9364981"/>
          <a:ext cx="1316736" cy="1627632"/>
        </a:xfrm>
        <a:prstGeom prst="roundRect">
          <a:avLst>
            <a:gd name="adj" fmla="val 14800"/>
          </a:avLst>
        </a:prstGeom>
        <a:solidFill>
          <a:schemeClr val="bg1"/>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10</xdr:col>
      <xdr:colOff>102208</xdr:colOff>
      <xdr:row>29</xdr:row>
      <xdr:rowOff>45721</xdr:rowOff>
    </xdr:from>
    <xdr:to>
      <xdr:col>11</xdr:col>
      <xdr:colOff>498448</xdr:colOff>
      <xdr:row>36</xdr:row>
      <xdr:rowOff>45721</xdr:rowOff>
    </xdr:to>
    <xdr:sp macro="" textlink="">
      <xdr:nvSpPr>
        <xdr:cNvPr id="3092" name="Rectangle: Rounded Corners 3091">
          <a:extLst>
            <a:ext uri="{FF2B5EF4-FFF2-40B4-BE49-F238E27FC236}">
              <a16:creationId xmlns:a16="http://schemas.microsoft.com/office/drawing/2014/main" id="{7C61C881-6A79-A910-5072-80DAE8EA22BE}"/>
            </a:ext>
          </a:extLst>
        </xdr:cNvPr>
        <xdr:cNvSpPr/>
      </xdr:nvSpPr>
      <xdr:spPr>
        <a:xfrm>
          <a:off x="6198208" y="5364481"/>
          <a:ext cx="1005840" cy="1280160"/>
        </a:xfrm>
        <a:prstGeom prst="roundRect">
          <a:avLst>
            <a:gd name="adj" fmla="val 14800"/>
          </a:avLst>
        </a:prstGeom>
        <a:solidFill>
          <a:srgbClr val="009084">
            <a:alpha val="77000"/>
          </a:srgbClr>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5</xdr:col>
      <xdr:colOff>442568</xdr:colOff>
      <xdr:row>29</xdr:row>
      <xdr:rowOff>60961</xdr:rowOff>
    </xdr:from>
    <xdr:to>
      <xdr:col>7</xdr:col>
      <xdr:colOff>229208</xdr:colOff>
      <xdr:row>36</xdr:row>
      <xdr:rowOff>60961</xdr:rowOff>
    </xdr:to>
    <xdr:sp macro="" textlink="">
      <xdr:nvSpPr>
        <xdr:cNvPr id="3093" name="Rectangle: Rounded Corners 3092">
          <a:extLst>
            <a:ext uri="{FF2B5EF4-FFF2-40B4-BE49-F238E27FC236}">
              <a16:creationId xmlns:a16="http://schemas.microsoft.com/office/drawing/2014/main" id="{40F2A194-D1F9-B4ED-8B69-7C84C72700FC}"/>
            </a:ext>
          </a:extLst>
        </xdr:cNvPr>
        <xdr:cNvSpPr/>
      </xdr:nvSpPr>
      <xdr:spPr>
        <a:xfrm>
          <a:off x="3490568" y="5379721"/>
          <a:ext cx="1005840" cy="1280160"/>
        </a:xfrm>
        <a:prstGeom prst="roundRect">
          <a:avLst>
            <a:gd name="adj" fmla="val 14800"/>
          </a:avLst>
        </a:prstGeom>
        <a:solidFill>
          <a:srgbClr val="009084">
            <a:alpha val="77000"/>
          </a:srgbClr>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7</xdr:col>
      <xdr:colOff>516228</xdr:colOff>
      <xdr:row>29</xdr:row>
      <xdr:rowOff>45721</xdr:rowOff>
    </xdr:from>
    <xdr:to>
      <xdr:col>9</xdr:col>
      <xdr:colOff>302868</xdr:colOff>
      <xdr:row>36</xdr:row>
      <xdr:rowOff>45721</xdr:rowOff>
    </xdr:to>
    <xdr:sp macro="" textlink="">
      <xdr:nvSpPr>
        <xdr:cNvPr id="3094" name="Rectangle: Rounded Corners 3093">
          <a:extLst>
            <a:ext uri="{FF2B5EF4-FFF2-40B4-BE49-F238E27FC236}">
              <a16:creationId xmlns:a16="http://schemas.microsoft.com/office/drawing/2014/main" id="{3B72D27D-29FA-9B94-0E1A-F5EFFC4EDD99}"/>
            </a:ext>
          </a:extLst>
        </xdr:cNvPr>
        <xdr:cNvSpPr/>
      </xdr:nvSpPr>
      <xdr:spPr>
        <a:xfrm>
          <a:off x="4783428" y="5364481"/>
          <a:ext cx="1005840" cy="1280160"/>
        </a:xfrm>
        <a:prstGeom prst="roundRect">
          <a:avLst>
            <a:gd name="adj" fmla="val 14800"/>
          </a:avLst>
        </a:prstGeom>
        <a:solidFill>
          <a:srgbClr val="009084">
            <a:alpha val="77000"/>
          </a:srgbClr>
        </a:solidFill>
        <a:ln>
          <a:noFill/>
        </a:ln>
        <a:effectLst>
          <a:outerShdw blurRad="152400" dist="38100" dir="5400000" rotWithShape="0">
            <a:prstClr val="black">
              <a:alpha val="2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12</xdr:col>
      <xdr:colOff>370332</xdr:colOff>
      <xdr:row>56</xdr:row>
      <xdr:rowOff>34476</xdr:rowOff>
    </xdr:from>
    <xdr:to>
      <xdr:col>13</xdr:col>
      <xdr:colOff>394716</xdr:colOff>
      <xdr:row>59</xdr:row>
      <xdr:rowOff>111252</xdr:rowOff>
    </xdr:to>
    <xdr:sp macro="" textlink="">
      <xdr:nvSpPr>
        <xdr:cNvPr id="3097" name="Oval 3096">
          <a:extLst>
            <a:ext uri="{FF2B5EF4-FFF2-40B4-BE49-F238E27FC236}">
              <a16:creationId xmlns:a16="http://schemas.microsoft.com/office/drawing/2014/main" id="{26561105-960D-312B-C010-FDABD24A9665}"/>
            </a:ext>
          </a:extLst>
        </xdr:cNvPr>
        <xdr:cNvSpPr/>
      </xdr:nvSpPr>
      <xdr:spPr>
        <a:xfrm>
          <a:off x="7685532" y="10290996"/>
          <a:ext cx="633984" cy="62541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13</xdr:col>
      <xdr:colOff>215124</xdr:colOff>
      <xdr:row>33</xdr:row>
      <xdr:rowOff>156972</xdr:rowOff>
    </xdr:from>
    <xdr:to>
      <xdr:col>14</xdr:col>
      <xdr:colOff>133872</xdr:colOff>
      <xdr:row>36</xdr:row>
      <xdr:rowOff>129540</xdr:rowOff>
    </xdr:to>
    <xdr:sp macro="" textlink="">
      <xdr:nvSpPr>
        <xdr:cNvPr id="3098" name="Oval 3097">
          <a:extLst>
            <a:ext uri="{FF2B5EF4-FFF2-40B4-BE49-F238E27FC236}">
              <a16:creationId xmlns:a16="http://schemas.microsoft.com/office/drawing/2014/main" id="{D0EEA8E9-B370-A37A-F481-632473D2FBE7}"/>
            </a:ext>
          </a:extLst>
        </xdr:cNvPr>
        <xdr:cNvSpPr/>
      </xdr:nvSpPr>
      <xdr:spPr>
        <a:xfrm>
          <a:off x="8139924" y="6207252"/>
          <a:ext cx="528348" cy="52120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5</xdr:col>
      <xdr:colOff>525780</xdr:colOff>
      <xdr:row>32</xdr:row>
      <xdr:rowOff>83820</xdr:rowOff>
    </xdr:from>
    <xdr:to>
      <xdr:col>7</xdr:col>
      <xdr:colOff>83820</xdr:colOff>
      <xdr:row>33</xdr:row>
      <xdr:rowOff>160020</xdr:rowOff>
    </xdr:to>
    <xdr:sp macro="" textlink="'Analysis (2)'!K13">
      <xdr:nvSpPr>
        <xdr:cNvPr id="3101" name="TextBox 3100">
          <a:extLst>
            <a:ext uri="{FF2B5EF4-FFF2-40B4-BE49-F238E27FC236}">
              <a16:creationId xmlns:a16="http://schemas.microsoft.com/office/drawing/2014/main" id="{4C748F49-7357-2BED-2CE5-7FAB66835A4B}"/>
            </a:ext>
          </a:extLst>
        </xdr:cNvPr>
        <xdr:cNvSpPr txBox="1"/>
      </xdr:nvSpPr>
      <xdr:spPr>
        <a:xfrm>
          <a:off x="3573780" y="595122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effectLst/>
              <a:latin typeface="Arial" panose="020B0604020202020204" pitchFamily="34" charset="0"/>
              <a:cs typeface="Arial" panose="020B0604020202020204" pitchFamily="34" charset="0"/>
            </a:rPr>
            <a:t>Quater 1</a:t>
          </a:r>
        </a:p>
      </xdr:txBody>
    </xdr:sp>
    <xdr:clientData/>
  </xdr:twoCellAnchor>
  <xdr:twoCellAnchor>
    <xdr:from>
      <xdr:col>8</xdr:col>
      <xdr:colOff>15240</xdr:colOff>
      <xdr:row>32</xdr:row>
      <xdr:rowOff>68580</xdr:rowOff>
    </xdr:from>
    <xdr:to>
      <xdr:col>9</xdr:col>
      <xdr:colOff>182880</xdr:colOff>
      <xdr:row>33</xdr:row>
      <xdr:rowOff>144780</xdr:rowOff>
    </xdr:to>
    <xdr:sp macro="" textlink="'Analysis (2)'!K13">
      <xdr:nvSpPr>
        <xdr:cNvPr id="3102" name="TextBox 3101">
          <a:extLst>
            <a:ext uri="{FF2B5EF4-FFF2-40B4-BE49-F238E27FC236}">
              <a16:creationId xmlns:a16="http://schemas.microsoft.com/office/drawing/2014/main" id="{12B76FFF-70D5-FFB1-9BAD-47163FE781DA}"/>
            </a:ext>
          </a:extLst>
        </xdr:cNvPr>
        <xdr:cNvSpPr txBox="1"/>
      </xdr:nvSpPr>
      <xdr:spPr>
        <a:xfrm>
          <a:off x="4892040" y="593598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effectLst/>
              <a:latin typeface="Arial" panose="020B0604020202020204" pitchFamily="34" charset="0"/>
              <a:cs typeface="Arial" panose="020B0604020202020204" pitchFamily="34" charset="0"/>
            </a:rPr>
            <a:t>Quater 2</a:t>
          </a:r>
        </a:p>
      </xdr:txBody>
    </xdr:sp>
    <xdr:clientData/>
  </xdr:twoCellAnchor>
  <xdr:twoCellAnchor>
    <xdr:from>
      <xdr:col>10</xdr:col>
      <xdr:colOff>205740</xdr:colOff>
      <xdr:row>32</xdr:row>
      <xdr:rowOff>53340</xdr:rowOff>
    </xdr:from>
    <xdr:to>
      <xdr:col>11</xdr:col>
      <xdr:colOff>373380</xdr:colOff>
      <xdr:row>33</xdr:row>
      <xdr:rowOff>129540</xdr:rowOff>
    </xdr:to>
    <xdr:sp macro="" textlink="'Analysis (2)'!K13">
      <xdr:nvSpPr>
        <xdr:cNvPr id="3103" name="TextBox 3102">
          <a:extLst>
            <a:ext uri="{FF2B5EF4-FFF2-40B4-BE49-F238E27FC236}">
              <a16:creationId xmlns:a16="http://schemas.microsoft.com/office/drawing/2014/main" id="{BCAD4EB1-D749-C06B-E1CF-F97C99F19D61}"/>
            </a:ext>
          </a:extLst>
        </xdr:cNvPr>
        <xdr:cNvSpPr txBox="1"/>
      </xdr:nvSpPr>
      <xdr:spPr>
        <a:xfrm>
          <a:off x="6301740" y="592074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effectLst/>
              <a:latin typeface="Arial" panose="020B0604020202020204" pitchFamily="34" charset="0"/>
              <a:cs typeface="Arial" panose="020B0604020202020204" pitchFamily="34" charset="0"/>
            </a:rPr>
            <a:t>Quater 3</a:t>
          </a:r>
        </a:p>
      </xdr:txBody>
    </xdr:sp>
    <xdr:clientData/>
  </xdr:twoCellAnchor>
  <xdr:twoCellAnchor>
    <xdr:from>
      <xdr:col>12</xdr:col>
      <xdr:colOff>388620</xdr:colOff>
      <xdr:row>32</xdr:row>
      <xdr:rowOff>91440</xdr:rowOff>
    </xdr:from>
    <xdr:to>
      <xdr:col>13</xdr:col>
      <xdr:colOff>556260</xdr:colOff>
      <xdr:row>33</xdr:row>
      <xdr:rowOff>167640</xdr:rowOff>
    </xdr:to>
    <xdr:sp macro="" textlink="'Analysis (2)'!K13">
      <xdr:nvSpPr>
        <xdr:cNvPr id="3104" name="TextBox 3103">
          <a:extLst>
            <a:ext uri="{FF2B5EF4-FFF2-40B4-BE49-F238E27FC236}">
              <a16:creationId xmlns:a16="http://schemas.microsoft.com/office/drawing/2014/main" id="{F40DCA3C-0412-37A4-F6F3-BDCB351F25F5}"/>
            </a:ext>
          </a:extLst>
        </xdr:cNvPr>
        <xdr:cNvSpPr txBox="1"/>
      </xdr:nvSpPr>
      <xdr:spPr>
        <a:xfrm>
          <a:off x="7703820" y="595884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effectLst/>
              <a:latin typeface="Arial" panose="020B0604020202020204" pitchFamily="34" charset="0"/>
              <a:cs typeface="Arial" panose="020B0604020202020204" pitchFamily="34" charset="0"/>
            </a:rPr>
            <a:t>Quater 4</a:t>
          </a:r>
        </a:p>
      </xdr:txBody>
    </xdr:sp>
    <xdr:clientData/>
  </xdr:twoCellAnchor>
  <xdr:twoCellAnchor>
    <xdr:from>
      <xdr:col>5</xdr:col>
      <xdr:colOff>525780</xdr:colOff>
      <xdr:row>30</xdr:row>
      <xdr:rowOff>152400</xdr:rowOff>
    </xdr:from>
    <xdr:to>
      <xdr:col>7</xdr:col>
      <xdr:colOff>83820</xdr:colOff>
      <xdr:row>32</xdr:row>
      <xdr:rowOff>45720</xdr:rowOff>
    </xdr:to>
    <xdr:sp macro="" textlink="'Analysis (2)'!AE6">
      <xdr:nvSpPr>
        <xdr:cNvPr id="3106" name="TextBox 3105">
          <a:extLst>
            <a:ext uri="{FF2B5EF4-FFF2-40B4-BE49-F238E27FC236}">
              <a16:creationId xmlns:a16="http://schemas.microsoft.com/office/drawing/2014/main" id="{E76DEA60-6F20-0BEE-41E5-47AD515B1813}"/>
            </a:ext>
          </a:extLst>
        </xdr:cNvPr>
        <xdr:cNvSpPr txBox="1"/>
      </xdr:nvSpPr>
      <xdr:spPr>
        <a:xfrm>
          <a:off x="3573780" y="565404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5B4401-83CB-41E1-AD0A-C593D7E1F277}" type="TxLink">
            <a:rPr lang="en-US" sz="1600" b="1" i="0" u="none" strike="noStrike">
              <a:solidFill>
                <a:schemeClr val="bg1"/>
              </a:solidFill>
              <a:effectLst/>
              <a:latin typeface="Calibri"/>
              <a:ea typeface="Calibri"/>
              <a:cs typeface="Calibri"/>
            </a:rPr>
            <a:pPr algn="ctr"/>
            <a:t>$2.54 M</a:t>
          </a:fld>
          <a:endParaRPr lang="en-US" sz="1600" b="1">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8</xdr:col>
      <xdr:colOff>15240</xdr:colOff>
      <xdr:row>30</xdr:row>
      <xdr:rowOff>137160</xdr:rowOff>
    </xdr:from>
    <xdr:to>
      <xdr:col>9</xdr:col>
      <xdr:colOff>182880</xdr:colOff>
      <xdr:row>32</xdr:row>
      <xdr:rowOff>30480</xdr:rowOff>
    </xdr:to>
    <xdr:sp macro="" textlink="'Analysis (2)'!AE7">
      <xdr:nvSpPr>
        <xdr:cNvPr id="3107" name="TextBox 3106">
          <a:extLst>
            <a:ext uri="{FF2B5EF4-FFF2-40B4-BE49-F238E27FC236}">
              <a16:creationId xmlns:a16="http://schemas.microsoft.com/office/drawing/2014/main" id="{A7371513-7ABA-8A23-F355-20ADF9CBA72A}"/>
            </a:ext>
          </a:extLst>
        </xdr:cNvPr>
        <xdr:cNvSpPr txBox="1"/>
      </xdr:nvSpPr>
      <xdr:spPr>
        <a:xfrm>
          <a:off x="4892040" y="563880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BB7375-3938-4EC1-86D6-6C2454DB6C16}" type="TxLink">
            <a:rPr lang="en-US" sz="1600" b="1" i="0" u="none" strike="noStrike">
              <a:solidFill>
                <a:schemeClr val="bg1"/>
              </a:solidFill>
              <a:effectLst/>
              <a:latin typeface="Calibri"/>
              <a:ea typeface="Calibri"/>
              <a:cs typeface="Calibri"/>
            </a:rPr>
            <a:pPr algn="ctr"/>
            <a:t>$2.50 M</a:t>
          </a:fld>
          <a:endParaRPr lang="en-US" sz="1600" b="1">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10</xdr:col>
      <xdr:colOff>205740</xdr:colOff>
      <xdr:row>30</xdr:row>
      <xdr:rowOff>121920</xdr:rowOff>
    </xdr:from>
    <xdr:to>
      <xdr:col>11</xdr:col>
      <xdr:colOff>373380</xdr:colOff>
      <xdr:row>32</xdr:row>
      <xdr:rowOff>15240</xdr:rowOff>
    </xdr:to>
    <xdr:sp macro="" textlink="'Analysis (2)'!AE8">
      <xdr:nvSpPr>
        <xdr:cNvPr id="3108" name="TextBox 3107">
          <a:extLst>
            <a:ext uri="{FF2B5EF4-FFF2-40B4-BE49-F238E27FC236}">
              <a16:creationId xmlns:a16="http://schemas.microsoft.com/office/drawing/2014/main" id="{546477F5-E38C-FED6-4C58-A988B8B0C33A}"/>
            </a:ext>
          </a:extLst>
        </xdr:cNvPr>
        <xdr:cNvSpPr txBox="1"/>
      </xdr:nvSpPr>
      <xdr:spPr>
        <a:xfrm>
          <a:off x="6301740" y="562356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FEFDB2-9608-4ED1-B534-8CB8BFD4D253}" type="TxLink">
            <a:rPr lang="en-US" sz="1600" b="1" i="0" u="none" strike="noStrike">
              <a:solidFill>
                <a:schemeClr val="bg1"/>
              </a:solidFill>
              <a:effectLst/>
              <a:latin typeface="Calibri"/>
              <a:ea typeface="Calibri"/>
              <a:cs typeface="Calibri"/>
            </a:rPr>
            <a:pPr algn="ctr"/>
            <a:t>$3.31 M</a:t>
          </a:fld>
          <a:endParaRPr lang="en-US" sz="1600" b="1">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12</xdr:col>
      <xdr:colOff>388620</xdr:colOff>
      <xdr:row>30</xdr:row>
      <xdr:rowOff>160020</xdr:rowOff>
    </xdr:from>
    <xdr:to>
      <xdr:col>13</xdr:col>
      <xdr:colOff>556260</xdr:colOff>
      <xdr:row>32</xdr:row>
      <xdr:rowOff>53340</xdr:rowOff>
    </xdr:to>
    <xdr:sp macro="" textlink="'Analysis (2)'!AE9">
      <xdr:nvSpPr>
        <xdr:cNvPr id="3109" name="TextBox 3108">
          <a:extLst>
            <a:ext uri="{FF2B5EF4-FFF2-40B4-BE49-F238E27FC236}">
              <a16:creationId xmlns:a16="http://schemas.microsoft.com/office/drawing/2014/main" id="{3FE7A913-E7DE-7600-F702-805BBDE3A3F9}"/>
            </a:ext>
          </a:extLst>
        </xdr:cNvPr>
        <xdr:cNvSpPr txBox="1"/>
      </xdr:nvSpPr>
      <xdr:spPr>
        <a:xfrm>
          <a:off x="7703820" y="5661660"/>
          <a:ext cx="777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EC34A-267E-4291-98D3-1CE338E3A4FE}" type="TxLink">
            <a:rPr lang="en-US" sz="1600" b="1" i="0" u="none" strike="noStrike">
              <a:solidFill>
                <a:schemeClr val="bg1"/>
              </a:solidFill>
              <a:effectLst/>
              <a:latin typeface="Calibri"/>
              <a:ea typeface="Calibri"/>
              <a:cs typeface="Calibri"/>
            </a:rPr>
            <a:pPr algn="ctr"/>
            <a:t>$4.53 M</a:t>
          </a:fld>
          <a:endParaRPr lang="en-US" sz="1600" b="1">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13</xdr:col>
      <xdr:colOff>178308</xdr:colOff>
      <xdr:row>34</xdr:row>
      <xdr:rowOff>114300</xdr:rowOff>
    </xdr:from>
    <xdr:to>
      <xdr:col>14</xdr:col>
      <xdr:colOff>185928</xdr:colOff>
      <xdr:row>36</xdr:row>
      <xdr:rowOff>0</xdr:rowOff>
    </xdr:to>
    <xdr:sp macro="" textlink="'Analysis (2)'!AF9">
      <xdr:nvSpPr>
        <xdr:cNvPr id="3111" name="TextBox 3110">
          <a:extLst>
            <a:ext uri="{FF2B5EF4-FFF2-40B4-BE49-F238E27FC236}">
              <a16:creationId xmlns:a16="http://schemas.microsoft.com/office/drawing/2014/main" id="{CB8A2E6C-F378-444B-E482-D905FA4384AB}"/>
            </a:ext>
          </a:extLst>
        </xdr:cNvPr>
        <xdr:cNvSpPr txBox="1"/>
      </xdr:nvSpPr>
      <xdr:spPr>
        <a:xfrm>
          <a:off x="8103108" y="6347460"/>
          <a:ext cx="617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6C62E3-0E1B-430E-BA44-A798E9A19EF8}" type="TxLink">
            <a:rPr lang="en-US" sz="1400" b="1" i="0" u="none" strike="noStrike">
              <a:solidFill>
                <a:srgbClr val="000000"/>
              </a:solidFill>
              <a:effectLst/>
              <a:latin typeface="Calibri"/>
              <a:ea typeface="Calibri"/>
              <a:cs typeface="Calibri"/>
            </a:rPr>
            <a:pPr algn="ctr"/>
            <a:t>35%</a:t>
          </a:fld>
          <a:endParaRPr lang="en-US" sz="1600" b="1">
            <a:effectLst/>
            <a:latin typeface="Arial" panose="020B0604020202020204" pitchFamily="34" charset="0"/>
            <a:cs typeface="Arial" panose="020B0604020202020204" pitchFamily="34" charset="0"/>
          </a:endParaRPr>
        </a:p>
      </xdr:txBody>
    </xdr:sp>
    <xdr:clientData/>
  </xdr:twoCellAnchor>
  <xdr:twoCellAnchor>
    <xdr:from>
      <xdr:col>11</xdr:col>
      <xdr:colOff>17004</xdr:colOff>
      <xdr:row>33</xdr:row>
      <xdr:rowOff>149352</xdr:rowOff>
    </xdr:from>
    <xdr:to>
      <xdr:col>11</xdr:col>
      <xdr:colOff>545352</xdr:colOff>
      <xdr:row>36</xdr:row>
      <xdr:rowOff>121920</xdr:rowOff>
    </xdr:to>
    <xdr:sp macro="" textlink="">
      <xdr:nvSpPr>
        <xdr:cNvPr id="3115" name="Oval 3114">
          <a:extLst>
            <a:ext uri="{FF2B5EF4-FFF2-40B4-BE49-F238E27FC236}">
              <a16:creationId xmlns:a16="http://schemas.microsoft.com/office/drawing/2014/main" id="{5D554692-B590-5FD9-0F63-E06762FA9C63}"/>
            </a:ext>
          </a:extLst>
        </xdr:cNvPr>
        <xdr:cNvSpPr/>
      </xdr:nvSpPr>
      <xdr:spPr>
        <a:xfrm>
          <a:off x="6722604" y="6199632"/>
          <a:ext cx="528348" cy="52120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6</xdr:col>
      <xdr:colOff>382764</xdr:colOff>
      <xdr:row>33</xdr:row>
      <xdr:rowOff>172212</xdr:rowOff>
    </xdr:from>
    <xdr:to>
      <xdr:col>7</xdr:col>
      <xdr:colOff>301512</xdr:colOff>
      <xdr:row>36</xdr:row>
      <xdr:rowOff>144780</xdr:rowOff>
    </xdr:to>
    <xdr:sp macro="" textlink="">
      <xdr:nvSpPr>
        <xdr:cNvPr id="3116" name="Oval 3115">
          <a:extLst>
            <a:ext uri="{FF2B5EF4-FFF2-40B4-BE49-F238E27FC236}">
              <a16:creationId xmlns:a16="http://schemas.microsoft.com/office/drawing/2014/main" id="{49C4147E-9D57-0168-1D2A-7D153590ACBB}"/>
            </a:ext>
          </a:extLst>
        </xdr:cNvPr>
        <xdr:cNvSpPr/>
      </xdr:nvSpPr>
      <xdr:spPr>
        <a:xfrm>
          <a:off x="4040364" y="6222492"/>
          <a:ext cx="528348" cy="52120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8</xdr:col>
      <xdr:colOff>458964</xdr:colOff>
      <xdr:row>33</xdr:row>
      <xdr:rowOff>172212</xdr:rowOff>
    </xdr:from>
    <xdr:to>
      <xdr:col>9</xdr:col>
      <xdr:colOff>377712</xdr:colOff>
      <xdr:row>36</xdr:row>
      <xdr:rowOff>144780</xdr:rowOff>
    </xdr:to>
    <xdr:sp macro="" textlink="">
      <xdr:nvSpPr>
        <xdr:cNvPr id="3117" name="Oval 3116">
          <a:extLst>
            <a:ext uri="{FF2B5EF4-FFF2-40B4-BE49-F238E27FC236}">
              <a16:creationId xmlns:a16="http://schemas.microsoft.com/office/drawing/2014/main" id="{6FF8F018-C49B-0DCF-8317-C36FE7BE97F6}"/>
            </a:ext>
          </a:extLst>
        </xdr:cNvPr>
        <xdr:cNvSpPr/>
      </xdr:nvSpPr>
      <xdr:spPr>
        <a:xfrm>
          <a:off x="5335764" y="6222492"/>
          <a:ext cx="528348" cy="52120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10</xdr:col>
      <xdr:colOff>597408</xdr:colOff>
      <xdr:row>34</xdr:row>
      <xdr:rowOff>106680</xdr:rowOff>
    </xdr:from>
    <xdr:to>
      <xdr:col>11</xdr:col>
      <xdr:colOff>605028</xdr:colOff>
      <xdr:row>35</xdr:row>
      <xdr:rowOff>175260</xdr:rowOff>
    </xdr:to>
    <xdr:sp macro="" textlink="'Analysis (2)'!AF8">
      <xdr:nvSpPr>
        <xdr:cNvPr id="3110" name="TextBox 3109">
          <a:extLst>
            <a:ext uri="{FF2B5EF4-FFF2-40B4-BE49-F238E27FC236}">
              <a16:creationId xmlns:a16="http://schemas.microsoft.com/office/drawing/2014/main" id="{F7D1796F-04F2-E2AF-921F-90629EEE7A22}"/>
            </a:ext>
          </a:extLst>
        </xdr:cNvPr>
        <xdr:cNvSpPr txBox="1"/>
      </xdr:nvSpPr>
      <xdr:spPr>
        <a:xfrm>
          <a:off x="6693408" y="6339840"/>
          <a:ext cx="617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2654038-C1D0-480D-9FF2-CAD818A126B6}" type="TxLink">
            <a:rPr lang="en-US" sz="1400" b="1" i="0" u="none" strike="noStrike">
              <a:solidFill>
                <a:srgbClr val="000000"/>
              </a:solidFill>
              <a:effectLst/>
              <a:latin typeface="Calibri"/>
              <a:ea typeface="Calibri"/>
              <a:cs typeface="Calibri"/>
            </a:rPr>
            <a:pPr algn="ctr"/>
            <a:t>26%</a:t>
          </a:fld>
          <a:endParaRPr lang="en-US" sz="1600" b="1">
            <a:effectLst/>
            <a:latin typeface="Arial" panose="020B0604020202020204" pitchFamily="34" charset="0"/>
            <a:cs typeface="Arial" panose="020B0604020202020204" pitchFamily="34" charset="0"/>
          </a:endParaRPr>
        </a:p>
      </xdr:txBody>
    </xdr:sp>
    <xdr:clientData/>
  </xdr:twoCellAnchor>
  <xdr:twoCellAnchor>
    <xdr:from>
      <xdr:col>8</xdr:col>
      <xdr:colOff>426720</xdr:colOff>
      <xdr:row>34</xdr:row>
      <xdr:rowOff>121920</xdr:rowOff>
    </xdr:from>
    <xdr:to>
      <xdr:col>9</xdr:col>
      <xdr:colOff>434340</xdr:colOff>
      <xdr:row>36</xdr:row>
      <xdr:rowOff>7620</xdr:rowOff>
    </xdr:to>
    <xdr:sp macro="" textlink="'Analysis (2)'!AF7">
      <xdr:nvSpPr>
        <xdr:cNvPr id="3105" name="TextBox 3104">
          <a:extLst>
            <a:ext uri="{FF2B5EF4-FFF2-40B4-BE49-F238E27FC236}">
              <a16:creationId xmlns:a16="http://schemas.microsoft.com/office/drawing/2014/main" id="{784CC03A-2673-E7F5-FC7F-00023A7248D8}"/>
            </a:ext>
          </a:extLst>
        </xdr:cNvPr>
        <xdr:cNvSpPr txBox="1"/>
      </xdr:nvSpPr>
      <xdr:spPr>
        <a:xfrm>
          <a:off x="5303520" y="6355080"/>
          <a:ext cx="617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DAE57F-3A48-4A5F-8E56-5F239CAC4D76}" type="TxLink">
            <a:rPr lang="en-US" sz="1400" b="1" i="0" u="none" strike="noStrike">
              <a:solidFill>
                <a:srgbClr val="000000"/>
              </a:solidFill>
              <a:effectLst/>
              <a:latin typeface="Calibri"/>
              <a:ea typeface="Calibri"/>
              <a:cs typeface="Calibri"/>
            </a:rPr>
            <a:pPr algn="ctr"/>
            <a:t>19%</a:t>
          </a:fld>
          <a:endParaRPr lang="en-US" sz="1600" b="1">
            <a:effectLst/>
            <a:latin typeface="Arial" panose="020B0604020202020204" pitchFamily="34" charset="0"/>
            <a:cs typeface="Arial" panose="020B0604020202020204" pitchFamily="34" charset="0"/>
          </a:endParaRPr>
        </a:p>
      </xdr:txBody>
    </xdr:sp>
    <xdr:clientData/>
  </xdr:twoCellAnchor>
  <xdr:twoCellAnchor>
    <xdr:from>
      <xdr:col>6</xdr:col>
      <xdr:colOff>331470</xdr:colOff>
      <xdr:row>34</xdr:row>
      <xdr:rowOff>129540</xdr:rowOff>
    </xdr:from>
    <xdr:to>
      <xdr:col>7</xdr:col>
      <xdr:colOff>339090</xdr:colOff>
      <xdr:row>36</xdr:row>
      <xdr:rowOff>15240</xdr:rowOff>
    </xdr:to>
    <xdr:sp macro="" textlink="'Analysis (2)'!AF6">
      <xdr:nvSpPr>
        <xdr:cNvPr id="53" name="TextBox 52">
          <a:extLst>
            <a:ext uri="{FF2B5EF4-FFF2-40B4-BE49-F238E27FC236}">
              <a16:creationId xmlns:a16="http://schemas.microsoft.com/office/drawing/2014/main" id="{4CBFDF70-B90A-C65B-89E1-606F0EE74FC2}"/>
            </a:ext>
          </a:extLst>
        </xdr:cNvPr>
        <xdr:cNvSpPr txBox="1"/>
      </xdr:nvSpPr>
      <xdr:spPr>
        <a:xfrm>
          <a:off x="3989070" y="6362700"/>
          <a:ext cx="617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A8A4AE-AB9C-41C2-8AC2-447B599379F0}" type="TxLink">
            <a:rPr lang="en-US" sz="1400" b="1" i="0" u="none" strike="noStrike">
              <a:solidFill>
                <a:srgbClr val="000000"/>
              </a:solidFill>
              <a:effectLst/>
              <a:latin typeface="Calibri"/>
              <a:ea typeface="Calibri"/>
              <a:cs typeface="Calibri"/>
            </a:rPr>
            <a:pPr algn="ctr"/>
            <a:t>20%</a:t>
          </a:fld>
          <a:endParaRPr lang="en-US" sz="1600" b="1">
            <a:effectLst/>
            <a:latin typeface="Arial" panose="020B0604020202020204" pitchFamily="34" charset="0"/>
            <a:cs typeface="Arial" panose="020B0604020202020204" pitchFamily="34" charset="0"/>
          </a:endParaRPr>
        </a:p>
      </xdr:txBody>
    </xdr:sp>
    <xdr:clientData/>
  </xdr:twoCellAnchor>
  <xdr:twoCellAnchor>
    <xdr:from>
      <xdr:col>8</xdr:col>
      <xdr:colOff>152400</xdr:colOff>
      <xdr:row>27</xdr:row>
      <xdr:rowOff>129540</xdr:rowOff>
    </xdr:from>
    <xdr:to>
      <xdr:col>11</xdr:col>
      <xdr:colOff>182880</xdr:colOff>
      <xdr:row>29</xdr:row>
      <xdr:rowOff>22860</xdr:rowOff>
    </xdr:to>
    <xdr:sp macro="" textlink="'Analysis (2)'!K13">
      <xdr:nvSpPr>
        <xdr:cNvPr id="3118" name="TextBox 3117">
          <a:extLst>
            <a:ext uri="{FF2B5EF4-FFF2-40B4-BE49-F238E27FC236}">
              <a16:creationId xmlns:a16="http://schemas.microsoft.com/office/drawing/2014/main" id="{C50D2918-F32D-2921-1ECE-86F46B20D513}"/>
            </a:ext>
          </a:extLst>
        </xdr:cNvPr>
        <xdr:cNvSpPr txBox="1"/>
      </xdr:nvSpPr>
      <xdr:spPr>
        <a:xfrm>
          <a:off x="5029200" y="5082540"/>
          <a:ext cx="18592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effectLst/>
              <a:latin typeface="Arial" panose="020B0604020202020204" pitchFamily="34" charset="0"/>
              <a:cs typeface="Arial" panose="020B0604020202020204" pitchFamily="34" charset="0"/>
            </a:rPr>
            <a:t>Quaterly</a:t>
          </a:r>
          <a:r>
            <a:rPr lang="en-US" sz="1100" b="1" baseline="0">
              <a:effectLst/>
              <a:latin typeface="Arial" panose="020B0604020202020204" pitchFamily="34" charset="0"/>
              <a:cs typeface="Arial" panose="020B0604020202020204" pitchFamily="34" charset="0"/>
            </a:rPr>
            <a:t> View By Profit</a:t>
          </a:r>
          <a:endParaRPr lang="en-US" sz="1100" b="1">
            <a:effectLst/>
            <a:latin typeface="Arial" panose="020B0604020202020204" pitchFamily="34" charset="0"/>
            <a:cs typeface="Arial" panose="020B0604020202020204" pitchFamily="34" charset="0"/>
          </a:endParaRPr>
        </a:p>
      </xdr:txBody>
    </xdr:sp>
    <xdr:clientData/>
  </xdr:twoCellAnchor>
  <xdr:twoCellAnchor>
    <xdr:from>
      <xdr:col>15</xdr:col>
      <xdr:colOff>182880</xdr:colOff>
      <xdr:row>27</xdr:row>
      <xdr:rowOff>160020</xdr:rowOff>
    </xdr:from>
    <xdr:to>
      <xdr:col>23</xdr:col>
      <xdr:colOff>297180</xdr:colOff>
      <xdr:row>36</xdr:row>
      <xdr:rowOff>167640</xdr:rowOff>
    </xdr:to>
    <xdr:sp macro="" textlink="">
      <xdr:nvSpPr>
        <xdr:cNvPr id="3119" name="Rectangle: Rounded Corners 3118">
          <a:extLst>
            <a:ext uri="{FF2B5EF4-FFF2-40B4-BE49-F238E27FC236}">
              <a16:creationId xmlns:a16="http://schemas.microsoft.com/office/drawing/2014/main" id="{3ED5F821-CFB5-9DCC-15FF-D40C4E776AF0}"/>
            </a:ext>
          </a:extLst>
        </xdr:cNvPr>
        <xdr:cNvSpPr/>
      </xdr:nvSpPr>
      <xdr:spPr>
        <a:xfrm>
          <a:off x="9326880" y="5113020"/>
          <a:ext cx="4991100" cy="165354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editAs="oneCell">
    <xdr:from>
      <xdr:col>15</xdr:col>
      <xdr:colOff>198120</xdr:colOff>
      <xdr:row>29</xdr:row>
      <xdr:rowOff>68580</xdr:rowOff>
    </xdr:from>
    <xdr:to>
      <xdr:col>22</xdr:col>
      <xdr:colOff>525780</xdr:colOff>
      <xdr:row>36</xdr:row>
      <xdr:rowOff>121920</xdr:rowOff>
    </xdr:to>
    <mc:AlternateContent xmlns:mc="http://schemas.openxmlformats.org/markup-compatibility/2006" xmlns:a14="http://schemas.microsoft.com/office/drawing/2010/main">
      <mc:Choice Requires="a14">
        <xdr:graphicFrame macro="">
          <xdr:nvGraphicFramePr>
            <xdr:cNvPr id="3120" name="Country">
              <a:extLst>
                <a:ext uri="{FF2B5EF4-FFF2-40B4-BE49-F238E27FC236}">
                  <a16:creationId xmlns:a16="http://schemas.microsoft.com/office/drawing/2014/main" id="{D2AEBE2B-0D82-49EA-B6FF-6F9B319461C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342120" y="5387340"/>
              <a:ext cx="459486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98754</xdr:colOff>
      <xdr:row>3</xdr:row>
      <xdr:rowOff>53168</xdr:rowOff>
    </xdr:from>
    <xdr:to>
      <xdr:col>7</xdr:col>
      <xdr:colOff>93878</xdr:colOff>
      <xdr:row>6</xdr:row>
      <xdr:rowOff>100428</xdr:rowOff>
    </xdr:to>
    <xdr:sp macro="" textlink="">
      <xdr:nvSpPr>
        <xdr:cNvPr id="3122" name="Oval 3121">
          <a:extLst>
            <a:ext uri="{FF2B5EF4-FFF2-40B4-BE49-F238E27FC236}">
              <a16:creationId xmlns:a16="http://schemas.microsoft.com/office/drawing/2014/main" id="{3FD44B0A-E722-D6EC-F3FC-E807ED5D39C8}"/>
            </a:ext>
          </a:extLst>
        </xdr:cNvPr>
        <xdr:cNvSpPr/>
      </xdr:nvSpPr>
      <xdr:spPr>
        <a:xfrm>
          <a:off x="3756354" y="601808"/>
          <a:ext cx="604724" cy="595900"/>
        </a:xfrm>
        <a:prstGeom prst="ellipse">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editAs="oneCell">
    <xdr:from>
      <xdr:col>6</xdr:col>
      <xdr:colOff>184648</xdr:colOff>
      <xdr:row>3</xdr:row>
      <xdr:rowOff>114301</xdr:rowOff>
    </xdr:from>
    <xdr:to>
      <xdr:col>7</xdr:col>
      <xdr:colOff>7985</xdr:colOff>
      <xdr:row>5</xdr:row>
      <xdr:rowOff>175260</xdr:rowOff>
    </xdr:to>
    <xdr:pic>
      <xdr:nvPicPr>
        <xdr:cNvPr id="20" name="Picture 19">
          <a:extLst>
            <a:ext uri="{FF2B5EF4-FFF2-40B4-BE49-F238E27FC236}">
              <a16:creationId xmlns:a16="http://schemas.microsoft.com/office/drawing/2014/main" id="{A9796513-336A-4A0A-B774-767701C7CE88}"/>
            </a:ext>
          </a:extLst>
        </xdr:cNvPr>
        <xdr:cNvPicPr>
          <a:picLocks noChangeAspect="1"/>
        </xdr:cNvPicPr>
      </xdr:nvPicPr>
      <xdr:blipFill>
        <a:blip xmlns:r="http://schemas.openxmlformats.org/officeDocument/2006/relationships" r:embed="rId10" cstate="print">
          <a:lum bright="70000" contrast="-70000"/>
          <a:extLst>
            <a:ext uri="{28A0092B-C50C-407E-A947-70E740481C1C}">
              <a14:useLocalDpi xmlns:a14="http://schemas.microsoft.com/office/drawing/2010/main" val="0"/>
            </a:ext>
          </a:extLst>
        </a:blip>
        <a:stretch>
          <a:fillRect/>
        </a:stretch>
      </xdr:blipFill>
      <xdr:spPr>
        <a:xfrm>
          <a:off x="3842248" y="662941"/>
          <a:ext cx="432937" cy="426719"/>
        </a:xfrm>
        <a:prstGeom prst="rect">
          <a:avLst/>
        </a:prstGeom>
      </xdr:spPr>
    </xdr:pic>
    <xdr:clientData/>
  </xdr:twoCellAnchor>
  <xdr:twoCellAnchor>
    <xdr:from>
      <xdr:col>11</xdr:col>
      <xdr:colOff>326134</xdr:colOff>
      <xdr:row>3</xdr:row>
      <xdr:rowOff>30308</xdr:rowOff>
    </xdr:from>
    <xdr:to>
      <xdr:col>12</xdr:col>
      <xdr:colOff>321258</xdr:colOff>
      <xdr:row>6</xdr:row>
      <xdr:rowOff>77568</xdr:rowOff>
    </xdr:to>
    <xdr:sp macro="" textlink="">
      <xdr:nvSpPr>
        <xdr:cNvPr id="3124" name="Oval 3123">
          <a:extLst>
            <a:ext uri="{FF2B5EF4-FFF2-40B4-BE49-F238E27FC236}">
              <a16:creationId xmlns:a16="http://schemas.microsoft.com/office/drawing/2014/main" id="{BDC6DD9F-BB74-C415-F4AA-99B6277393E5}"/>
            </a:ext>
          </a:extLst>
        </xdr:cNvPr>
        <xdr:cNvSpPr/>
      </xdr:nvSpPr>
      <xdr:spPr>
        <a:xfrm>
          <a:off x="7031734" y="578948"/>
          <a:ext cx="604724" cy="595900"/>
        </a:xfrm>
        <a:prstGeom prst="ellipse">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8</xdr:col>
      <xdr:colOff>517244</xdr:colOff>
      <xdr:row>3</xdr:row>
      <xdr:rowOff>15068</xdr:rowOff>
    </xdr:from>
    <xdr:to>
      <xdr:col>9</xdr:col>
      <xdr:colOff>512368</xdr:colOff>
      <xdr:row>6</xdr:row>
      <xdr:rowOff>62328</xdr:rowOff>
    </xdr:to>
    <xdr:sp macro="" textlink="">
      <xdr:nvSpPr>
        <xdr:cNvPr id="3125" name="Oval 3124">
          <a:extLst>
            <a:ext uri="{FF2B5EF4-FFF2-40B4-BE49-F238E27FC236}">
              <a16:creationId xmlns:a16="http://schemas.microsoft.com/office/drawing/2014/main" id="{532BA3B6-8CF6-1DB6-C546-15C2A0FE3CDC}"/>
            </a:ext>
          </a:extLst>
        </xdr:cNvPr>
        <xdr:cNvSpPr/>
      </xdr:nvSpPr>
      <xdr:spPr>
        <a:xfrm>
          <a:off x="5394044" y="563708"/>
          <a:ext cx="604724" cy="595900"/>
        </a:xfrm>
        <a:prstGeom prst="ellipse">
          <a:avLst/>
        </a:prstGeom>
        <a:solidFill>
          <a:srgbClr val="00908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editAs="oneCell">
    <xdr:from>
      <xdr:col>8</xdr:col>
      <xdr:colOff>590538</xdr:colOff>
      <xdr:row>3</xdr:row>
      <xdr:rowOff>99061</xdr:rowOff>
    </xdr:from>
    <xdr:to>
      <xdr:col>9</xdr:col>
      <xdr:colOff>439075</xdr:colOff>
      <xdr:row>6</xdr:row>
      <xdr:rowOff>0</xdr:rowOff>
    </xdr:to>
    <xdr:pic>
      <xdr:nvPicPr>
        <xdr:cNvPr id="21" name="Picture 20">
          <a:extLst>
            <a:ext uri="{FF2B5EF4-FFF2-40B4-BE49-F238E27FC236}">
              <a16:creationId xmlns:a16="http://schemas.microsoft.com/office/drawing/2014/main" id="{57DECE35-7EF6-4CDC-9F68-B97A47818C76}"/>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5467338" y="647701"/>
          <a:ext cx="458137" cy="449579"/>
        </a:xfrm>
        <a:prstGeom prst="rect">
          <a:avLst/>
        </a:prstGeom>
      </xdr:spPr>
    </xdr:pic>
    <xdr:clientData/>
  </xdr:twoCellAnchor>
  <xdr:twoCellAnchor editAs="oneCell">
    <xdr:from>
      <xdr:col>11</xdr:col>
      <xdr:colOff>432029</xdr:colOff>
      <xdr:row>3</xdr:row>
      <xdr:rowOff>145975</xdr:rowOff>
    </xdr:from>
    <xdr:to>
      <xdr:col>12</xdr:col>
      <xdr:colOff>215364</xdr:colOff>
      <xdr:row>5</xdr:row>
      <xdr:rowOff>165784</xdr:rowOff>
    </xdr:to>
    <xdr:pic>
      <xdr:nvPicPr>
        <xdr:cNvPr id="22" name="Picture 21">
          <a:extLst>
            <a:ext uri="{FF2B5EF4-FFF2-40B4-BE49-F238E27FC236}">
              <a16:creationId xmlns:a16="http://schemas.microsoft.com/office/drawing/2014/main" id="{34883534-124A-4804-9B3F-45C4DFB0F71D}"/>
            </a:ext>
          </a:extLst>
        </xdr:cNvPr>
        <xdr:cNvPicPr>
          <a:picLocks noChangeAspect="1"/>
        </xdr:cNvPicPr>
      </xdr:nvPicPr>
      <xdr:blipFill>
        <a:blip xmlns:r="http://schemas.openxmlformats.org/officeDocument/2006/relationships" r:embed="rId12" cstate="print">
          <a:lum bright="70000" contrast="-70000"/>
          <a:extLst>
            <a:ext uri="{28A0092B-C50C-407E-A947-70E740481C1C}">
              <a14:useLocalDpi xmlns:a14="http://schemas.microsoft.com/office/drawing/2010/main" val="0"/>
            </a:ext>
          </a:extLst>
        </a:blip>
        <a:stretch>
          <a:fillRect/>
        </a:stretch>
      </xdr:blipFill>
      <xdr:spPr>
        <a:xfrm>
          <a:off x="7137629" y="694615"/>
          <a:ext cx="392935" cy="385569"/>
        </a:xfrm>
        <a:prstGeom prst="rect">
          <a:avLst/>
        </a:prstGeom>
      </xdr:spPr>
    </xdr:pic>
    <xdr:clientData/>
  </xdr:twoCellAnchor>
  <xdr:twoCellAnchor>
    <xdr:from>
      <xdr:col>0</xdr:col>
      <xdr:colOff>205740</xdr:colOff>
      <xdr:row>0</xdr:row>
      <xdr:rowOff>68580</xdr:rowOff>
    </xdr:from>
    <xdr:to>
      <xdr:col>9</xdr:col>
      <xdr:colOff>251460</xdr:colOff>
      <xdr:row>2</xdr:row>
      <xdr:rowOff>175260</xdr:rowOff>
    </xdr:to>
    <xdr:sp macro="" textlink="">
      <xdr:nvSpPr>
        <xdr:cNvPr id="3126" name="TextBox 3125">
          <a:extLst>
            <a:ext uri="{FF2B5EF4-FFF2-40B4-BE49-F238E27FC236}">
              <a16:creationId xmlns:a16="http://schemas.microsoft.com/office/drawing/2014/main" id="{02AAC64E-1ED1-AED0-F47D-59CD1FE9D6FD}"/>
            </a:ext>
          </a:extLst>
        </xdr:cNvPr>
        <xdr:cNvSpPr txBox="1"/>
      </xdr:nvSpPr>
      <xdr:spPr>
        <a:xfrm>
          <a:off x="205740" y="68580"/>
          <a:ext cx="5532120" cy="4724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06BC83"/>
              </a:solidFill>
            </a:rPr>
            <a:t>Adventure</a:t>
          </a:r>
          <a:r>
            <a:rPr lang="en-US" sz="3200" b="1"/>
            <a:t> Work </a:t>
          </a:r>
          <a:r>
            <a:rPr lang="en-US" sz="3200">
              <a:solidFill>
                <a:schemeClr val="tx1"/>
              </a:solidFill>
            </a:rPr>
            <a:t>Sales</a:t>
          </a:r>
          <a:r>
            <a:rPr lang="en-US" sz="3200" baseline="0">
              <a:solidFill>
                <a:schemeClr val="tx1"/>
              </a:solidFill>
            </a:rPr>
            <a:t> Analysis </a:t>
          </a:r>
          <a:endParaRPr lang="en-US" sz="3200">
            <a:solidFill>
              <a:schemeClr val="tx1"/>
            </a:solidFill>
          </a:endParaRPr>
        </a:p>
      </xdr:txBody>
    </xdr:sp>
    <xdr:clientData/>
  </xdr:twoCellAnchor>
  <xdr:twoCellAnchor>
    <xdr:from>
      <xdr:col>13</xdr:col>
      <xdr:colOff>571500</xdr:colOff>
      <xdr:row>0</xdr:row>
      <xdr:rowOff>137160</xdr:rowOff>
    </xdr:from>
    <xdr:to>
      <xdr:col>16</xdr:col>
      <xdr:colOff>297180</xdr:colOff>
      <xdr:row>2</xdr:row>
      <xdr:rowOff>175260</xdr:rowOff>
    </xdr:to>
    <xdr:sp macro="[0]!Clearfiltter" textlink="">
      <xdr:nvSpPr>
        <xdr:cNvPr id="15" name="Rectangle: Rounded Corners 14">
          <a:extLst>
            <a:ext uri="{FF2B5EF4-FFF2-40B4-BE49-F238E27FC236}">
              <a16:creationId xmlns:a16="http://schemas.microsoft.com/office/drawing/2014/main" id="{AD7DA908-4955-32A9-00E5-D2E528A5FEDD}"/>
            </a:ext>
          </a:extLst>
        </xdr:cNvPr>
        <xdr:cNvSpPr/>
      </xdr:nvSpPr>
      <xdr:spPr>
        <a:xfrm>
          <a:off x="8496300" y="137160"/>
          <a:ext cx="1554480" cy="403860"/>
        </a:xfrm>
        <a:prstGeom prst="roundRect">
          <a:avLst>
            <a:gd name="adj" fmla="val 31222"/>
          </a:avLst>
        </a:prstGeom>
        <a:solidFill>
          <a:srgbClr val="009084">
            <a:alpha val="49000"/>
          </a:srgbClr>
        </a:solidFill>
        <a:ln>
          <a:noFill/>
        </a:ln>
        <a:effectLst>
          <a:innerShdw blurRad="63500" dist="50800" dir="162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400" b="1"/>
            <a:t>Clear Filters </a:t>
          </a:r>
        </a:p>
      </xdr:txBody>
    </xdr:sp>
    <xdr:clientData/>
  </xdr:twoCellAnchor>
  <xdr:twoCellAnchor>
    <xdr:from>
      <xdr:col>12</xdr:col>
      <xdr:colOff>53341</xdr:colOff>
      <xdr:row>15</xdr:row>
      <xdr:rowOff>137160</xdr:rowOff>
    </xdr:from>
    <xdr:to>
      <xdr:col>14</xdr:col>
      <xdr:colOff>381001</xdr:colOff>
      <xdr:row>17</xdr:row>
      <xdr:rowOff>179943</xdr:rowOff>
    </xdr:to>
    <xdr:sp macro="" textlink="">
      <xdr:nvSpPr>
        <xdr:cNvPr id="16" name="TextBox 15">
          <a:extLst>
            <a:ext uri="{FF2B5EF4-FFF2-40B4-BE49-F238E27FC236}">
              <a16:creationId xmlns:a16="http://schemas.microsoft.com/office/drawing/2014/main" id="{893011D9-B1FF-4054-BEF2-A0966720F3C6}"/>
            </a:ext>
          </a:extLst>
        </xdr:cNvPr>
        <xdr:cNvSpPr txBox="1"/>
      </xdr:nvSpPr>
      <xdr:spPr>
        <a:xfrm>
          <a:off x="7368541" y="2880360"/>
          <a:ext cx="1546860" cy="408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85000"/>
                  <a:lumOff val="15000"/>
                </a:schemeClr>
              </a:solidFill>
            </a:rPr>
            <a:t>Filter By Month</a:t>
          </a:r>
        </a:p>
      </xdr:txBody>
    </xdr:sp>
    <xdr:clientData/>
  </xdr:twoCellAnchor>
  <xdr:twoCellAnchor>
    <xdr:from>
      <xdr:col>16</xdr:col>
      <xdr:colOff>441960</xdr:colOff>
      <xdr:row>0</xdr:row>
      <xdr:rowOff>137160</xdr:rowOff>
    </xdr:from>
    <xdr:to>
      <xdr:col>19</xdr:col>
      <xdr:colOff>243840</xdr:colOff>
      <xdr:row>3</xdr:row>
      <xdr:rowOff>30480</xdr:rowOff>
    </xdr:to>
    <xdr:sp macro="" textlink="">
      <xdr:nvSpPr>
        <xdr:cNvPr id="17" name="Rectangle: Rounded Corners 16">
          <a:extLst>
            <a:ext uri="{FF2B5EF4-FFF2-40B4-BE49-F238E27FC236}">
              <a16:creationId xmlns:a16="http://schemas.microsoft.com/office/drawing/2014/main" id="{8C231A4D-4922-81D4-61F4-F4A92791C188}"/>
            </a:ext>
          </a:extLst>
        </xdr:cNvPr>
        <xdr:cNvSpPr/>
      </xdr:nvSpPr>
      <xdr:spPr>
        <a:xfrm>
          <a:off x="10195560" y="137160"/>
          <a:ext cx="1630680" cy="441960"/>
        </a:xfrm>
        <a:prstGeom prst="roundRect">
          <a:avLst>
            <a:gd name="adj" fmla="val 26115"/>
          </a:avLst>
        </a:prstGeom>
        <a:solidFill>
          <a:srgbClr val="009084">
            <a:alpha val="50000"/>
          </a:srgbClr>
        </a:solidFill>
        <a:ln>
          <a:noFill/>
        </a:ln>
        <a:effectLst>
          <a:innerShdw blurRad="63500" dist="50800" dir="162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Time Series </a:t>
          </a:r>
        </a:p>
      </xdr:txBody>
    </xdr:sp>
    <xdr:clientData/>
  </xdr:twoCellAnchor>
  <xdr:twoCellAnchor>
    <xdr:from>
      <xdr:col>19</xdr:col>
      <xdr:colOff>388620</xdr:colOff>
      <xdr:row>0</xdr:row>
      <xdr:rowOff>137160</xdr:rowOff>
    </xdr:from>
    <xdr:to>
      <xdr:col>22</xdr:col>
      <xdr:colOff>160020</xdr:colOff>
      <xdr:row>3</xdr:row>
      <xdr:rowOff>45720</xdr:rowOff>
    </xdr:to>
    <xdr:sp macro="" textlink="">
      <xdr:nvSpPr>
        <xdr:cNvPr id="3096" name="Rectangle: Rounded Corners 3095">
          <a:hlinkClick xmlns:r="http://schemas.openxmlformats.org/officeDocument/2006/relationships" r:id="rId13" tooltip="Next Dashboard"/>
          <a:extLst>
            <a:ext uri="{FF2B5EF4-FFF2-40B4-BE49-F238E27FC236}">
              <a16:creationId xmlns:a16="http://schemas.microsoft.com/office/drawing/2014/main" id="{E7AF2AE4-8D3C-E22A-3039-EB7593907B7F}"/>
            </a:ext>
          </a:extLst>
        </xdr:cNvPr>
        <xdr:cNvSpPr/>
      </xdr:nvSpPr>
      <xdr:spPr>
        <a:xfrm>
          <a:off x="11971020" y="137160"/>
          <a:ext cx="1600200" cy="457200"/>
        </a:xfrm>
        <a:prstGeom prst="roundRect">
          <a:avLst>
            <a:gd name="adj" fmla="val 26667"/>
          </a:avLst>
        </a:prstGeom>
        <a:solidFill>
          <a:srgbClr val="009084">
            <a:alpha val="50000"/>
          </a:srgbClr>
        </a:solidFill>
        <a:ln>
          <a:noFill/>
        </a:ln>
        <a:effectLst>
          <a:innerShdw blurRad="63500" dist="50800" dir="162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Detailed Dashboard </a:t>
          </a:r>
        </a:p>
      </xdr:txBody>
    </xdr:sp>
    <xdr:clientData/>
  </xdr:twoCellAnchor>
  <xdr:twoCellAnchor>
    <xdr:from>
      <xdr:col>15</xdr:col>
      <xdr:colOff>243841</xdr:colOff>
      <xdr:row>28</xdr:row>
      <xdr:rowOff>22860</xdr:rowOff>
    </xdr:from>
    <xdr:to>
      <xdr:col>17</xdr:col>
      <xdr:colOff>571501</xdr:colOff>
      <xdr:row>30</xdr:row>
      <xdr:rowOff>65643</xdr:rowOff>
    </xdr:to>
    <xdr:sp macro="" textlink="">
      <xdr:nvSpPr>
        <xdr:cNvPr id="3099" name="TextBox 3098">
          <a:extLst>
            <a:ext uri="{FF2B5EF4-FFF2-40B4-BE49-F238E27FC236}">
              <a16:creationId xmlns:a16="http://schemas.microsoft.com/office/drawing/2014/main" id="{1E6C128B-9F55-35C6-D993-69033002F72B}"/>
            </a:ext>
          </a:extLst>
        </xdr:cNvPr>
        <xdr:cNvSpPr txBox="1"/>
      </xdr:nvSpPr>
      <xdr:spPr>
        <a:xfrm>
          <a:off x="9387841" y="5158740"/>
          <a:ext cx="1546860" cy="408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85000"/>
                  <a:lumOff val="15000"/>
                </a:schemeClr>
              </a:solidFill>
            </a:rPr>
            <a:t>Filter By Country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373380</xdr:colOff>
      <xdr:row>6</xdr:row>
      <xdr:rowOff>95085</xdr:rowOff>
    </xdr:from>
    <xdr:to>
      <xdr:col>8</xdr:col>
      <xdr:colOff>525780</xdr:colOff>
      <xdr:row>20</xdr:row>
      <xdr:rowOff>87464</xdr:rowOff>
    </xdr:to>
    <xdr:sp macro="" textlink="">
      <xdr:nvSpPr>
        <xdr:cNvPr id="4" name="Rectangle: Rounded Corners 3">
          <a:extLst>
            <a:ext uri="{FF2B5EF4-FFF2-40B4-BE49-F238E27FC236}">
              <a16:creationId xmlns:a16="http://schemas.microsoft.com/office/drawing/2014/main" id="{B6792E5A-C2CA-44AD-88BD-27063F0F0166}"/>
            </a:ext>
          </a:extLst>
        </xdr:cNvPr>
        <xdr:cNvSpPr/>
      </xdr:nvSpPr>
      <xdr:spPr>
        <a:xfrm>
          <a:off x="373380" y="1188389"/>
          <a:ext cx="5055704" cy="2543423"/>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0</xdr:col>
      <xdr:colOff>205740</xdr:colOff>
      <xdr:row>0</xdr:row>
      <xdr:rowOff>68580</xdr:rowOff>
    </xdr:from>
    <xdr:to>
      <xdr:col>9</xdr:col>
      <xdr:colOff>251460</xdr:colOff>
      <xdr:row>2</xdr:row>
      <xdr:rowOff>175260</xdr:rowOff>
    </xdr:to>
    <xdr:sp macro="" textlink="">
      <xdr:nvSpPr>
        <xdr:cNvPr id="11307" name="TextBox 11306">
          <a:extLst>
            <a:ext uri="{FF2B5EF4-FFF2-40B4-BE49-F238E27FC236}">
              <a16:creationId xmlns:a16="http://schemas.microsoft.com/office/drawing/2014/main" id="{2FA0BE99-A370-4956-86E6-739FEB7FA600}"/>
            </a:ext>
          </a:extLst>
        </xdr:cNvPr>
        <xdr:cNvSpPr txBox="1"/>
      </xdr:nvSpPr>
      <xdr:spPr>
        <a:xfrm>
          <a:off x="205740" y="68580"/>
          <a:ext cx="5532120" cy="4724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06BC83"/>
              </a:solidFill>
            </a:rPr>
            <a:t>Adventure</a:t>
          </a:r>
          <a:r>
            <a:rPr lang="en-US" sz="3200" b="1"/>
            <a:t> Work </a:t>
          </a:r>
          <a:r>
            <a:rPr lang="en-US" sz="3200">
              <a:solidFill>
                <a:schemeClr val="tx1"/>
              </a:solidFill>
            </a:rPr>
            <a:t>Sales</a:t>
          </a:r>
          <a:r>
            <a:rPr lang="en-US" sz="3200" baseline="0">
              <a:solidFill>
                <a:schemeClr val="tx1"/>
              </a:solidFill>
            </a:rPr>
            <a:t> Analysis </a:t>
          </a:r>
          <a:endParaRPr lang="en-US" sz="3200">
            <a:solidFill>
              <a:schemeClr val="tx1"/>
            </a:solidFill>
          </a:endParaRPr>
        </a:p>
      </xdr:txBody>
    </xdr:sp>
    <xdr:clientData/>
  </xdr:twoCellAnchor>
  <xdr:twoCellAnchor>
    <xdr:from>
      <xdr:col>0</xdr:col>
      <xdr:colOff>343563</xdr:colOff>
      <xdr:row>23</xdr:row>
      <xdr:rowOff>16566</xdr:rowOff>
    </xdr:from>
    <xdr:to>
      <xdr:col>8</xdr:col>
      <xdr:colOff>495963</xdr:colOff>
      <xdr:row>39</xdr:row>
      <xdr:rowOff>1</xdr:rowOff>
    </xdr:to>
    <xdr:sp macro="" textlink="">
      <xdr:nvSpPr>
        <xdr:cNvPr id="11308" name="Rectangle: Rounded Corners 11307">
          <a:extLst>
            <a:ext uri="{FF2B5EF4-FFF2-40B4-BE49-F238E27FC236}">
              <a16:creationId xmlns:a16="http://schemas.microsoft.com/office/drawing/2014/main" id="{5F0A7EDF-AF5C-CFF5-E413-87E0C7699177}"/>
            </a:ext>
          </a:extLst>
        </xdr:cNvPr>
        <xdr:cNvSpPr/>
      </xdr:nvSpPr>
      <xdr:spPr>
        <a:xfrm>
          <a:off x="343563" y="4207566"/>
          <a:ext cx="5055704" cy="2915478"/>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0</xdr:col>
      <xdr:colOff>401515</xdr:colOff>
      <xdr:row>8</xdr:row>
      <xdr:rowOff>24535</xdr:rowOff>
    </xdr:from>
    <xdr:to>
      <xdr:col>6</xdr:col>
      <xdr:colOff>211015</xdr:colOff>
      <xdr:row>20</xdr:row>
      <xdr:rowOff>47940</xdr:rowOff>
    </xdr:to>
    <xdr:graphicFrame macro="">
      <xdr:nvGraphicFramePr>
        <xdr:cNvPr id="11309" name="Chart 11308">
          <a:extLst>
            <a:ext uri="{FF2B5EF4-FFF2-40B4-BE49-F238E27FC236}">
              <a16:creationId xmlns:a16="http://schemas.microsoft.com/office/drawing/2014/main" id="{21DAC4AD-005C-44C9-A0FF-99D7666BF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426720</xdr:colOff>
      <xdr:row>6</xdr:row>
      <xdr:rowOff>125565</xdr:rowOff>
    </xdr:from>
    <xdr:to>
      <xdr:col>4</xdr:col>
      <xdr:colOff>411480</xdr:colOff>
      <xdr:row>8</xdr:row>
      <xdr:rowOff>163002</xdr:rowOff>
    </xdr:to>
    <xdr:sp macro="" textlink="">
      <xdr:nvSpPr>
        <xdr:cNvPr id="11310" name="TextBox 11309">
          <a:extLst>
            <a:ext uri="{FF2B5EF4-FFF2-40B4-BE49-F238E27FC236}">
              <a16:creationId xmlns:a16="http://schemas.microsoft.com/office/drawing/2014/main" id="{AE51023C-ECEF-720B-2A45-3F515414464B}"/>
            </a:ext>
          </a:extLst>
        </xdr:cNvPr>
        <xdr:cNvSpPr txBox="1"/>
      </xdr:nvSpPr>
      <xdr:spPr>
        <a:xfrm>
          <a:off x="426720" y="1218869"/>
          <a:ext cx="2436412" cy="401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solidFill>
            </a:rPr>
            <a:t>Top</a:t>
          </a:r>
          <a:r>
            <a:rPr lang="en-US" sz="1400" baseline="0">
              <a:solidFill>
                <a:schemeClr val="tx1"/>
              </a:solidFill>
            </a:rPr>
            <a:t> 5 </a:t>
          </a:r>
          <a:r>
            <a:rPr lang="en-US" sz="1400" b="1" baseline="0">
              <a:solidFill>
                <a:schemeClr val="tx1"/>
              </a:solidFill>
            </a:rPr>
            <a:t>Profitable</a:t>
          </a:r>
          <a:r>
            <a:rPr lang="en-US" sz="1400" baseline="0">
              <a:solidFill>
                <a:schemeClr val="tx1"/>
              </a:solidFill>
            </a:rPr>
            <a:t> Products </a:t>
          </a:r>
          <a:endParaRPr lang="en-US" sz="1400">
            <a:solidFill>
              <a:schemeClr val="tx1"/>
            </a:solidFill>
          </a:endParaRPr>
        </a:p>
      </xdr:txBody>
    </xdr:sp>
    <xdr:clientData/>
  </xdr:twoCellAnchor>
  <xdr:twoCellAnchor>
    <xdr:from>
      <xdr:col>5</xdr:col>
      <xdr:colOff>426719</xdr:colOff>
      <xdr:row>7</xdr:row>
      <xdr:rowOff>138661</xdr:rowOff>
    </xdr:from>
    <xdr:to>
      <xdr:col>8</xdr:col>
      <xdr:colOff>406694</xdr:colOff>
      <xdr:row>16</xdr:row>
      <xdr:rowOff>3644</xdr:rowOff>
    </xdr:to>
    <xdr:graphicFrame macro="">
      <xdr:nvGraphicFramePr>
        <xdr:cNvPr id="11311" name="Chart 11310">
          <a:extLst>
            <a:ext uri="{FF2B5EF4-FFF2-40B4-BE49-F238E27FC236}">
              <a16:creationId xmlns:a16="http://schemas.microsoft.com/office/drawing/2014/main" id="{EDAA298B-931A-4EF5-9F8D-3C1A65839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281940</xdr:colOff>
      <xdr:row>15</xdr:row>
      <xdr:rowOff>140141</xdr:rowOff>
    </xdr:from>
    <xdr:to>
      <xdr:col>8</xdr:col>
      <xdr:colOff>502920</xdr:colOff>
      <xdr:row>17</xdr:row>
      <xdr:rowOff>178241</xdr:rowOff>
    </xdr:to>
    <xdr:sp macro="" textlink="'Product Analysis'!O3">
      <xdr:nvSpPr>
        <xdr:cNvPr id="11312" name="TextBox 11311">
          <a:extLst>
            <a:ext uri="{FF2B5EF4-FFF2-40B4-BE49-F238E27FC236}">
              <a16:creationId xmlns:a16="http://schemas.microsoft.com/office/drawing/2014/main" id="{7E3C412A-DA35-E1E3-353A-F15CD6759168}"/>
            </a:ext>
          </a:extLst>
        </xdr:cNvPr>
        <xdr:cNvSpPr txBox="1"/>
      </xdr:nvSpPr>
      <xdr:spPr>
        <a:xfrm>
          <a:off x="4572331" y="2873402"/>
          <a:ext cx="83389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23D4B8B-3BAE-47F2-989F-0EB0D5B03851}" type="TxLink">
            <a:rPr lang="en-US" sz="1800" b="1" i="0" u="none" strike="noStrike">
              <a:solidFill>
                <a:srgbClr val="009084"/>
              </a:solidFill>
              <a:latin typeface="Calibri"/>
              <a:ea typeface="Calibri"/>
              <a:cs typeface="Calibri"/>
            </a:rPr>
            <a:pPr/>
            <a:t>33.8%</a:t>
          </a:fld>
          <a:endParaRPr lang="en-US" sz="2800" b="1">
            <a:solidFill>
              <a:srgbClr val="009084"/>
            </a:solidFill>
          </a:endParaRPr>
        </a:p>
      </xdr:txBody>
    </xdr:sp>
    <xdr:clientData/>
  </xdr:twoCellAnchor>
  <xdr:twoCellAnchor>
    <xdr:from>
      <xdr:col>7</xdr:col>
      <xdr:colOff>274320</xdr:colOff>
      <xdr:row>17</xdr:row>
      <xdr:rowOff>132521</xdr:rowOff>
    </xdr:from>
    <xdr:to>
      <xdr:col>8</xdr:col>
      <xdr:colOff>358140</xdr:colOff>
      <xdr:row>19</xdr:row>
      <xdr:rowOff>170622</xdr:rowOff>
    </xdr:to>
    <xdr:sp macro="" textlink="'Product Analysis'!O4">
      <xdr:nvSpPr>
        <xdr:cNvPr id="11313" name="TextBox 11312">
          <a:extLst>
            <a:ext uri="{FF2B5EF4-FFF2-40B4-BE49-F238E27FC236}">
              <a16:creationId xmlns:a16="http://schemas.microsoft.com/office/drawing/2014/main" id="{97BC91CE-56DC-79B6-B5E4-23DB4BE2535C}"/>
            </a:ext>
          </a:extLst>
        </xdr:cNvPr>
        <xdr:cNvSpPr txBox="1"/>
      </xdr:nvSpPr>
      <xdr:spPr>
        <a:xfrm>
          <a:off x="4564711" y="3230217"/>
          <a:ext cx="69673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F63721-275F-49B5-9D5B-6BB2E7FC3BD6}" type="TxLink">
            <a:rPr lang="en-US" sz="1400" b="1" i="0" u="none" strike="noStrike">
              <a:solidFill>
                <a:schemeClr val="bg1">
                  <a:lumMod val="50000"/>
                </a:schemeClr>
              </a:solidFill>
              <a:latin typeface="Calibri"/>
              <a:ea typeface="Calibri"/>
              <a:cs typeface="Calibri"/>
            </a:rPr>
            <a:pPr/>
            <a:t>66.2%</a:t>
          </a:fld>
          <a:endParaRPr lang="en-US" sz="2000" b="1">
            <a:solidFill>
              <a:schemeClr val="bg1">
                <a:lumMod val="50000"/>
              </a:schemeClr>
            </a:solidFill>
          </a:endParaRPr>
        </a:p>
      </xdr:txBody>
    </xdr:sp>
    <xdr:clientData/>
  </xdr:twoCellAnchor>
  <xdr:twoCellAnchor>
    <xdr:from>
      <xdr:col>6</xdr:col>
      <xdr:colOff>289560</xdr:colOff>
      <xdr:row>15</xdr:row>
      <xdr:rowOff>155381</xdr:rowOff>
    </xdr:from>
    <xdr:to>
      <xdr:col>7</xdr:col>
      <xdr:colOff>441960</xdr:colOff>
      <xdr:row>18</xdr:row>
      <xdr:rowOff>11264</xdr:rowOff>
    </xdr:to>
    <xdr:sp macro="" textlink="">
      <xdr:nvSpPr>
        <xdr:cNvPr id="11314" name="TextBox 11313">
          <a:extLst>
            <a:ext uri="{FF2B5EF4-FFF2-40B4-BE49-F238E27FC236}">
              <a16:creationId xmlns:a16="http://schemas.microsoft.com/office/drawing/2014/main" id="{B374A949-4902-EAA2-3907-229C35C5040B}"/>
            </a:ext>
          </a:extLst>
        </xdr:cNvPr>
        <xdr:cNvSpPr txBox="1"/>
      </xdr:nvSpPr>
      <xdr:spPr>
        <a:xfrm>
          <a:off x="3967038" y="2888642"/>
          <a:ext cx="76531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9084"/>
              </a:solidFill>
            </a:rPr>
            <a:t>Top</a:t>
          </a:r>
          <a:r>
            <a:rPr lang="en-US" sz="1400" b="1" baseline="0">
              <a:solidFill>
                <a:srgbClr val="009084"/>
              </a:solidFill>
            </a:rPr>
            <a:t> 5 </a:t>
          </a:r>
          <a:r>
            <a:rPr lang="en-US" sz="1200" b="1" baseline="0">
              <a:solidFill>
                <a:srgbClr val="009084"/>
              </a:solidFill>
            </a:rPr>
            <a:t>- </a:t>
          </a:r>
          <a:r>
            <a:rPr lang="en-US" sz="1200" b="1" baseline="0">
              <a:solidFill>
                <a:schemeClr val="tx1"/>
              </a:solidFill>
            </a:rPr>
            <a:t> </a:t>
          </a:r>
          <a:endParaRPr lang="en-US" sz="1200" b="1">
            <a:solidFill>
              <a:schemeClr val="tx1"/>
            </a:solidFill>
          </a:endParaRPr>
        </a:p>
      </xdr:txBody>
    </xdr:sp>
    <xdr:clientData/>
  </xdr:twoCellAnchor>
  <xdr:twoCellAnchor>
    <xdr:from>
      <xdr:col>6</xdr:col>
      <xdr:colOff>274320</xdr:colOff>
      <xdr:row>17</xdr:row>
      <xdr:rowOff>140141</xdr:rowOff>
    </xdr:from>
    <xdr:to>
      <xdr:col>7</xdr:col>
      <xdr:colOff>441960</xdr:colOff>
      <xdr:row>19</xdr:row>
      <xdr:rowOff>178242</xdr:rowOff>
    </xdr:to>
    <xdr:sp macro="" textlink="">
      <xdr:nvSpPr>
        <xdr:cNvPr id="11315" name="TextBox 11314">
          <a:extLst>
            <a:ext uri="{FF2B5EF4-FFF2-40B4-BE49-F238E27FC236}">
              <a16:creationId xmlns:a16="http://schemas.microsoft.com/office/drawing/2014/main" id="{565E5D7F-CE9F-8E5E-568B-819D5EA44530}"/>
            </a:ext>
          </a:extLst>
        </xdr:cNvPr>
        <xdr:cNvSpPr txBox="1"/>
      </xdr:nvSpPr>
      <xdr:spPr>
        <a:xfrm>
          <a:off x="3951798" y="3237837"/>
          <a:ext cx="78055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50000"/>
                </a:schemeClr>
              </a:solidFill>
            </a:rPr>
            <a:t>Others - </a:t>
          </a:r>
        </a:p>
      </xdr:txBody>
    </xdr:sp>
    <xdr:clientData/>
  </xdr:twoCellAnchor>
  <xdr:twoCellAnchor>
    <xdr:from>
      <xdr:col>6</xdr:col>
      <xdr:colOff>266700</xdr:colOff>
      <xdr:row>16</xdr:row>
      <xdr:rowOff>3644</xdr:rowOff>
    </xdr:from>
    <xdr:to>
      <xdr:col>6</xdr:col>
      <xdr:colOff>312419</xdr:colOff>
      <xdr:row>17</xdr:row>
      <xdr:rowOff>117944</xdr:rowOff>
    </xdr:to>
    <xdr:sp macro="" textlink="">
      <xdr:nvSpPr>
        <xdr:cNvPr id="11316" name="Flowchart: Off-page Connector 11315">
          <a:extLst>
            <a:ext uri="{FF2B5EF4-FFF2-40B4-BE49-F238E27FC236}">
              <a16:creationId xmlns:a16="http://schemas.microsoft.com/office/drawing/2014/main" id="{620B382E-9D53-750A-2A4B-075B1ABC0D20}"/>
            </a:ext>
          </a:extLst>
        </xdr:cNvPr>
        <xdr:cNvSpPr/>
      </xdr:nvSpPr>
      <xdr:spPr>
        <a:xfrm>
          <a:off x="3944178" y="2919122"/>
          <a:ext cx="45719" cy="296518"/>
        </a:xfrm>
        <a:prstGeom prst="flowChartOffpageConnector">
          <a:avLst/>
        </a:prstGeom>
        <a:solidFill>
          <a:srgbClr val="00908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259080</xdr:colOff>
      <xdr:row>17</xdr:row>
      <xdr:rowOff>163001</xdr:rowOff>
    </xdr:from>
    <xdr:to>
      <xdr:col>6</xdr:col>
      <xdr:colOff>304799</xdr:colOff>
      <xdr:row>19</xdr:row>
      <xdr:rowOff>95085</xdr:rowOff>
    </xdr:to>
    <xdr:sp macro="" textlink="">
      <xdr:nvSpPr>
        <xdr:cNvPr id="11317" name="Flowchart: Off-page Connector 11316">
          <a:extLst>
            <a:ext uri="{FF2B5EF4-FFF2-40B4-BE49-F238E27FC236}">
              <a16:creationId xmlns:a16="http://schemas.microsoft.com/office/drawing/2014/main" id="{B45089E4-4C35-1F5E-A2A1-1571181ED49E}"/>
            </a:ext>
          </a:extLst>
        </xdr:cNvPr>
        <xdr:cNvSpPr/>
      </xdr:nvSpPr>
      <xdr:spPr>
        <a:xfrm>
          <a:off x="3936558" y="3260697"/>
          <a:ext cx="45719" cy="296518"/>
        </a:xfrm>
        <a:prstGeom prst="flowChartOffpageConnector">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144780</xdr:colOff>
      <xdr:row>6</xdr:row>
      <xdr:rowOff>102705</xdr:rowOff>
    </xdr:from>
    <xdr:to>
      <xdr:col>9</xdr:col>
      <xdr:colOff>289560</xdr:colOff>
      <xdr:row>10</xdr:row>
      <xdr:rowOff>95084</xdr:rowOff>
    </xdr:to>
    <xdr:sp macro="" textlink="">
      <xdr:nvSpPr>
        <xdr:cNvPr id="11318" name="TextBox 11317">
          <a:extLst>
            <a:ext uri="{FF2B5EF4-FFF2-40B4-BE49-F238E27FC236}">
              <a16:creationId xmlns:a16="http://schemas.microsoft.com/office/drawing/2014/main" id="{B572F682-DFBE-1A59-5218-CF3DEA3CF644}"/>
            </a:ext>
          </a:extLst>
        </xdr:cNvPr>
        <xdr:cNvSpPr txBox="1"/>
      </xdr:nvSpPr>
      <xdr:spPr>
        <a:xfrm>
          <a:off x="3822258" y="1196009"/>
          <a:ext cx="1983519" cy="721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Profit</a:t>
          </a:r>
          <a:r>
            <a:rPr lang="en-US" sz="1200" b="1" baseline="0">
              <a:solidFill>
                <a:schemeClr val="tx1"/>
              </a:solidFill>
            </a:rPr>
            <a:t> Share</a:t>
          </a:r>
          <a:r>
            <a:rPr lang="en-US" sz="1200" baseline="0">
              <a:solidFill>
                <a:schemeClr val="tx1"/>
              </a:solidFill>
            </a:rPr>
            <a:t> of Top 5 </a:t>
          </a:r>
        </a:p>
        <a:p>
          <a:r>
            <a:rPr lang="en-US" sz="1200" baseline="0">
              <a:solidFill>
                <a:srgbClr val="009084"/>
              </a:solidFill>
            </a:rPr>
            <a:t>Products Vs Others</a:t>
          </a:r>
          <a:endParaRPr lang="en-US" sz="1200">
            <a:solidFill>
              <a:srgbClr val="009084"/>
            </a:solidFill>
          </a:endParaRPr>
        </a:p>
      </xdr:txBody>
    </xdr:sp>
    <xdr:clientData/>
  </xdr:twoCellAnchor>
  <xdr:twoCellAnchor editAs="oneCell">
    <xdr:from>
      <xdr:col>7</xdr:col>
      <xdr:colOff>7621</xdr:colOff>
      <xdr:row>11</xdr:row>
      <xdr:rowOff>110326</xdr:rowOff>
    </xdr:from>
    <xdr:to>
      <xdr:col>7</xdr:col>
      <xdr:colOff>297180</xdr:colOff>
      <xdr:row>13</xdr:row>
      <xdr:rowOff>34124</xdr:rowOff>
    </xdr:to>
    <xdr:pic>
      <xdr:nvPicPr>
        <xdr:cNvPr id="11326" name="Picture 11325">
          <a:extLst>
            <a:ext uri="{FF2B5EF4-FFF2-40B4-BE49-F238E27FC236}">
              <a16:creationId xmlns:a16="http://schemas.microsoft.com/office/drawing/2014/main" id="{0DC9BCD6-4399-63DE-EF86-AA98E8BE79D6}"/>
            </a:ext>
          </a:extLst>
        </xdr:cNvPr>
        <xdr:cNvPicPr>
          <a:picLocks noChangeAspect="1"/>
        </xdr:cNvPicPr>
      </xdr:nvPicPr>
      <xdr:blipFill>
        <a:blip xmlns:r="http://schemas.openxmlformats.org/officeDocument/2006/relationships" r:embed="rId3" cstate="print">
          <a:duotone>
            <a:schemeClr val="accent6">
              <a:shade val="45000"/>
              <a:satMod val="135000"/>
            </a:schemeClr>
            <a:prstClr val="white"/>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298012" y="2114717"/>
          <a:ext cx="289559" cy="288233"/>
        </a:xfrm>
        <a:prstGeom prst="rect">
          <a:avLst/>
        </a:prstGeom>
      </xdr:spPr>
    </xdr:pic>
    <xdr:clientData/>
  </xdr:twoCellAnchor>
  <xdr:twoCellAnchor>
    <xdr:from>
      <xdr:col>9</xdr:col>
      <xdr:colOff>76200</xdr:colOff>
      <xdr:row>6</xdr:row>
      <xdr:rowOff>87465</xdr:rowOff>
    </xdr:from>
    <xdr:to>
      <xdr:col>11</xdr:col>
      <xdr:colOff>160020</xdr:colOff>
      <xdr:row>20</xdr:row>
      <xdr:rowOff>79844</xdr:rowOff>
    </xdr:to>
    <xdr:sp macro="" textlink="">
      <xdr:nvSpPr>
        <xdr:cNvPr id="11332" name="Rectangle: Rounded Corners 11331">
          <a:extLst>
            <a:ext uri="{FF2B5EF4-FFF2-40B4-BE49-F238E27FC236}">
              <a16:creationId xmlns:a16="http://schemas.microsoft.com/office/drawing/2014/main" id="{5DEB3D9D-E966-83F0-F798-7A4467FA6419}"/>
            </a:ext>
          </a:extLst>
        </xdr:cNvPr>
        <xdr:cNvSpPr/>
      </xdr:nvSpPr>
      <xdr:spPr>
        <a:xfrm>
          <a:off x="5592417" y="1180769"/>
          <a:ext cx="1309646" cy="2543423"/>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9</xdr:col>
      <xdr:colOff>541020</xdr:colOff>
      <xdr:row>11</xdr:row>
      <xdr:rowOff>6692</xdr:rowOff>
    </xdr:from>
    <xdr:to>
      <xdr:col>11</xdr:col>
      <xdr:colOff>198120</xdr:colOff>
      <xdr:row>13</xdr:row>
      <xdr:rowOff>166049</xdr:rowOff>
    </xdr:to>
    <xdr:sp macro="" textlink="">
      <xdr:nvSpPr>
        <xdr:cNvPr id="11333" name="TextBox 11332">
          <a:extLst>
            <a:ext uri="{FF2B5EF4-FFF2-40B4-BE49-F238E27FC236}">
              <a16:creationId xmlns:a16="http://schemas.microsoft.com/office/drawing/2014/main" id="{6331E45B-EE07-4229-923E-507F0B58C00D}"/>
            </a:ext>
          </a:extLst>
        </xdr:cNvPr>
        <xdr:cNvSpPr txBox="1"/>
      </xdr:nvSpPr>
      <xdr:spPr>
        <a:xfrm>
          <a:off x="6057237" y="2011083"/>
          <a:ext cx="882926" cy="523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009084"/>
              </a:solidFill>
            </a:rPr>
            <a:t>Sold Products </a:t>
          </a:r>
        </a:p>
      </xdr:txBody>
    </xdr:sp>
    <xdr:clientData/>
  </xdr:twoCellAnchor>
  <xdr:twoCellAnchor>
    <xdr:from>
      <xdr:col>9</xdr:col>
      <xdr:colOff>586740</xdr:colOff>
      <xdr:row>15</xdr:row>
      <xdr:rowOff>119467</xdr:rowOff>
    </xdr:from>
    <xdr:to>
      <xdr:col>11</xdr:col>
      <xdr:colOff>182880</xdr:colOff>
      <xdr:row>18</xdr:row>
      <xdr:rowOff>96607</xdr:rowOff>
    </xdr:to>
    <xdr:sp macro="" textlink="">
      <xdr:nvSpPr>
        <xdr:cNvPr id="11334" name="TextBox 11333">
          <a:extLst>
            <a:ext uri="{FF2B5EF4-FFF2-40B4-BE49-F238E27FC236}">
              <a16:creationId xmlns:a16="http://schemas.microsoft.com/office/drawing/2014/main" id="{6A335F5F-5020-5D01-5139-6506B615EDC6}"/>
            </a:ext>
          </a:extLst>
        </xdr:cNvPr>
        <xdr:cNvSpPr txBox="1"/>
      </xdr:nvSpPr>
      <xdr:spPr>
        <a:xfrm>
          <a:off x="6102957" y="2852728"/>
          <a:ext cx="821966" cy="523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009084"/>
              </a:solidFill>
            </a:rPr>
            <a:t>Unsold Products </a:t>
          </a:r>
        </a:p>
      </xdr:txBody>
    </xdr:sp>
    <xdr:clientData/>
  </xdr:twoCellAnchor>
  <xdr:twoCellAnchor>
    <xdr:from>
      <xdr:col>9</xdr:col>
      <xdr:colOff>495300</xdr:colOff>
      <xdr:row>6</xdr:row>
      <xdr:rowOff>55461</xdr:rowOff>
    </xdr:from>
    <xdr:to>
      <xdr:col>11</xdr:col>
      <xdr:colOff>320040</xdr:colOff>
      <xdr:row>10</xdr:row>
      <xdr:rowOff>9740</xdr:rowOff>
    </xdr:to>
    <xdr:sp macro="" textlink="">
      <xdr:nvSpPr>
        <xdr:cNvPr id="11331" name="TextBox 11330">
          <a:extLst>
            <a:ext uri="{FF2B5EF4-FFF2-40B4-BE49-F238E27FC236}">
              <a16:creationId xmlns:a16="http://schemas.microsoft.com/office/drawing/2014/main" id="{92A1904F-673B-F954-6F2D-96924475006D}"/>
            </a:ext>
          </a:extLst>
        </xdr:cNvPr>
        <xdr:cNvSpPr txBox="1"/>
      </xdr:nvSpPr>
      <xdr:spPr>
        <a:xfrm>
          <a:off x="6011517" y="1148765"/>
          <a:ext cx="1050566" cy="683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009084"/>
              </a:solidFill>
            </a:rPr>
            <a:t>All Available Products </a:t>
          </a:r>
        </a:p>
      </xdr:txBody>
    </xdr:sp>
    <xdr:clientData/>
  </xdr:twoCellAnchor>
  <xdr:twoCellAnchor>
    <xdr:from>
      <xdr:col>9</xdr:col>
      <xdr:colOff>518160</xdr:colOff>
      <xdr:row>8</xdr:row>
      <xdr:rowOff>64604</xdr:rowOff>
    </xdr:from>
    <xdr:to>
      <xdr:col>11</xdr:col>
      <xdr:colOff>129540</xdr:colOff>
      <xdr:row>10</xdr:row>
      <xdr:rowOff>102704</xdr:rowOff>
    </xdr:to>
    <xdr:sp macro="" textlink="'Product Analysis'!R3">
      <xdr:nvSpPr>
        <xdr:cNvPr id="11335" name="TextBox 11334">
          <a:extLst>
            <a:ext uri="{FF2B5EF4-FFF2-40B4-BE49-F238E27FC236}">
              <a16:creationId xmlns:a16="http://schemas.microsoft.com/office/drawing/2014/main" id="{BE98A873-E349-558C-CF66-6A4AB75F44B3}"/>
            </a:ext>
          </a:extLst>
        </xdr:cNvPr>
        <xdr:cNvSpPr txBox="1"/>
      </xdr:nvSpPr>
      <xdr:spPr>
        <a:xfrm>
          <a:off x="6034377" y="1522343"/>
          <a:ext cx="837206"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6B1B35-2033-4BEF-8F6A-E6DFAEA58EF5}" type="TxLink">
            <a:rPr lang="en-US" sz="1600" b="1" i="0" u="none" strike="noStrike">
              <a:solidFill>
                <a:srgbClr val="000000"/>
              </a:solidFill>
              <a:latin typeface="Calibri"/>
              <a:ea typeface="Calibri"/>
              <a:cs typeface="Calibri"/>
            </a:rPr>
            <a:pPr/>
            <a:t>606</a:t>
          </a:fld>
          <a:endParaRPr lang="en-US" sz="4000" b="1">
            <a:solidFill>
              <a:srgbClr val="009084"/>
            </a:solidFill>
          </a:endParaRPr>
        </a:p>
      </xdr:txBody>
    </xdr:sp>
    <xdr:clientData/>
  </xdr:twoCellAnchor>
  <xdr:twoCellAnchor>
    <xdr:from>
      <xdr:col>9</xdr:col>
      <xdr:colOff>541020</xdr:colOff>
      <xdr:row>12</xdr:row>
      <xdr:rowOff>163001</xdr:rowOff>
    </xdr:from>
    <xdr:to>
      <xdr:col>11</xdr:col>
      <xdr:colOff>152400</xdr:colOff>
      <xdr:row>14</xdr:row>
      <xdr:rowOff>178242</xdr:rowOff>
    </xdr:to>
    <xdr:sp macro="" textlink="'Product Analysis'!S3">
      <xdr:nvSpPr>
        <xdr:cNvPr id="11336" name="TextBox 11335">
          <a:extLst>
            <a:ext uri="{FF2B5EF4-FFF2-40B4-BE49-F238E27FC236}">
              <a16:creationId xmlns:a16="http://schemas.microsoft.com/office/drawing/2014/main" id="{6B355060-4F64-B2F5-75AD-D591E9228BB5}"/>
            </a:ext>
          </a:extLst>
        </xdr:cNvPr>
        <xdr:cNvSpPr txBox="1"/>
      </xdr:nvSpPr>
      <xdr:spPr>
        <a:xfrm>
          <a:off x="6057237" y="2349610"/>
          <a:ext cx="837206" cy="379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AE8149-B6FB-4614-B69A-4361E928A648}" type="TxLink">
            <a:rPr lang="en-US" sz="1600" b="1" i="0" u="none" strike="noStrike">
              <a:solidFill>
                <a:srgbClr val="000000"/>
              </a:solidFill>
              <a:latin typeface="Calibri"/>
              <a:ea typeface="Calibri"/>
              <a:cs typeface="Calibri"/>
            </a:rPr>
            <a:pPr/>
            <a:t>133</a:t>
          </a:fld>
          <a:endParaRPr lang="en-US" sz="4000" b="1">
            <a:solidFill>
              <a:srgbClr val="009084"/>
            </a:solidFill>
          </a:endParaRPr>
        </a:p>
      </xdr:txBody>
    </xdr:sp>
    <xdr:clientData/>
  </xdr:twoCellAnchor>
  <xdr:twoCellAnchor>
    <xdr:from>
      <xdr:col>9</xdr:col>
      <xdr:colOff>579120</xdr:colOff>
      <xdr:row>17</xdr:row>
      <xdr:rowOff>102704</xdr:rowOff>
    </xdr:from>
    <xdr:to>
      <xdr:col>11</xdr:col>
      <xdr:colOff>190500</xdr:colOff>
      <xdr:row>19</xdr:row>
      <xdr:rowOff>117945</xdr:rowOff>
    </xdr:to>
    <xdr:sp macro="" textlink="'Product Analysis'!T3">
      <xdr:nvSpPr>
        <xdr:cNvPr id="11337" name="TextBox 11336">
          <a:extLst>
            <a:ext uri="{FF2B5EF4-FFF2-40B4-BE49-F238E27FC236}">
              <a16:creationId xmlns:a16="http://schemas.microsoft.com/office/drawing/2014/main" id="{0ADB3AE1-D72E-6EFD-D627-EF5B5C1EF866}"/>
            </a:ext>
          </a:extLst>
        </xdr:cNvPr>
        <xdr:cNvSpPr txBox="1"/>
      </xdr:nvSpPr>
      <xdr:spPr>
        <a:xfrm>
          <a:off x="6095337" y="3200400"/>
          <a:ext cx="837206" cy="379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7E285C-4CF9-481F-ADE0-8B9C7571DD9E}" type="TxLink">
            <a:rPr lang="en-US" sz="1600" b="1" i="0" u="none" strike="noStrike">
              <a:solidFill>
                <a:srgbClr val="000000"/>
              </a:solidFill>
              <a:latin typeface="Calibri"/>
              <a:ea typeface="Calibri"/>
              <a:cs typeface="Calibri"/>
            </a:rPr>
            <a:pPr/>
            <a:t>473</a:t>
          </a:fld>
          <a:endParaRPr lang="en-US" sz="4000" b="1">
            <a:solidFill>
              <a:srgbClr val="009084"/>
            </a:solidFill>
          </a:endParaRPr>
        </a:p>
      </xdr:txBody>
    </xdr:sp>
    <xdr:clientData/>
  </xdr:twoCellAnchor>
  <xdr:twoCellAnchor>
    <xdr:from>
      <xdr:col>9</xdr:col>
      <xdr:colOff>106680</xdr:colOff>
      <xdr:row>6</xdr:row>
      <xdr:rowOff>147762</xdr:rowOff>
    </xdr:from>
    <xdr:to>
      <xdr:col>9</xdr:col>
      <xdr:colOff>510540</xdr:colOff>
      <xdr:row>9</xdr:row>
      <xdr:rowOff>26504</xdr:rowOff>
    </xdr:to>
    <xdr:sp macro="" textlink="">
      <xdr:nvSpPr>
        <xdr:cNvPr id="11354" name="Rectangle: Rounded Corners 11353">
          <a:extLst>
            <a:ext uri="{FF2B5EF4-FFF2-40B4-BE49-F238E27FC236}">
              <a16:creationId xmlns:a16="http://schemas.microsoft.com/office/drawing/2014/main" id="{0E65E943-F103-CD5C-5696-26C74E189595}"/>
            </a:ext>
          </a:extLst>
        </xdr:cNvPr>
        <xdr:cNvSpPr/>
      </xdr:nvSpPr>
      <xdr:spPr>
        <a:xfrm>
          <a:off x="5622897" y="1241066"/>
          <a:ext cx="403860" cy="425395"/>
        </a:xfrm>
        <a:prstGeom prst="roundRect">
          <a:avLst/>
        </a:prstGeom>
        <a:solidFill>
          <a:schemeClr val="bg2">
            <a:lumMod val="90000"/>
            <a:alpha val="54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121920</xdr:colOff>
      <xdr:row>11</xdr:row>
      <xdr:rowOff>95085</xdr:rowOff>
    </xdr:from>
    <xdr:to>
      <xdr:col>9</xdr:col>
      <xdr:colOff>525780</xdr:colOff>
      <xdr:row>13</xdr:row>
      <xdr:rowOff>155382</xdr:rowOff>
    </xdr:to>
    <xdr:sp macro="" textlink="">
      <xdr:nvSpPr>
        <xdr:cNvPr id="11355" name="Rectangle: Rounded Corners 11354">
          <a:extLst>
            <a:ext uri="{FF2B5EF4-FFF2-40B4-BE49-F238E27FC236}">
              <a16:creationId xmlns:a16="http://schemas.microsoft.com/office/drawing/2014/main" id="{B3FD221A-ECED-BF3A-9E6C-047A753FABAE}"/>
            </a:ext>
          </a:extLst>
        </xdr:cNvPr>
        <xdr:cNvSpPr/>
      </xdr:nvSpPr>
      <xdr:spPr>
        <a:xfrm>
          <a:off x="5638137" y="2099476"/>
          <a:ext cx="403860" cy="424732"/>
        </a:xfrm>
        <a:prstGeom prst="roundRect">
          <a:avLst/>
        </a:prstGeom>
        <a:solidFill>
          <a:schemeClr val="bg2">
            <a:lumMod val="90000"/>
            <a:alpha val="54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152400</xdr:colOff>
      <xdr:row>16</xdr:row>
      <xdr:rowOff>11264</xdr:rowOff>
    </xdr:from>
    <xdr:to>
      <xdr:col>9</xdr:col>
      <xdr:colOff>556260</xdr:colOff>
      <xdr:row>18</xdr:row>
      <xdr:rowOff>72224</xdr:rowOff>
    </xdr:to>
    <xdr:sp macro="" textlink="">
      <xdr:nvSpPr>
        <xdr:cNvPr id="11356" name="Rectangle: Rounded Corners 11355">
          <a:extLst>
            <a:ext uri="{FF2B5EF4-FFF2-40B4-BE49-F238E27FC236}">
              <a16:creationId xmlns:a16="http://schemas.microsoft.com/office/drawing/2014/main" id="{B7A06CA7-126F-C003-E0A1-F05B31A55CAC}"/>
            </a:ext>
          </a:extLst>
        </xdr:cNvPr>
        <xdr:cNvSpPr/>
      </xdr:nvSpPr>
      <xdr:spPr>
        <a:xfrm>
          <a:off x="5668617" y="2926742"/>
          <a:ext cx="403860" cy="425395"/>
        </a:xfrm>
        <a:prstGeom prst="roundRect">
          <a:avLst/>
        </a:prstGeom>
        <a:solidFill>
          <a:schemeClr val="bg2">
            <a:lumMod val="90000"/>
            <a:alpha val="54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182881</xdr:colOff>
      <xdr:row>16</xdr:row>
      <xdr:rowOff>26505</xdr:rowOff>
    </xdr:from>
    <xdr:to>
      <xdr:col>9</xdr:col>
      <xdr:colOff>541020</xdr:colOff>
      <xdr:row>18</xdr:row>
      <xdr:rowOff>18884</xdr:rowOff>
    </xdr:to>
    <xdr:pic>
      <xdr:nvPicPr>
        <xdr:cNvPr id="11353" name="Picture 11352">
          <a:extLst>
            <a:ext uri="{FF2B5EF4-FFF2-40B4-BE49-F238E27FC236}">
              <a16:creationId xmlns:a16="http://schemas.microsoft.com/office/drawing/2014/main" id="{2E4BEE08-5B46-9D25-5EBF-3515FFB93F05}"/>
            </a:ext>
          </a:extLst>
        </xdr:cNvPr>
        <xdr:cNvPicPr>
          <a:picLocks noChangeAspect="1"/>
        </xdr:cNvPicPr>
      </xdr:nvPicPr>
      <xdr:blipFill>
        <a:blip xmlns:r="http://schemas.openxmlformats.org/officeDocument/2006/relationships" r:embed="rId5" cstate="print">
          <a:biLevel thresh="75000"/>
          <a:extLst>
            <a:ext uri="{28A0092B-C50C-407E-A947-70E740481C1C}">
              <a14:useLocalDpi xmlns:a14="http://schemas.microsoft.com/office/drawing/2010/main" val="0"/>
            </a:ext>
          </a:extLst>
        </a:blip>
        <a:stretch>
          <a:fillRect/>
        </a:stretch>
      </xdr:blipFill>
      <xdr:spPr>
        <a:xfrm>
          <a:off x="5699098" y="2941983"/>
          <a:ext cx="358139" cy="356814"/>
        </a:xfrm>
        <a:prstGeom prst="rect">
          <a:avLst/>
        </a:prstGeom>
      </xdr:spPr>
    </xdr:pic>
    <xdr:clientData/>
  </xdr:twoCellAnchor>
  <xdr:twoCellAnchor editAs="oneCell">
    <xdr:from>
      <xdr:col>9</xdr:col>
      <xdr:colOff>129541</xdr:colOff>
      <xdr:row>11</xdr:row>
      <xdr:rowOff>99657</xdr:rowOff>
    </xdr:from>
    <xdr:to>
      <xdr:col>9</xdr:col>
      <xdr:colOff>510540</xdr:colOff>
      <xdr:row>13</xdr:row>
      <xdr:rowOff>114895</xdr:rowOff>
    </xdr:to>
    <xdr:pic>
      <xdr:nvPicPr>
        <xdr:cNvPr id="11351" name="Picture 11350">
          <a:extLst>
            <a:ext uri="{FF2B5EF4-FFF2-40B4-BE49-F238E27FC236}">
              <a16:creationId xmlns:a16="http://schemas.microsoft.com/office/drawing/2014/main" id="{FEF968FB-6AE1-7CED-729C-0B64B96FC3D9}"/>
            </a:ext>
          </a:extLst>
        </xdr:cNvPr>
        <xdr:cNvPicPr>
          <a:picLocks noChangeAspect="1"/>
        </xdr:cNvPicPr>
      </xdr:nvPicPr>
      <xdr:blipFill>
        <a:blip xmlns:r="http://schemas.openxmlformats.org/officeDocument/2006/relationships" r:embed="rId6" cstate="print">
          <a:biLevel thresh="75000"/>
          <a:extLst>
            <a:ext uri="{28A0092B-C50C-407E-A947-70E740481C1C}">
              <a14:useLocalDpi xmlns:a14="http://schemas.microsoft.com/office/drawing/2010/main" val="0"/>
            </a:ext>
          </a:extLst>
        </a:blip>
        <a:stretch>
          <a:fillRect/>
        </a:stretch>
      </xdr:blipFill>
      <xdr:spPr>
        <a:xfrm>
          <a:off x="5645758" y="2104048"/>
          <a:ext cx="380999" cy="379673"/>
        </a:xfrm>
        <a:prstGeom prst="rect">
          <a:avLst/>
        </a:prstGeom>
      </xdr:spPr>
    </xdr:pic>
    <xdr:clientData/>
  </xdr:twoCellAnchor>
  <xdr:twoCellAnchor editAs="oneCell">
    <xdr:from>
      <xdr:col>9</xdr:col>
      <xdr:colOff>160021</xdr:colOff>
      <xdr:row>6</xdr:row>
      <xdr:rowOff>170623</xdr:rowOff>
    </xdr:from>
    <xdr:to>
      <xdr:col>9</xdr:col>
      <xdr:colOff>510540</xdr:colOff>
      <xdr:row>9</xdr:row>
      <xdr:rowOff>34124</xdr:rowOff>
    </xdr:to>
    <xdr:pic>
      <xdr:nvPicPr>
        <xdr:cNvPr id="11347" name="Picture 11346">
          <a:extLst>
            <a:ext uri="{FF2B5EF4-FFF2-40B4-BE49-F238E27FC236}">
              <a16:creationId xmlns:a16="http://schemas.microsoft.com/office/drawing/2014/main" id="{D905A0D4-44FA-6FBA-1243-CC117D1D22CB}"/>
            </a:ext>
          </a:extLst>
        </xdr:cNvPr>
        <xdr:cNvPicPr>
          <a:picLocks noChangeAspect="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tretch>
          <a:fillRect/>
        </a:stretch>
      </xdr:blipFill>
      <xdr:spPr>
        <a:xfrm>
          <a:off x="5676238" y="1263927"/>
          <a:ext cx="350519" cy="410154"/>
        </a:xfrm>
        <a:prstGeom prst="rect">
          <a:avLst/>
        </a:prstGeom>
      </xdr:spPr>
    </xdr:pic>
    <xdr:clientData/>
  </xdr:twoCellAnchor>
  <xdr:twoCellAnchor>
    <xdr:from>
      <xdr:col>11</xdr:col>
      <xdr:colOff>335280</xdr:colOff>
      <xdr:row>6</xdr:row>
      <xdr:rowOff>79845</xdr:rowOff>
    </xdr:from>
    <xdr:to>
      <xdr:col>17</xdr:col>
      <xdr:colOff>220980</xdr:colOff>
      <xdr:row>20</xdr:row>
      <xdr:rowOff>72224</xdr:rowOff>
    </xdr:to>
    <xdr:sp macro="" textlink="">
      <xdr:nvSpPr>
        <xdr:cNvPr id="11358" name="Rectangle: Rounded Corners 11357">
          <a:extLst>
            <a:ext uri="{FF2B5EF4-FFF2-40B4-BE49-F238E27FC236}">
              <a16:creationId xmlns:a16="http://schemas.microsoft.com/office/drawing/2014/main" id="{8E7B18CB-C544-555B-2629-40249D12D477}"/>
            </a:ext>
          </a:extLst>
        </xdr:cNvPr>
        <xdr:cNvSpPr/>
      </xdr:nvSpPr>
      <xdr:spPr>
        <a:xfrm>
          <a:off x="7077323" y="1173149"/>
          <a:ext cx="3563179" cy="2543423"/>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17</xdr:col>
      <xdr:colOff>388619</xdr:colOff>
      <xdr:row>6</xdr:row>
      <xdr:rowOff>72225</xdr:rowOff>
    </xdr:from>
    <xdr:to>
      <xdr:col>25</xdr:col>
      <xdr:colOff>115956</xdr:colOff>
      <xdr:row>20</xdr:row>
      <xdr:rowOff>64604</xdr:rowOff>
    </xdr:to>
    <xdr:sp macro="" textlink="">
      <xdr:nvSpPr>
        <xdr:cNvPr id="11360" name="Rectangle: Rounded Corners 11359">
          <a:extLst>
            <a:ext uri="{FF2B5EF4-FFF2-40B4-BE49-F238E27FC236}">
              <a16:creationId xmlns:a16="http://schemas.microsoft.com/office/drawing/2014/main" id="{6B145D7B-2629-AF4F-6B1E-BA6A33386348}"/>
            </a:ext>
          </a:extLst>
        </xdr:cNvPr>
        <xdr:cNvSpPr/>
      </xdr:nvSpPr>
      <xdr:spPr>
        <a:xfrm>
          <a:off x="10808141" y="1165529"/>
          <a:ext cx="4630641" cy="2543423"/>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11</xdr:col>
      <xdr:colOff>327660</xdr:colOff>
      <xdr:row>8</xdr:row>
      <xdr:rowOff>26504</xdr:rowOff>
    </xdr:from>
    <xdr:to>
      <xdr:col>17</xdr:col>
      <xdr:colOff>49695</xdr:colOff>
      <xdr:row>20</xdr:row>
      <xdr:rowOff>87464</xdr:rowOff>
    </xdr:to>
    <xdr:graphicFrame macro="">
      <xdr:nvGraphicFramePr>
        <xdr:cNvPr id="11361" name="Chart 11360">
          <a:extLst>
            <a:ext uri="{FF2B5EF4-FFF2-40B4-BE49-F238E27FC236}">
              <a16:creationId xmlns:a16="http://schemas.microsoft.com/office/drawing/2014/main" id="{E6946284-8922-4F95-B57A-779C75AB82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373380</xdr:colOff>
      <xdr:row>6</xdr:row>
      <xdr:rowOff>147762</xdr:rowOff>
    </xdr:from>
    <xdr:to>
      <xdr:col>15</xdr:col>
      <xdr:colOff>358140</xdr:colOff>
      <xdr:row>9</xdr:row>
      <xdr:rowOff>3644</xdr:rowOff>
    </xdr:to>
    <xdr:sp macro="" textlink="">
      <xdr:nvSpPr>
        <xdr:cNvPr id="11362" name="TextBox 11361">
          <a:extLst>
            <a:ext uri="{FF2B5EF4-FFF2-40B4-BE49-F238E27FC236}">
              <a16:creationId xmlns:a16="http://schemas.microsoft.com/office/drawing/2014/main" id="{FEA183F4-DE55-9601-2BF0-E5E4CBA43CCD}"/>
            </a:ext>
          </a:extLst>
        </xdr:cNvPr>
        <xdr:cNvSpPr txBox="1"/>
      </xdr:nvSpPr>
      <xdr:spPr>
        <a:xfrm>
          <a:off x="7115423" y="1241066"/>
          <a:ext cx="243641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solidFill>
            </a:rPr>
            <a:t>Profit</a:t>
          </a:r>
          <a:r>
            <a:rPr lang="en-US" sz="1400" baseline="0">
              <a:solidFill>
                <a:schemeClr val="tx1"/>
              </a:solidFill>
            </a:rPr>
            <a:t> by </a:t>
          </a:r>
          <a:r>
            <a:rPr lang="en-US" sz="1400" b="1" baseline="0">
              <a:solidFill>
                <a:schemeClr val="tx1"/>
              </a:solidFill>
            </a:rPr>
            <a:t>Product Color </a:t>
          </a:r>
          <a:endParaRPr lang="en-US" sz="1400" b="1">
            <a:solidFill>
              <a:schemeClr val="tx1"/>
            </a:solidFill>
          </a:endParaRPr>
        </a:p>
      </xdr:txBody>
    </xdr:sp>
    <xdr:clientData/>
  </xdr:twoCellAnchor>
  <xdr:twoCellAnchor>
    <xdr:from>
      <xdr:col>18</xdr:col>
      <xdr:colOff>15239</xdr:colOff>
      <xdr:row>6</xdr:row>
      <xdr:rowOff>56985</xdr:rowOff>
    </xdr:from>
    <xdr:to>
      <xdr:col>25</xdr:col>
      <xdr:colOff>24847</xdr:colOff>
      <xdr:row>19</xdr:row>
      <xdr:rowOff>8283</xdr:rowOff>
    </xdr:to>
    <xdr:graphicFrame macro="">
      <xdr:nvGraphicFramePr>
        <xdr:cNvPr id="11364" name="Chart 11363">
          <a:extLst>
            <a:ext uri="{FF2B5EF4-FFF2-40B4-BE49-F238E27FC236}">
              <a16:creationId xmlns:a16="http://schemas.microsoft.com/office/drawing/2014/main" id="{A7D0B6FB-B4F1-4E80-8833-D149E2B666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434340</xdr:colOff>
      <xdr:row>6</xdr:row>
      <xdr:rowOff>79845</xdr:rowOff>
    </xdr:from>
    <xdr:to>
      <xdr:col>21</xdr:col>
      <xdr:colOff>419100</xdr:colOff>
      <xdr:row>8</xdr:row>
      <xdr:rowOff>117944</xdr:rowOff>
    </xdr:to>
    <xdr:sp macro="" textlink="">
      <xdr:nvSpPr>
        <xdr:cNvPr id="11365" name="TextBox 11364">
          <a:extLst>
            <a:ext uri="{FF2B5EF4-FFF2-40B4-BE49-F238E27FC236}">
              <a16:creationId xmlns:a16="http://schemas.microsoft.com/office/drawing/2014/main" id="{225E66C2-B404-5AF0-5D35-42F3D29D04C5}"/>
            </a:ext>
          </a:extLst>
        </xdr:cNvPr>
        <xdr:cNvSpPr txBox="1"/>
      </xdr:nvSpPr>
      <xdr:spPr>
        <a:xfrm>
          <a:off x="10853862" y="1173149"/>
          <a:ext cx="2436412" cy="402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Product</a:t>
          </a:r>
          <a:r>
            <a:rPr lang="en-US" sz="1400" b="1" baseline="0">
              <a:solidFill>
                <a:schemeClr val="tx1"/>
              </a:solidFill>
            </a:rPr>
            <a:t> Pricing Type</a:t>
          </a:r>
        </a:p>
        <a:p>
          <a:endParaRPr lang="en-US" sz="1400" b="1">
            <a:solidFill>
              <a:schemeClr val="tx1"/>
            </a:solidFill>
          </a:endParaRPr>
        </a:p>
      </xdr:txBody>
    </xdr:sp>
    <xdr:clientData/>
  </xdr:twoCellAnchor>
  <xdr:twoCellAnchor>
    <xdr:from>
      <xdr:col>18</xdr:col>
      <xdr:colOff>297512</xdr:colOff>
      <xdr:row>7</xdr:row>
      <xdr:rowOff>160351</xdr:rowOff>
    </xdr:from>
    <xdr:to>
      <xdr:col>21</xdr:col>
      <xdr:colOff>96079</xdr:colOff>
      <xdr:row>10</xdr:row>
      <xdr:rowOff>16234</xdr:rowOff>
    </xdr:to>
    <xdr:sp macro="" textlink="">
      <xdr:nvSpPr>
        <xdr:cNvPr id="11366" name="TextBox 11365">
          <a:extLst>
            <a:ext uri="{FF2B5EF4-FFF2-40B4-BE49-F238E27FC236}">
              <a16:creationId xmlns:a16="http://schemas.microsoft.com/office/drawing/2014/main" id="{C254156A-8480-9255-0B60-7F197F20BE12}"/>
            </a:ext>
          </a:extLst>
        </xdr:cNvPr>
        <xdr:cNvSpPr txBox="1"/>
      </xdr:nvSpPr>
      <xdr:spPr>
        <a:xfrm>
          <a:off x="11329947" y="1435873"/>
          <a:ext cx="1637306"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Price</a:t>
          </a:r>
          <a:r>
            <a:rPr lang="en-US" sz="1400" b="0" baseline="0">
              <a:solidFill>
                <a:schemeClr val="tx1"/>
              </a:solidFill>
            </a:rPr>
            <a:t> Above </a:t>
          </a:r>
          <a:r>
            <a:rPr lang="en-US" sz="1400" b="1" baseline="0">
              <a:solidFill>
                <a:srgbClr val="009084"/>
              </a:solidFill>
            </a:rPr>
            <a:t>$150</a:t>
          </a:r>
          <a:endParaRPr lang="en-US" sz="1400" b="1">
            <a:solidFill>
              <a:srgbClr val="009084"/>
            </a:solidFill>
          </a:endParaRPr>
        </a:p>
      </xdr:txBody>
    </xdr:sp>
    <xdr:clientData/>
  </xdr:twoCellAnchor>
  <xdr:twoCellAnchor>
    <xdr:from>
      <xdr:col>21</xdr:col>
      <xdr:colOff>157038</xdr:colOff>
      <xdr:row>7</xdr:row>
      <xdr:rowOff>178904</xdr:rowOff>
    </xdr:from>
    <xdr:to>
      <xdr:col>23</xdr:col>
      <xdr:colOff>571831</xdr:colOff>
      <xdr:row>10</xdr:row>
      <xdr:rowOff>34787</xdr:rowOff>
    </xdr:to>
    <xdr:sp macro="" textlink="">
      <xdr:nvSpPr>
        <xdr:cNvPr id="11367" name="TextBox 11366">
          <a:extLst>
            <a:ext uri="{FF2B5EF4-FFF2-40B4-BE49-F238E27FC236}">
              <a16:creationId xmlns:a16="http://schemas.microsoft.com/office/drawing/2014/main" id="{046D9BCD-36F8-02AF-203F-9D5732674921}"/>
            </a:ext>
          </a:extLst>
        </xdr:cNvPr>
        <xdr:cNvSpPr txBox="1"/>
      </xdr:nvSpPr>
      <xdr:spPr>
        <a:xfrm>
          <a:off x="13028212" y="1454426"/>
          <a:ext cx="1640619"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Price</a:t>
          </a:r>
          <a:r>
            <a:rPr lang="en-US" sz="1400" b="0" baseline="0">
              <a:solidFill>
                <a:schemeClr val="tx1"/>
              </a:solidFill>
            </a:rPr>
            <a:t> Below </a:t>
          </a:r>
          <a:r>
            <a:rPr lang="en-US" sz="1400" b="1" baseline="0">
              <a:solidFill>
                <a:srgbClr val="F75606"/>
              </a:solidFill>
            </a:rPr>
            <a:t>$150</a:t>
          </a:r>
          <a:endParaRPr lang="en-US" sz="1400" b="1">
            <a:solidFill>
              <a:srgbClr val="F75606"/>
            </a:solidFill>
          </a:endParaRPr>
        </a:p>
      </xdr:txBody>
    </xdr:sp>
    <xdr:clientData/>
  </xdr:twoCellAnchor>
  <xdr:twoCellAnchor>
    <xdr:from>
      <xdr:col>21</xdr:col>
      <xdr:colOff>222968</xdr:colOff>
      <xdr:row>16</xdr:row>
      <xdr:rowOff>104029</xdr:rowOff>
    </xdr:from>
    <xdr:to>
      <xdr:col>23</xdr:col>
      <xdr:colOff>348201</xdr:colOff>
      <xdr:row>18</xdr:row>
      <xdr:rowOff>88789</xdr:rowOff>
    </xdr:to>
    <xdr:sp macro="" textlink="">
      <xdr:nvSpPr>
        <xdr:cNvPr id="11368" name="TextBox 11367">
          <a:extLst>
            <a:ext uri="{FF2B5EF4-FFF2-40B4-BE49-F238E27FC236}">
              <a16:creationId xmlns:a16="http://schemas.microsoft.com/office/drawing/2014/main" id="{1487B60E-5B8E-ED89-B8AA-CC3236659081}"/>
            </a:ext>
          </a:extLst>
        </xdr:cNvPr>
        <xdr:cNvSpPr txBox="1"/>
      </xdr:nvSpPr>
      <xdr:spPr>
        <a:xfrm>
          <a:off x="13094142" y="3019507"/>
          <a:ext cx="1351059" cy="349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F75606"/>
              </a:solidFill>
            </a:rPr>
            <a:t>Less</a:t>
          </a:r>
          <a:r>
            <a:rPr lang="en-US" sz="1400" b="1" baseline="0">
              <a:solidFill>
                <a:srgbClr val="F75606"/>
              </a:solidFill>
            </a:rPr>
            <a:t> Expensive </a:t>
          </a:r>
          <a:endParaRPr lang="en-US" sz="1400" b="1">
            <a:solidFill>
              <a:srgbClr val="F75606"/>
            </a:solidFill>
          </a:endParaRPr>
        </a:p>
      </xdr:txBody>
    </xdr:sp>
    <xdr:clientData/>
  </xdr:twoCellAnchor>
  <xdr:twoCellAnchor>
    <xdr:from>
      <xdr:col>18</xdr:col>
      <xdr:colOff>600489</xdr:colOff>
      <xdr:row>16</xdr:row>
      <xdr:rowOff>69795</xdr:rowOff>
    </xdr:from>
    <xdr:to>
      <xdr:col>20</xdr:col>
      <xdr:colOff>417609</xdr:colOff>
      <xdr:row>18</xdr:row>
      <xdr:rowOff>107895</xdr:rowOff>
    </xdr:to>
    <xdr:sp macro="" textlink="">
      <xdr:nvSpPr>
        <xdr:cNvPr id="11369" name="TextBox 11368">
          <a:extLst>
            <a:ext uri="{FF2B5EF4-FFF2-40B4-BE49-F238E27FC236}">
              <a16:creationId xmlns:a16="http://schemas.microsoft.com/office/drawing/2014/main" id="{618B898B-887F-CF63-882C-29A0796AC7BA}"/>
            </a:ext>
          </a:extLst>
        </xdr:cNvPr>
        <xdr:cNvSpPr txBox="1"/>
      </xdr:nvSpPr>
      <xdr:spPr>
        <a:xfrm>
          <a:off x="11632924" y="2985273"/>
          <a:ext cx="1042946"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009084"/>
              </a:solidFill>
            </a:rPr>
            <a:t>Expensive </a:t>
          </a:r>
        </a:p>
      </xdr:txBody>
    </xdr:sp>
    <xdr:clientData/>
  </xdr:twoCellAnchor>
  <xdr:twoCellAnchor>
    <xdr:from>
      <xdr:col>21</xdr:col>
      <xdr:colOff>512859</xdr:colOff>
      <xdr:row>15</xdr:row>
      <xdr:rowOff>36774</xdr:rowOff>
    </xdr:from>
    <xdr:to>
      <xdr:col>24</xdr:col>
      <xdr:colOff>25179</xdr:colOff>
      <xdr:row>17</xdr:row>
      <xdr:rowOff>21534</xdr:rowOff>
    </xdr:to>
    <xdr:sp macro="" textlink="'Product Analysis'!AH9">
      <xdr:nvSpPr>
        <xdr:cNvPr id="11370" name="TextBox 11369">
          <a:extLst>
            <a:ext uri="{FF2B5EF4-FFF2-40B4-BE49-F238E27FC236}">
              <a16:creationId xmlns:a16="http://schemas.microsoft.com/office/drawing/2014/main" id="{BEAAA279-07D2-17C4-9810-FFFA418506B6}"/>
            </a:ext>
          </a:extLst>
        </xdr:cNvPr>
        <xdr:cNvSpPr txBox="1"/>
      </xdr:nvSpPr>
      <xdr:spPr>
        <a:xfrm>
          <a:off x="13384033" y="2770035"/>
          <a:ext cx="1351059" cy="349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EE10E8-0B91-4D59-86E8-6F12220B78F6}" type="TxLink">
            <a:rPr lang="en-US" sz="1600" b="1" i="0" u="none" strike="noStrike">
              <a:solidFill>
                <a:srgbClr val="000000"/>
              </a:solidFill>
              <a:latin typeface="Calibri"/>
              <a:ea typeface="Calibri"/>
              <a:cs typeface="Calibri"/>
            </a:rPr>
            <a:pPr/>
            <a:t>3.5%</a:t>
          </a:fld>
          <a:endParaRPr lang="en-US" sz="1600" b="1">
            <a:solidFill>
              <a:srgbClr val="F75606"/>
            </a:solidFill>
          </a:endParaRPr>
        </a:p>
      </xdr:txBody>
    </xdr:sp>
    <xdr:clientData/>
  </xdr:twoCellAnchor>
  <xdr:twoCellAnchor>
    <xdr:from>
      <xdr:col>19</xdr:col>
      <xdr:colOff>120098</xdr:colOff>
      <xdr:row>15</xdr:row>
      <xdr:rowOff>62285</xdr:rowOff>
    </xdr:from>
    <xdr:to>
      <xdr:col>20</xdr:col>
      <xdr:colOff>550131</xdr:colOff>
      <xdr:row>17</xdr:row>
      <xdr:rowOff>100385</xdr:rowOff>
    </xdr:to>
    <xdr:sp macro="" textlink="'Product Analysis'!AH8">
      <xdr:nvSpPr>
        <xdr:cNvPr id="11371" name="TextBox 11370">
          <a:extLst>
            <a:ext uri="{FF2B5EF4-FFF2-40B4-BE49-F238E27FC236}">
              <a16:creationId xmlns:a16="http://schemas.microsoft.com/office/drawing/2014/main" id="{6FDF34DE-B7E2-8349-840D-8C410E3D0472}"/>
            </a:ext>
          </a:extLst>
        </xdr:cNvPr>
        <xdr:cNvSpPr txBox="1"/>
      </xdr:nvSpPr>
      <xdr:spPr>
        <a:xfrm>
          <a:off x="11765446" y="2795546"/>
          <a:ext cx="1042946"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814D7E-D6CD-41AB-8AB3-9A1EB2558C11}" type="TxLink">
            <a:rPr lang="en-US" sz="1600" b="1" i="0" u="none" strike="noStrike">
              <a:solidFill>
                <a:srgbClr val="000000"/>
              </a:solidFill>
              <a:latin typeface="Calibri"/>
              <a:ea typeface="Calibri"/>
              <a:cs typeface="Calibri"/>
            </a:rPr>
            <a:pPr/>
            <a:t>96.5%</a:t>
          </a:fld>
          <a:endParaRPr lang="en-US" sz="2000" b="1">
            <a:solidFill>
              <a:srgbClr val="009084"/>
            </a:solidFill>
          </a:endParaRPr>
        </a:p>
      </xdr:txBody>
    </xdr:sp>
    <xdr:clientData/>
  </xdr:twoCellAnchor>
  <xdr:twoCellAnchor>
    <xdr:from>
      <xdr:col>21</xdr:col>
      <xdr:colOff>272664</xdr:colOff>
      <xdr:row>17</xdr:row>
      <xdr:rowOff>154055</xdr:rowOff>
    </xdr:from>
    <xdr:to>
      <xdr:col>23</xdr:col>
      <xdr:colOff>397897</xdr:colOff>
      <xdr:row>19</xdr:row>
      <xdr:rowOff>138816</xdr:rowOff>
    </xdr:to>
    <xdr:sp macro="" textlink="'Product Analysis'!AG9">
      <xdr:nvSpPr>
        <xdr:cNvPr id="11372" name="TextBox 11371">
          <a:extLst>
            <a:ext uri="{FF2B5EF4-FFF2-40B4-BE49-F238E27FC236}">
              <a16:creationId xmlns:a16="http://schemas.microsoft.com/office/drawing/2014/main" id="{26FCFCB0-8941-36C2-EF13-C682E3E33BBB}"/>
            </a:ext>
          </a:extLst>
        </xdr:cNvPr>
        <xdr:cNvSpPr txBox="1"/>
      </xdr:nvSpPr>
      <xdr:spPr>
        <a:xfrm>
          <a:off x="13143838" y="3251751"/>
          <a:ext cx="1351059" cy="349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E3FE57-12CC-48F4-8A5F-4DA992FE6FFA}" type="TxLink">
            <a:rPr lang="en-US" sz="1200" b="1" i="0" u="none" strike="noStrike">
              <a:solidFill>
                <a:srgbClr val="000000"/>
              </a:solidFill>
              <a:latin typeface="Calibri"/>
              <a:ea typeface="Calibri"/>
              <a:cs typeface="Calibri"/>
            </a:rPr>
            <a:pPr/>
            <a:t>$449.67 K</a:t>
          </a:fld>
          <a:endParaRPr lang="en-US" sz="1600" b="1">
            <a:solidFill>
              <a:srgbClr val="F75606"/>
            </a:solidFill>
          </a:endParaRPr>
        </a:p>
      </xdr:txBody>
    </xdr:sp>
    <xdr:clientData/>
  </xdr:twoCellAnchor>
  <xdr:twoCellAnchor>
    <xdr:from>
      <xdr:col>18</xdr:col>
      <xdr:colOff>583924</xdr:colOff>
      <xdr:row>17</xdr:row>
      <xdr:rowOff>150412</xdr:rowOff>
    </xdr:from>
    <xdr:to>
      <xdr:col>20</xdr:col>
      <xdr:colOff>401044</xdr:colOff>
      <xdr:row>20</xdr:row>
      <xdr:rowOff>5632</xdr:rowOff>
    </xdr:to>
    <xdr:sp macro="" textlink="'Product Analysis'!AG8">
      <xdr:nvSpPr>
        <xdr:cNvPr id="11373" name="TextBox 11372">
          <a:extLst>
            <a:ext uri="{FF2B5EF4-FFF2-40B4-BE49-F238E27FC236}">
              <a16:creationId xmlns:a16="http://schemas.microsoft.com/office/drawing/2014/main" id="{C6EA8875-21CA-28E2-6ECF-2E462E0266A5}"/>
            </a:ext>
          </a:extLst>
        </xdr:cNvPr>
        <xdr:cNvSpPr txBox="1"/>
      </xdr:nvSpPr>
      <xdr:spPr>
        <a:xfrm>
          <a:off x="11616359" y="3248108"/>
          <a:ext cx="1042946" cy="401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2F8264-F767-456E-AF06-B54BB8AB5E4A}" type="TxLink">
            <a:rPr lang="en-US" sz="1200" b="1" i="0" u="none" strike="noStrike">
              <a:solidFill>
                <a:srgbClr val="000000"/>
              </a:solidFill>
              <a:latin typeface="Calibri"/>
              <a:ea typeface="Calibri"/>
              <a:cs typeface="Calibri"/>
            </a:rPr>
            <a:pPr/>
            <a:t>$12.44 M</a:t>
          </a:fld>
          <a:endParaRPr lang="en-US" sz="1600" b="1">
            <a:solidFill>
              <a:srgbClr val="009084"/>
            </a:solidFill>
          </a:endParaRPr>
        </a:p>
      </xdr:txBody>
    </xdr:sp>
    <xdr:clientData/>
  </xdr:twoCellAnchor>
  <xdr:twoCellAnchor>
    <xdr:from>
      <xdr:col>22</xdr:col>
      <xdr:colOff>336274</xdr:colOff>
      <xdr:row>17</xdr:row>
      <xdr:rowOff>154056</xdr:rowOff>
    </xdr:from>
    <xdr:to>
      <xdr:col>23</xdr:col>
      <xdr:colOff>233901</xdr:colOff>
      <xdr:row>19</xdr:row>
      <xdr:rowOff>17560</xdr:rowOff>
    </xdr:to>
    <xdr:sp macro="" textlink="">
      <xdr:nvSpPr>
        <xdr:cNvPr id="11374" name="TextBox 11373">
          <a:extLst>
            <a:ext uri="{FF2B5EF4-FFF2-40B4-BE49-F238E27FC236}">
              <a16:creationId xmlns:a16="http://schemas.microsoft.com/office/drawing/2014/main" id="{0C59AC69-E3D5-2E70-9A23-3593558F94CD}"/>
            </a:ext>
          </a:extLst>
        </xdr:cNvPr>
        <xdr:cNvSpPr txBox="1"/>
      </xdr:nvSpPr>
      <xdr:spPr>
        <a:xfrm>
          <a:off x="13820361" y="3251752"/>
          <a:ext cx="510540" cy="227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chemeClr val="tx1"/>
              </a:solidFill>
            </a:rPr>
            <a:t>Profit</a:t>
          </a:r>
          <a:r>
            <a:rPr lang="en-US" sz="1100" i="1" baseline="0">
              <a:solidFill>
                <a:schemeClr val="tx1"/>
              </a:solidFill>
            </a:rPr>
            <a:t> </a:t>
          </a:r>
          <a:endParaRPr lang="en-US" sz="1100" b="1" i="1">
            <a:solidFill>
              <a:schemeClr val="tx1"/>
            </a:solidFill>
          </a:endParaRPr>
        </a:p>
      </xdr:txBody>
    </xdr:sp>
    <xdr:clientData/>
  </xdr:twoCellAnchor>
  <xdr:twoCellAnchor>
    <xdr:from>
      <xdr:col>13</xdr:col>
      <xdr:colOff>495300</xdr:colOff>
      <xdr:row>45</xdr:row>
      <xdr:rowOff>56984</xdr:rowOff>
    </xdr:from>
    <xdr:to>
      <xdr:col>14</xdr:col>
      <xdr:colOff>396240</xdr:colOff>
      <xdr:row>46</xdr:row>
      <xdr:rowOff>102704</xdr:rowOff>
    </xdr:to>
    <xdr:sp macro="" textlink="">
      <xdr:nvSpPr>
        <xdr:cNvPr id="11375" name="TextBox 11374">
          <a:extLst>
            <a:ext uri="{FF2B5EF4-FFF2-40B4-BE49-F238E27FC236}">
              <a16:creationId xmlns:a16="http://schemas.microsoft.com/office/drawing/2014/main" id="{8E1BA8DA-18DA-A621-5E58-7E2ED725DBD4}"/>
            </a:ext>
          </a:extLst>
        </xdr:cNvPr>
        <xdr:cNvSpPr txBox="1"/>
      </xdr:nvSpPr>
      <xdr:spPr>
        <a:xfrm>
          <a:off x="8463170" y="8273332"/>
          <a:ext cx="513853" cy="227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chemeClr val="tx1"/>
              </a:solidFill>
            </a:rPr>
            <a:t>Profit</a:t>
          </a:r>
          <a:r>
            <a:rPr lang="en-US" sz="1100" i="1" baseline="0">
              <a:solidFill>
                <a:schemeClr val="tx1"/>
              </a:solidFill>
            </a:rPr>
            <a:t> </a:t>
          </a:r>
          <a:endParaRPr lang="en-US" sz="1100" b="1" i="1">
            <a:solidFill>
              <a:schemeClr val="tx1"/>
            </a:solidFill>
          </a:endParaRPr>
        </a:p>
      </xdr:txBody>
    </xdr:sp>
    <xdr:clientData/>
  </xdr:twoCellAnchor>
  <xdr:twoCellAnchor>
    <xdr:from>
      <xdr:col>19</xdr:col>
      <xdr:colOff>552616</xdr:colOff>
      <xdr:row>17</xdr:row>
      <xdr:rowOff>170069</xdr:rowOff>
    </xdr:from>
    <xdr:to>
      <xdr:col>20</xdr:col>
      <xdr:colOff>453556</xdr:colOff>
      <xdr:row>19</xdr:row>
      <xdr:rowOff>33573</xdr:rowOff>
    </xdr:to>
    <xdr:sp macro="" textlink="">
      <xdr:nvSpPr>
        <xdr:cNvPr id="11376" name="TextBox 11375">
          <a:extLst>
            <a:ext uri="{FF2B5EF4-FFF2-40B4-BE49-F238E27FC236}">
              <a16:creationId xmlns:a16="http://schemas.microsoft.com/office/drawing/2014/main" id="{B6FF686A-9526-BD33-9F2A-6C959E1E180B}"/>
            </a:ext>
          </a:extLst>
        </xdr:cNvPr>
        <xdr:cNvSpPr txBox="1"/>
      </xdr:nvSpPr>
      <xdr:spPr>
        <a:xfrm>
          <a:off x="12197964" y="3267765"/>
          <a:ext cx="513853" cy="227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chemeClr val="tx1"/>
              </a:solidFill>
            </a:rPr>
            <a:t>Profit</a:t>
          </a:r>
          <a:r>
            <a:rPr lang="en-US" sz="1100" i="1" baseline="0">
              <a:solidFill>
                <a:schemeClr val="tx1"/>
              </a:solidFill>
            </a:rPr>
            <a:t> </a:t>
          </a:r>
          <a:endParaRPr lang="en-US" sz="1100" b="1" i="1">
            <a:solidFill>
              <a:schemeClr val="tx1"/>
            </a:solidFill>
          </a:endParaRPr>
        </a:p>
      </xdr:txBody>
    </xdr:sp>
    <xdr:clientData/>
  </xdr:twoCellAnchor>
  <xdr:twoCellAnchor>
    <xdr:from>
      <xdr:col>0</xdr:col>
      <xdr:colOff>281940</xdr:colOff>
      <xdr:row>24</xdr:row>
      <xdr:rowOff>40419</xdr:rowOff>
    </xdr:from>
    <xdr:to>
      <xdr:col>6</xdr:col>
      <xdr:colOff>91440</xdr:colOff>
      <xdr:row>36</xdr:row>
      <xdr:rowOff>63811</xdr:rowOff>
    </xdr:to>
    <xdr:graphicFrame macro="">
      <xdr:nvGraphicFramePr>
        <xdr:cNvPr id="3" name="Chart 2">
          <a:extLst>
            <a:ext uri="{FF2B5EF4-FFF2-40B4-BE49-F238E27FC236}">
              <a16:creationId xmlns:a16="http://schemas.microsoft.com/office/drawing/2014/main" id="{9788AF7C-0D1F-4A74-91E8-2D640FDED9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93096</xdr:colOff>
      <xdr:row>24</xdr:row>
      <xdr:rowOff>178904</xdr:rowOff>
    </xdr:from>
    <xdr:to>
      <xdr:col>8</xdr:col>
      <xdr:colOff>231913</xdr:colOff>
      <xdr:row>33</xdr:row>
      <xdr:rowOff>175325</xdr:rowOff>
    </xdr:to>
    <xdr:graphicFrame macro="">
      <xdr:nvGraphicFramePr>
        <xdr:cNvPr id="5" name="Chart 4">
          <a:extLst>
            <a:ext uri="{FF2B5EF4-FFF2-40B4-BE49-F238E27FC236}">
              <a16:creationId xmlns:a16="http://schemas.microsoft.com/office/drawing/2014/main" id="{8CBF4D2B-3408-4360-AFAE-8FCAEB94C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6</xdr:col>
      <xdr:colOff>375369</xdr:colOff>
      <xdr:row>29</xdr:row>
      <xdr:rowOff>39094</xdr:rowOff>
    </xdr:from>
    <xdr:to>
      <xdr:col>7</xdr:col>
      <xdr:colOff>52015</xdr:colOff>
      <xdr:row>30</xdr:row>
      <xdr:rowOff>145110</xdr:rowOff>
    </xdr:to>
    <xdr:pic>
      <xdr:nvPicPr>
        <xdr:cNvPr id="6" name="Picture 5">
          <a:extLst>
            <a:ext uri="{FF2B5EF4-FFF2-40B4-BE49-F238E27FC236}">
              <a16:creationId xmlns:a16="http://schemas.microsoft.com/office/drawing/2014/main" id="{FFB49B2C-B73D-B6CF-F9CD-3D462484465B}"/>
            </a:ext>
          </a:extLst>
        </xdr:cNvPr>
        <xdr:cNvPicPr>
          <a:picLocks noChangeAspect="1"/>
        </xdr:cNvPicPr>
      </xdr:nvPicPr>
      <xdr:blipFill>
        <a:blip xmlns:r="http://schemas.openxmlformats.org/officeDocument/2006/relationships" r:embed="rId3" cstate="print">
          <a:duotone>
            <a:schemeClr val="accent6">
              <a:shade val="45000"/>
              <a:satMod val="135000"/>
            </a:schemeClr>
            <a:prstClr val="white"/>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052847" y="5339964"/>
          <a:ext cx="289559" cy="288233"/>
        </a:xfrm>
        <a:prstGeom prst="rect">
          <a:avLst/>
        </a:prstGeom>
      </xdr:spPr>
    </xdr:pic>
    <xdr:clientData/>
  </xdr:twoCellAnchor>
  <xdr:twoCellAnchor>
    <xdr:from>
      <xdr:col>6</xdr:col>
      <xdr:colOff>120926</xdr:colOff>
      <xdr:row>33</xdr:row>
      <xdr:rowOff>114631</xdr:rowOff>
    </xdr:from>
    <xdr:to>
      <xdr:col>6</xdr:col>
      <xdr:colOff>166645</xdr:colOff>
      <xdr:row>35</xdr:row>
      <xdr:rowOff>46714</xdr:rowOff>
    </xdr:to>
    <xdr:sp macro="" textlink="">
      <xdr:nvSpPr>
        <xdr:cNvPr id="7" name="Flowchart: Off-page Connector 6">
          <a:extLst>
            <a:ext uri="{FF2B5EF4-FFF2-40B4-BE49-F238E27FC236}">
              <a16:creationId xmlns:a16="http://schemas.microsoft.com/office/drawing/2014/main" id="{BE573902-81BB-B9A8-8CFC-E7ECBF6D2A0F}"/>
            </a:ext>
          </a:extLst>
        </xdr:cNvPr>
        <xdr:cNvSpPr/>
      </xdr:nvSpPr>
      <xdr:spPr>
        <a:xfrm>
          <a:off x="3798404" y="6144370"/>
          <a:ext cx="45719" cy="296518"/>
        </a:xfrm>
        <a:prstGeom prst="flowChartOffpageConnector">
          <a:avLst/>
        </a:prstGeom>
        <a:solidFill>
          <a:srgbClr val="00908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121589</xdr:colOff>
      <xdr:row>35</xdr:row>
      <xdr:rowOff>91771</xdr:rowOff>
    </xdr:from>
    <xdr:to>
      <xdr:col>6</xdr:col>
      <xdr:colOff>167308</xdr:colOff>
      <xdr:row>37</xdr:row>
      <xdr:rowOff>23854</xdr:rowOff>
    </xdr:to>
    <xdr:sp macro="" textlink="">
      <xdr:nvSpPr>
        <xdr:cNvPr id="9" name="Flowchart: Off-page Connector 8">
          <a:extLst>
            <a:ext uri="{FF2B5EF4-FFF2-40B4-BE49-F238E27FC236}">
              <a16:creationId xmlns:a16="http://schemas.microsoft.com/office/drawing/2014/main" id="{D63019DB-2AC5-1A57-8CE2-3F06951C0B71}"/>
            </a:ext>
          </a:extLst>
        </xdr:cNvPr>
        <xdr:cNvSpPr/>
      </xdr:nvSpPr>
      <xdr:spPr>
        <a:xfrm>
          <a:off x="3799067" y="6485945"/>
          <a:ext cx="45719" cy="296518"/>
        </a:xfrm>
        <a:prstGeom prst="flowChartOffpageConnector">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160352</xdr:colOff>
      <xdr:row>33</xdr:row>
      <xdr:rowOff>84150</xdr:rowOff>
    </xdr:from>
    <xdr:to>
      <xdr:col>7</xdr:col>
      <xdr:colOff>455544</xdr:colOff>
      <xdr:row>35</xdr:row>
      <xdr:rowOff>122250</xdr:rowOff>
    </xdr:to>
    <xdr:sp macro="" textlink="">
      <xdr:nvSpPr>
        <xdr:cNvPr id="10" name="TextBox 9">
          <a:extLst>
            <a:ext uri="{FF2B5EF4-FFF2-40B4-BE49-F238E27FC236}">
              <a16:creationId xmlns:a16="http://schemas.microsoft.com/office/drawing/2014/main" id="{AB7D402C-180D-79E5-BFD4-B7A5AEAD0910}"/>
            </a:ext>
          </a:extLst>
        </xdr:cNvPr>
        <xdr:cNvSpPr txBox="1"/>
      </xdr:nvSpPr>
      <xdr:spPr>
        <a:xfrm>
          <a:off x="3837830" y="6113889"/>
          <a:ext cx="908105"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rgbClr val="009084"/>
              </a:solidFill>
            </a:rPr>
            <a:t>Others </a:t>
          </a:r>
          <a:r>
            <a:rPr lang="en-US" sz="1200" b="1" baseline="0">
              <a:solidFill>
                <a:srgbClr val="009084"/>
              </a:solidFill>
            </a:rPr>
            <a:t>- </a:t>
          </a:r>
          <a:r>
            <a:rPr lang="en-US" sz="1200" b="1" baseline="0">
              <a:solidFill>
                <a:schemeClr val="tx1"/>
              </a:solidFill>
            </a:rPr>
            <a:t> </a:t>
          </a:r>
          <a:endParaRPr lang="en-US" sz="1200" b="1">
            <a:solidFill>
              <a:schemeClr val="tx1"/>
            </a:solidFill>
          </a:endParaRPr>
        </a:p>
      </xdr:txBody>
    </xdr:sp>
    <xdr:clientData/>
  </xdr:twoCellAnchor>
  <xdr:twoCellAnchor>
    <xdr:from>
      <xdr:col>6</xdr:col>
      <xdr:colOff>196795</xdr:colOff>
      <xdr:row>35</xdr:row>
      <xdr:rowOff>62616</xdr:rowOff>
    </xdr:from>
    <xdr:to>
      <xdr:col>7</xdr:col>
      <xdr:colOff>491987</xdr:colOff>
      <xdr:row>37</xdr:row>
      <xdr:rowOff>100716</xdr:rowOff>
    </xdr:to>
    <xdr:sp macro="" textlink="">
      <xdr:nvSpPr>
        <xdr:cNvPr id="11" name="TextBox 10">
          <a:extLst>
            <a:ext uri="{FF2B5EF4-FFF2-40B4-BE49-F238E27FC236}">
              <a16:creationId xmlns:a16="http://schemas.microsoft.com/office/drawing/2014/main" id="{2B9694E5-1FFD-8E3E-8417-497205FD3EE2}"/>
            </a:ext>
          </a:extLst>
        </xdr:cNvPr>
        <xdr:cNvSpPr txBox="1"/>
      </xdr:nvSpPr>
      <xdr:spPr>
        <a:xfrm>
          <a:off x="3874273" y="6456790"/>
          <a:ext cx="908105"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baseline="0">
              <a:solidFill>
                <a:schemeClr val="bg1">
                  <a:lumMod val="50000"/>
                </a:schemeClr>
              </a:solidFill>
            </a:rPr>
            <a:t>Top 5 </a:t>
          </a:r>
          <a:r>
            <a:rPr lang="en-US" sz="1200" b="1" baseline="0">
              <a:solidFill>
                <a:schemeClr val="bg1">
                  <a:lumMod val="50000"/>
                </a:schemeClr>
              </a:solidFill>
            </a:rPr>
            <a:t>-  </a:t>
          </a:r>
          <a:endParaRPr lang="en-US" sz="1200" b="1">
            <a:solidFill>
              <a:schemeClr val="bg1">
                <a:lumMod val="50000"/>
              </a:schemeClr>
            </a:solidFill>
          </a:endParaRPr>
        </a:p>
      </xdr:txBody>
    </xdr:sp>
    <xdr:clientData/>
  </xdr:twoCellAnchor>
  <xdr:twoCellAnchor>
    <xdr:from>
      <xdr:col>7</xdr:col>
      <xdr:colOff>269350</xdr:colOff>
      <xdr:row>35</xdr:row>
      <xdr:rowOff>44725</xdr:rowOff>
    </xdr:from>
    <xdr:to>
      <xdr:col>8</xdr:col>
      <xdr:colOff>353170</xdr:colOff>
      <xdr:row>37</xdr:row>
      <xdr:rowOff>82825</xdr:rowOff>
    </xdr:to>
    <xdr:sp macro="" textlink="'Coustomer Analysis'!K10">
      <xdr:nvSpPr>
        <xdr:cNvPr id="12" name="TextBox 11">
          <a:extLst>
            <a:ext uri="{FF2B5EF4-FFF2-40B4-BE49-F238E27FC236}">
              <a16:creationId xmlns:a16="http://schemas.microsoft.com/office/drawing/2014/main" id="{7C260518-21A2-F6DD-E313-2D0625D45ED0}"/>
            </a:ext>
          </a:extLst>
        </xdr:cNvPr>
        <xdr:cNvSpPr txBox="1"/>
      </xdr:nvSpPr>
      <xdr:spPr>
        <a:xfrm>
          <a:off x="4559741" y="6438899"/>
          <a:ext cx="69673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45C742-BD83-4DF6-B028-70969700E5CD}" type="TxLink">
            <a:rPr lang="en-US" sz="1600" b="1" i="0" u="none" strike="noStrike">
              <a:solidFill>
                <a:schemeClr val="bg1">
                  <a:lumMod val="50000"/>
                </a:schemeClr>
              </a:solidFill>
              <a:latin typeface="Calibri"/>
              <a:ea typeface="Calibri"/>
              <a:cs typeface="Calibri"/>
            </a:rPr>
            <a:pPr/>
            <a:t>1.4%</a:t>
          </a:fld>
          <a:endParaRPr lang="en-US" sz="3200" b="1">
            <a:solidFill>
              <a:schemeClr val="bg1">
                <a:lumMod val="50000"/>
              </a:schemeClr>
            </a:solidFill>
          </a:endParaRPr>
        </a:p>
      </xdr:txBody>
    </xdr:sp>
    <xdr:clientData/>
  </xdr:twoCellAnchor>
  <xdr:twoCellAnchor>
    <xdr:from>
      <xdr:col>7</xdr:col>
      <xdr:colOff>264382</xdr:colOff>
      <xdr:row>33</xdr:row>
      <xdr:rowOff>106016</xdr:rowOff>
    </xdr:from>
    <xdr:to>
      <xdr:col>8</xdr:col>
      <xdr:colOff>348202</xdr:colOff>
      <xdr:row>35</xdr:row>
      <xdr:rowOff>144116</xdr:rowOff>
    </xdr:to>
    <xdr:sp macro="" textlink="'Coustomer Analysis'!K11">
      <xdr:nvSpPr>
        <xdr:cNvPr id="13" name="TextBox 12">
          <a:extLst>
            <a:ext uri="{FF2B5EF4-FFF2-40B4-BE49-F238E27FC236}">
              <a16:creationId xmlns:a16="http://schemas.microsoft.com/office/drawing/2014/main" id="{4FB5A9A8-968E-6028-07F3-854CC525A8E9}"/>
            </a:ext>
          </a:extLst>
        </xdr:cNvPr>
        <xdr:cNvSpPr txBox="1"/>
      </xdr:nvSpPr>
      <xdr:spPr>
        <a:xfrm>
          <a:off x="4554773" y="6135755"/>
          <a:ext cx="69673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7713-3201-43FB-B5B0-80CF66A6F0CF}" type="TxLink">
            <a:rPr lang="en-US" sz="1400" b="1" i="0" u="none" strike="noStrike">
              <a:solidFill>
                <a:srgbClr val="009084"/>
              </a:solidFill>
              <a:latin typeface="Calibri"/>
              <a:ea typeface="Calibri"/>
              <a:cs typeface="Calibri"/>
            </a:rPr>
            <a:pPr/>
            <a:t>98.6%</a:t>
          </a:fld>
          <a:endParaRPr lang="en-US" sz="2800" b="1">
            <a:solidFill>
              <a:srgbClr val="009084"/>
            </a:solidFill>
          </a:endParaRPr>
        </a:p>
      </xdr:txBody>
    </xdr:sp>
    <xdr:clientData/>
  </xdr:twoCellAnchor>
  <xdr:twoCellAnchor>
    <xdr:from>
      <xdr:col>5</xdr:col>
      <xdr:colOff>429701</xdr:colOff>
      <xdr:row>23</xdr:row>
      <xdr:rowOff>130865</xdr:rowOff>
    </xdr:from>
    <xdr:to>
      <xdr:col>8</xdr:col>
      <xdr:colOff>306457</xdr:colOff>
      <xdr:row>27</xdr:row>
      <xdr:rowOff>106679</xdr:rowOff>
    </xdr:to>
    <xdr:sp macro="" textlink="">
      <xdr:nvSpPr>
        <xdr:cNvPr id="14" name="TextBox 13">
          <a:extLst>
            <a:ext uri="{FF2B5EF4-FFF2-40B4-BE49-F238E27FC236}">
              <a16:creationId xmlns:a16="http://schemas.microsoft.com/office/drawing/2014/main" id="{924167A2-8BD3-203A-1B45-AE9C20F921F2}"/>
            </a:ext>
          </a:extLst>
        </xdr:cNvPr>
        <xdr:cNvSpPr txBox="1"/>
      </xdr:nvSpPr>
      <xdr:spPr>
        <a:xfrm>
          <a:off x="3494266" y="4321865"/>
          <a:ext cx="1715495" cy="721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Profit</a:t>
          </a:r>
          <a:r>
            <a:rPr lang="en-US" sz="1200" b="1" baseline="0">
              <a:solidFill>
                <a:schemeClr val="tx1"/>
              </a:solidFill>
            </a:rPr>
            <a:t> Share</a:t>
          </a:r>
          <a:r>
            <a:rPr lang="en-US" sz="1200" baseline="0">
              <a:solidFill>
                <a:schemeClr val="tx1"/>
              </a:solidFill>
            </a:rPr>
            <a:t> of Top 5 </a:t>
          </a:r>
        </a:p>
        <a:p>
          <a:r>
            <a:rPr lang="en-US" sz="1200" baseline="0">
              <a:solidFill>
                <a:srgbClr val="009084"/>
              </a:solidFill>
            </a:rPr>
            <a:t>Customer Vs Others</a:t>
          </a:r>
          <a:endParaRPr lang="en-US" sz="1200">
            <a:solidFill>
              <a:srgbClr val="009084"/>
            </a:solidFill>
          </a:endParaRPr>
        </a:p>
      </xdr:txBody>
    </xdr:sp>
    <xdr:clientData/>
  </xdr:twoCellAnchor>
  <xdr:twoCellAnchor>
    <xdr:from>
      <xdr:col>9</xdr:col>
      <xdr:colOff>54664</xdr:colOff>
      <xdr:row>23</xdr:row>
      <xdr:rowOff>57648</xdr:rowOff>
    </xdr:from>
    <xdr:to>
      <xdr:col>11</xdr:col>
      <xdr:colOff>405847</xdr:colOff>
      <xdr:row>30</xdr:row>
      <xdr:rowOff>82826</xdr:rowOff>
    </xdr:to>
    <xdr:sp macro="" textlink="">
      <xdr:nvSpPr>
        <xdr:cNvPr id="15" name="Rectangle: Rounded Corners 14">
          <a:extLst>
            <a:ext uri="{FF2B5EF4-FFF2-40B4-BE49-F238E27FC236}">
              <a16:creationId xmlns:a16="http://schemas.microsoft.com/office/drawing/2014/main" id="{B7885FA7-17FA-4A6B-2360-DE9CA09A85CA}"/>
            </a:ext>
          </a:extLst>
        </xdr:cNvPr>
        <xdr:cNvSpPr/>
      </xdr:nvSpPr>
      <xdr:spPr>
        <a:xfrm>
          <a:off x="5570881" y="4248648"/>
          <a:ext cx="1577009" cy="1317265"/>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9</xdr:col>
      <xdr:colOff>536051</xdr:colOff>
      <xdr:row>23</xdr:row>
      <xdr:rowOff>84547</xdr:rowOff>
    </xdr:from>
    <xdr:to>
      <xdr:col>11</xdr:col>
      <xdr:colOff>488675</xdr:colOff>
      <xdr:row>26</xdr:row>
      <xdr:rowOff>45122</xdr:rowOff>
    </xdr:to>
    <xdr:sp macro="" textlink="">
      <xdr:nvSpPr>
        <xdr:cNvPr id="16" name="TextBox 15">
          <a:extLst>
            <a:ext uri="{FF2B5EF4-FFF2-40B4-BE49-F238E27FC236}">
              <a16:creationId xmlns:a16="http://schemas.microsoft.com/office/drawing/2014/main" id="{B0DDE097-1CE5-445A-3167-A47D1DB5B630}"/>
            </a:ext>
          </a:extLst>
        </xdr:cNvPr>
        <xdr:cNvSpPr txBox="1"/>
      </xdr:nvSpPr>
      <xdr:spPr>
        <a:xfrm>
          <a:off x="6052268" y="4275547"/>
          <a:ext cx="1178450" cy="523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solidFill>
            </a:rPr>
            <a:t>Avg</a:t>
          </a:r>
          <a:r>
            <a:rPr lang="en-US" sz="1200" baseline="0">
              <a:solidFill>
                <a:schemeClr val="tx1"/>
              </a:solidFill>
            </a:rPr>
            <a:t> Customers Age</a:t>
          </a:r>
          <a:endParaRPr lang="en-US" sz="1200">
            <a:solidFill>
              <a:schemeClr val="tx1"/>
            </a:solidFill>
          </a:endParaRPr>
        </a:p>
      </xdr:txBody>
    </xdr:sp>
    <xdr:clientData/>
  </xdr:twoCellAnchor>
  <xdr:twoCellAnchor>
    <xdr:from>
      <xdr:col>9</xdr:col>
      <xdr:colOff>536051</xdr:colOff>
      <xdr:row>26</xdr:row>
      <xdr:rowOff>139345</xdr:rowOff>
    </xdr:from>
    <xdr:to>
      <xdr:col>11</xdr:col>
      <xdr:colOff>260738</xdr:colOff>
      <xdr:row>29</xdr:row>
      <xdr:rowOff>116484</xdr:rowOff>
    </xdr:to>
    <xdr:sp macro="" textlink="">
      <xdr:nvSpPr>
        <xdr:cNvPr id="17" name="TextBox 16">
          <a:extLst>
            <a:ext uri="{FF2B5EF4-FFF2-40B4-BE49-F238E27FC236}">
              <a16:creationId xmlns:a16="http://schemas.microsoft.com/office/drawing/2014/main" id="{6BC27379-A8CC-A7EB-F580-FAAB2B0636E5}"/>
            </a:ext>
          </a:extLst>
        </xdr:cNvPr>
        <xdr:cNvSpPr txBox="1"/>
      </xdr:nvSpPr>
      <xdr:spPr>
        <a:xfrm>
          <a:off x="6052268" y="4893562"/>
          <a:ext cx="950513" cy="523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solidFill>
            </a:rPr>
            <a:t>Total Customers</a:t>
          </a:r>
        </a:p>
      </xdr:txBody>
    </xdr:sp>
    <xdr:clientData/>
  </xdr:twoCellAnchor>
  <xdr:twoCellAnchor>
    <xdr:from>
      <xdr:col>9</xdr:col>
      <xdr:colOff>130866</xdr:colOff>
      <xdr:row>23</xdr:row>
      <xdr:rowOff>138816</xdr:rowOff>
    </xdr:from>
    <xdr:to>
      <xdr:col>9</xdr:col>
      <xdr:colOff>534726</xdr:colOff>
      <xdr:row>26</xdr:row>
      <xdr:rowOff>994</xdr:rowOff>
    </xdr:to>
    <xdr:sp macro="" textlink="">
      <xdr:nvSpPr>
        <xdr:cNvPr id="18" name="Rectangle: Rounded Corners 17">
          <a:extLst>
            <a:ext uri="{FF2B5EF4-FFF2-40B4-BE49-F238E27FC236}">
              <a16:creationId xmlns:a16="http://schemas.microsoft.com/office/drawing/2014/main" id="{47ACB654-F6C3-671D-F1BA-E66951D93C43}"/>
            </a:ext>
          </a:extLst>
        </xdr:cNvPr>
        <xdr:cNvSpPr/>
      </xdr:nvSpPr>
      <xdr:spPr>
        <a:xfrm>
          <a:off x="5647083" y="4329816"/>
          <a:ext cx="403860" cy="425395"/>
        </a:xfrm>
        <a:prstGeom prst="roundRect">
          <a:avLst/>
        </a:prstGeom>
        <a:solidFill>
          <a:schemeClr val="bg2">
            <a:lumMod val="90000"/>
            <a:alpha val="54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117614</xdr:colOff>
      <xdr:row>27</xdr:row>
      <xdr:rowOff>51021</xdr:rowOff>
    </xdr:from>
    <xdr:to>
      <xdr:col>9</xdr:col>
      <xdr:colOff>521474</xdr:colOff>
      <xdr:row>29</xdr:row>
      <xdr:rowOff>111981</xdr:rowOff>
    </xdr:to>
    <xdr:sp macro="" textlink="">
      <xdr:nvSpPr>
        <xdr:cNvPr id="19" name="Rectangle: Rounded Corners 18">
          <a:extLst>
            <a:ext uri="{FF2B5EF4-FFF2-40B4-BE49-F238E27FC236}">
              <a16:creationId xmlns:a16="http://schemas.microsoft.com/office/drawing/2014/main" id="{90B07BA5-ECAC-1B6D-6BF4-A538855A8CB1}"/>
            </a:ext>
          </a:extLst>
        </xdr:cNvPr>
        <xdr:cNvSpPr/>
      </xdr:nvSpPr>
      <xdr:spPr>
        <a:xfrm>
          <a:off x="5633831" y="4987456"/>
          <a:ext cx="403860" cy="425395"/>
        </a:xfrm>
        <a:prstGeom prst="roundRect">
          <a:avLst/>
        </a:prstGeom>
        <a:solidFill>
          <a:schemeClr val="bg2">
            <a:lumMod val="90000"/>
            <a:alpha val="54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207065</xdr:colOff>
      <xdr:row>24</xdr:row>
      <xdr:rowOff>24847</xdr:rowOff>
    </xdr:from>
    <xdr:to>
      <xdr:col>9</xdr:col>
      <xdr:colOff>480391</xdr:colOff>
      <xdr:row>25</xdr:row>
      <xdr:rowOff>115956</xdr:rowOff>
    </xdr:to>
    <xdr:pic>
      <xdr:nvPicPr>
        <xdr:cNvPr id="29" name="Picture 28">
          <a:extLst>
            <a:ext uri="{FF2B5EF4-FFF2-40B4-BE49-F238E27FC236}">
              <a16:creationId xmlns:a16="http://schemas.microsoft.com/office/drawing/2014/main" id="{FDD136E0-233A-0191-FA8C-833E23F8EF3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723282" y="4414630"/>
          <a:ext cx="273326" cy="273326"/>
        </a:xfrm>
        <a:prstGeom prst="rect">
          <a:avLst/>
        </a:prstGeom>
      </xdr:spPr>
    </xdr:pic>
    <xdr:clientData/>
  </xdr:twoCellAnchor>
  <xdr:twoCellAnchor editAs="oneCell">
    <xdr:from>
      <xdr:col>9</xdr:col>
      <xdr:colOff>149089</xdr:colOff>
      <xdr:row>27</xdr:row>
      <xdr:rowOff>107674</xdr:rowOff>
    </xdr:from>
    <xdr:to>
      <xdr:col>9</xdr:col>
      <xdr:colOff>488675</xdr:colOff>
      <xdr:row>29</xdr:row>
      <xdr:rowOff>82825</xdr:rowOff>
    </xdr:to>
    <xdr:pic>
      <xdr:nvPicPr>
        <xdr:cNvPr id="31" name="Picture 30">
          <a:extLst>
            <a:ext uri="{FF2B5EF4-FFF2-40B4-BE49-F238E27FC236}">
              <a16:creationId xmlns:a16="http://schemas.microsoft.com/office/drawing/2014/main" id="{C35B2B70-5D5C-A74C-ADC5-22CE015BAB8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665306" y="5044109"/>
          <a:ext cx="339586" cy="339586"/>
        </a:xfrm>
        <a:prstGeom prst="rect">
          <a:avLst/>
        </a:prstGeom>
      </xdr:spPr>
    </xdr:pic>
    <xdr:clientData/>
  </xdr:twoCellAnchor>
  <xdr:twoCellAnchor>
    <xdr:from>
      <xdr:col>9</xdr:col>
      <xdr:colOff>555930</xdr:colOff>
      <xdr:row>25</xdr:row>
      <xdr:rowOff>29883</xdr:rowOff>
    </xdr:from>
    <xdr:to>
      <xdr:col>10</xdr:col>
      <xdr:colOff>422414</xdr:colOff>
      <xdr:row>27</xdr:row>
      <xdr:rowOff>8283</xdr:rowOff>
    </xdr:to>
    <xdr:sp macro="" textlink="'Coustomer Analysis'!N4">
      <xdr:nvSpPr>
        <xdr:cNvPr id="32" name="TextBox 31">
          <a:extLst>
            <a:ext uri="{FF2B5EF4-FFF2-40B4-BE49-F238E27FC236}">
              <a16:creationId xmlns:a16="http://schemas.microsoft.com/office/drawing/2014/main" id="{553B92D6-84F4-01EB-FC46-553B90651313}"/>
            </a:ext>
          </a:extLst>
        </xdr:cNvPr>
        <xdr:cNvSpPr txBox="1"/>
      </xdr:nvSpPr>
      <xdr:spPr>
        <a:xfrm>
          <a:off x="6072147" y="4601883"/>
          <a:ext cx="479397" cy="342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607236-CC40-4BDB-B144-719D0ABE0C61}" type="TxLink">
            <a:rPr lang="en-US" sz="1800" b="1" i="0" u="none" strike="noStrike">
              <a:solidFill>
                <a:srgbClr val="009084"/>
              </a:solidFill>
              <a:latin typeface="Calibri"/>
              <a:ea typeface="Calibri"/>
              <a:cs typeface="Calibri"/>
            </a:rPr>
            <a:pPr/>
            <a:t>46</a:t>
          </a:fld>
          <a:endParaRPr lang="en-US" sz="2000" b="1">
            <a:solidFill>
              <a:srgbClr val="009084"/>
            </a:solidFill>
          </a:endParaRPr>
        </a:p>
      </xdr:txBody>
    </xdr:sp>
    <xdr:clientData/>
  </xdr:twoCellAnchor>
  <xdr:twoCellAnchor>
    <xdr:from>
      <xdr:col>9</xdr:col>
      <xdr:colOff>550960</xdr:colOff>
      <xdr:row>28</xdr:row>
      <xdr:rowOff>132587</xdr:rowOff>
    </xdr:from>
    <xdr:to>
      <xdr:col>11</xdr:col>
      <xdr:colOff>289892</xdr:colOff>
      <xdr:row>30</xdr:row>
      <xdr:rowOff>110987</xdr:rowOff>
    </xdr:to>
    <xdr:sp macro="" textlink="'Coustomer Analysis'!M4">
      <xdr:nvSpPr>
        <xdr:cNvPr id="33" name="TextBox 32">
          <a:extLst>
            <a:ext uri="{FF2B5EF4-FFF2-40B4-BE49-F238E27FC236}">
              <a16:creationId xmlns:a16="http://schemas.microsoft.com/office/drawing/2014/main" id="{38EB0FF0-13ED-EDDA-152B-09F71D91CCEC}"/>
            </a:ext>
          </a:extLst>
        </xdr:cNvPr>
        <xdr:cNvSpPr txBox="1"/>
      </xdr:nvSpPr>
      <xdr:spPr>
        <a:xfrm>
          <a:off x="6067177" y="5251239"/>
          <a:ext cx="964758" cy="342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DF9F16-78A6-49BD-BE95-ED75AFBB8D6F}" type="TxLink">
            <a:rPr lang="en-US" sz="1600" b="1" i="0" u="none" strike="noStrike">
              <a:solidFill>
                <a:srgbClr val="009084"/>
              </a:solidFill>
              <a:latin typeface="Calibri"/>
              <a:ea typeface="Calibri"/>
              <a:cs typeface="Calibri"/>
            </a:rPr>
            <a:pPr/>
            <a:t>2,207</a:t>
          </a:fld>
          <a:endParaRPr lang="en-US" sz="3200" b="1">
            <a:solidFill>
              <a:srgbClr val="009084"/>
            </a:solidFill>
          </a:endParaRPr>
        </a:p>
      </xdr:txBody>
    </xdr:sp>
    <xdr:clientData/>
  </xdr:twoCellAnchor>
  <xdr:twoCellAnchor>
    <xdr:from>
      <xdr:col>9</xdr:col>
      <xdr:colOff>74541</xdr:colOff>
      <xdr:row>31</xdr:row>
      <xdr:rowOff>36115</xdr:rowOff>
    </xdr:from>
    <xdr:to>
      <xdr:col>11</xdr:col>
      <xdr:colOff>425724</xdr:colOff>
      <xdr:row>34</xdr:row>
      <xdr:rowOff>149088</xdr:rowOff>
    </xdr:to>
    <xdr:sp macro="" textlink="">
      <xdr:nvSpPr>
        <xdr:cNvPr id="38" name="Rectangle: Rounded Corners 37">
          <a:extLst>
            <a:ext uri="{FF2B5EF4-FFF2-40B4-BE49-F238E27FC236}">
              <a16:creationId xmlns:a16="http://schemas.microsoft.com/office/drawing/2014/main" id="{1FEE3AD2-65B4-E835-0615-F3969F589592}"/>
            </a:ext>
          </a:extLst>
        </xdr:cNvPr>
        <xdr:cNvSpPr/>
      </xdr:nvSpPr>
      <xdr:spPr>
        <a:xfrm>
          <a:off x="5590758" y="5701419"/>
          <a:ext cx="1577009" cy="659626"/>
        </a:xfrm>
        <a:prstGeom prst="roundRect">
          <a:avLst>
            <a:gd name="adj" fmla="val 1033"/>
          </a:avLst>
        </a:prstGeom>
        <a:solidFill>
          <a:schemeClr val="tx1">
            <a:lumMod val="50000"/>
            <a:lumOff val="50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9</xdr:col>
      <xdr:colOff>69572</xdr:colOff>
      <xdr:row>35</xdr:row>
      <xdr:rowOff>55995</xdr:rowOff>
    </xdr:from>
    <xdr:to>
      <xdr:col>11</xdr:col>
      <xdr:colOff>420755</xdr:colOff>
      <xdr:row>38</xdr:row>
      <xdr:rowOff>168969</xdr:rowOff>
    </xdr:to>
    <xdr:sp macro="" textlink="">
      <xdr:nvSpPr>
        <xdr:cNvPr id="39" name="Rectangle: Rounded Corners 38">
          <a:extLst>
            <a:ext uri="{FF2B5EF4-FFF2-40B4-BE49-F238E27FC236}">
              <a16:creationId xmlns:a16="http://schemas.microsoft.com/office/drawing/2014/main" id="{7A7F4C67-2CEA-E454-B248-AE97E26A5086}"/>
            </a:ext>
          </a:extLst>
        </xdr:cNvPr>
        <xdr:cNvSpPr/>
      </xdr:nvSpPr>
      <xdr:spPr>
        <a:xfrm>
          <a:off x="5585789" y="6450169"/>
          <a:ext cx="1577009" cy="659626"/>
        </a:xfrm>
        <a:prstGeom prst="roundRect">
          <a:avLst>
            <a:gd name="adj" fmla="val 1033"/>
          </a:avLst>
        </a:prstGeom>
        <a:solidFill>
          <a:schemeClr val="tx1">
            <a:lumMod val="50000"/>
            <a:lumOff val="50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9</xdr:col>
      <xdr:colOff>16565</xdr:colOff>
      <xdr:row>32</xdr:row>
      <xdr:rowOff>33130</xdr:rowOff>
    </xdr:from>
    <xdr:to>
      <xdr:col>12</xdr:col>
      <xdr:colOff>289891</xdr:colOff>
      <xdr:row>35</xdr:row>
      <xdr:rowOff>157369</xdr:rowOff>
    </xdr:to>
    <xdr:graphicFrame macro="">
      <xdr:nvGraphicFramePr>
        <xdr:cNvPr id="40" name="Chart 39">
          <a:extLst>
            <a:ext uri="{FF2B5EF4-FFF2-40B4-BE49-F238E27FC236}">
              <a16:creationId xmlns:a16="http://schemas.microsoft.com/office/drawing/2014/main" id="{E6AF2EA0-EB75-410E-8422-D1FBCC4643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599661</xdr:colOff>
      <xdr:row>35</xdr:row>
      <xdr:rowOff>168965</xdr:rowOff>
    </xdr:from>
    <xdr:to>
      <xdr:col>12</xdr:col>
      <xdr:colOff>260074</xdr:colOff>
      <xdr:row>39</xdr:row>
      <xdr:rowOff>110987</xdr:rowOff>
    </xdr:to>
    <xdr:graphicFrame macro="">
      <xdr:nvGraphicFramePr>
        <xdr:cNvPr id="41" name="Chart 40">
          <a:extLst>
            <a:ext uri="{FF2B5EF4-FFF2-40B4-BE49-F238E27FC236}">
              <a16:creationId xmlns:a16="http://schemas.microsoft.com/office/drawing/2014/main" id="{184CADD1-0A1E-17E7-1D57-AD62A61E6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37106</xdr:colOff>
      <xdr:row>31</xdr:row>
      <xdr:rowOff>1989</xdr:rowOff>
    </xdr:from>
    <xdr:to>
      <xdr:col>11</xdr:col>
      <xdr:colOff>231913</xdr:colOff>
      <xdr:row>33</xdr:row>
      <xdr:rowOff>40089</xdr:rowOff>
    </xdr:to>
    <xdr:sp macro="" textlink="">
      <xdr:nvSpPr>
        <xdr:cNvPr id="42" name="TextBox 41">
          <a:extLst>
            <a:ext uri="{FF2B5EF4-FFF2-40B4-BE49-F238E27FC236}">
              <a16:creationId xmlns:a16="http://schemas.microsoft.com/office/drawing/2014/main" id="{F737B94E-EA2F-82C6-15A2-9051BCB496C1}"/>
            </a:ext>
          </a:extLst>
        </xdr:cNvPr>
        <xdr:cNvSpPr txBox="1"/>
      </xdr:nvSpPr>
      <xdr:spPr>
        <a:xfrm>
          <a:off x="5553323" y="5667293"/>
          <a:ext cx="142063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Profit</a:t>
          </a:r>
          <a:r>
            <a:rPr lang="en-US" sz="1400" baseline="0">
              <a:solidFill>
                <a:schemeClr val="bg1"/>
              </a:solidFill>
            </a:rPr>
            <a:t> </a:t>
          </a:r>
          <a:r>
            <a:rPr lang="en-US" sz="1400" b="1" baseline="0">
              <a:solidFill>
                <a:schemeClr val="bg1"/>
              </a:solidFill>
            </a:rPr>
            <a:t>by Gender</a:t>
          </a:r>
          <a:endParaRPr lang="en-US" sz="1400" b="1">
            <a:solidFill>
              <a:schemeClr val="bg1"/>
            </a:solidFill>
          </a:endParaRPr>
        </a:p>
      </xdr:txBody>
    </xdr:sp>
    <xdr:clientData/>
  </xdr:twoCellAnchor>
  <xdr:twoCellAnchor>
    <xdr:from>
      <xdr:col>9</xdr:col>
      <xdr:colOff>56985</xdr:colOff>
      <xdr:row>32</xdr:row>
      <xdr:rowOff>13584</xdr:rowOff>
    </xdr:from>
    <xdr:to>
      <xdr:col>10</xdr:col>
      <xdr:colOff>173936</xdr:colOff>
      <xdr:row>34</xdr:row>
      <xdr:rowOff>51684</xdr:rowOff>
    </xdr:to>
    <xdr:sp macro="" textlink="">
      <xdr:nvSpPr>
        <xdr:cNvPr id="43" name="TextBox 42">
          <a:extLst>
            <a:ext uri="{FF2B5EF4-FFF2-40B4-BE49-F238E27FC236}">
              <a16:creationId xmlns:a16="http://schemas.microsoft.com/office/drawing/2014/main" id="{B7783951-CD03-ABE8-9D07-106FF78F9348}"/>
            </a:ext>
          </a:extLst>
        </xdr:cNvPr>
        <xdr:cNvSpPr txBox="1"/>
      </xdr:nvSpPr>
      <xdr:spPr>
        <a:xfrm>
          <a:off x="5573202" y="5861106"/>
          <a:ext cx="729864"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bg1"/>
              </a:solidFill>
            </a:rPr>
            <a:t>Female</a:t>
          </a:r>
          <a:endParaRPr lang="en-US" sz="1400" b="1">
            <a:solidFill>
              <a:schemeClr val="bg1"/>
            </a:solidFill>
          </a:endParaRPr>
        </a:p>
      </xdr:txBody>
    </xdr:sp>
    <xdr:clientData/>
  </xdr:twoCellAnchor>
  <xdr:twoCellAnchor>
    <xdr:from>
      <xdr:col>10</xdr:col>
      <xdr:colOff>474429</xdr:colOff>
      <xdr:row>32</xdr:row>
      <xdr:rowOff>50027</xdr:rowOff>
    </xdr:from>
    <xdr:to>
      <xdr:col>11</xdr:col>
      <xdr:colOff>591380</xdr:colOff>
      <xdr:row>34</xdr:row>
      <xdr:rowOff>88127</xdr:rowOff>
    </xdr:to>
    <xdr:sp macro="" textlink="'Coustomer Analysis'!N13">
      <xdr:nvSpPr>
        <xdr:cNvPr id="44" name="TextBox 43">
          <a:extLst>
            <a:ext uri="{FF2B5EF4-FFF2-40B4-BE49-F238E27FC236}">
              <a16:creationId xmlns:a16="http://schemas.microsoft.com/office/drawing/2014/main" id="{098F0DB3-FD37-4013-3736-86E45A49FADB}"/>
            </a:ext>
          </a:extLst>
        </xdr:cNvPr>
        <xdr:cNvSpPr txBox="1"/>
      </xdr:nvSpPr>
      <xdr:spPr>
        <a:xfrm>
          <a:off x="6603559" y="5897549"/>
          <a:ext cx="729864"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CDAB0B-359E-4C52-86AC-63D63D5D5F23}" type="TxLink">
            <a:rPr lang="en-US" sz="1400" b="1" i="0" u="none" strike="noStrike" baseline="0">
              <a:solidFill>
                <a:schemeClr val="bg1"/>
              </a:solidFill>
              <a:latin typeface="Calibri"/>
              <a:ea typeface="Calibri"/>
              <a:cs typeface="Calibri"/>
            </a:rPr>
            <a:pPr/>
            <a:t>51.0%</a:t>
          </a:fld>
          <a:endParaRPr lang="en-US" sz="1800" b="1">
            <a:solidFill>
              <a:schemeClr val="bg1"/>
            </a:solidFill>
          </a:endParaRPr>
        </a:p>
      </xdr:txBody>
    </xdr:sp>
    <xdr:clientData/>
  </xdr:twoCellAnchor>
  <xdr:twoCellAnchor>
    <xdr:from>
      <xdr:col>10</xdr:col>
      <xdr:colOff>444610</xdr:colOff>
      <xdr:row>35</xdr:row>
      <xdr:rowOff>177580</xdr:rowOff>
    </xdr:from>
    <xdr:to>
      <xdr:col>11</xdr:col>
      <xdr:colOff>521805</xdr:colOff>
      <xdr:row>37</xdr:row>
      <xdr:rowOff>107674</xdr:rowOff>
    </xdr:to>
    <xdr:sp macro="" textlink="'Coustomer Analysis'!N14">
      <xdr:nvSpPr>
        <xdr:cNvPr id="45" name="TextBox 44">
          <a:extLst>
            <a:ext uri="{FF2B5EF4-FFF2-40B4-BE49-F238E27FC236}">
              <a16:creationId xmlns:a16="http://schemas.microsoft.com/office/drawing/2014/main" id="{47E4D41B-96CC-BE77-ADDF-82019AFAE1F6}"/>
            </a:ext>
          </a:extLst>
        </xdr:cNvPr>
        <xdr:cNvSpPr txBox="1"/>
      </xdr:nvSpPr>
      <xdr:spPr>
        <a:xfrm>
          <a:off x="6573740" y="6571754"/>
          <a:ext cx="690108" cy="294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42678F-2D99-4FB6-A108-4571D176B448}" type="TxLink">
            <a:rPr lang="en-US" sz="1400" b="1" i="0" u="none" strike="noStrike" baseline="0">
              <a:solidFill>
                <a:schemeClr val="bg1"/>
              </a:solidFill>
              <a:latin typeface="Calibri"/>
              <a:ea typeface="Calibri"/>
              <a:cs typeface="Calibri"/>
            </a:rPr>
            <a:pPr/>
            <a:t>49.0%</a:t>
          </a:fld>
          <a:endParaRPr lang="en-US" sz="2400" b="1">
            <a:solidFill>
              <a:schemeClr val="bg1"/>
            </a:solidFill>
          </a:endParaRPr>
        </a:p>
      </xdr:txBody>
    </xdr:sp>
    <xdr:clientData/>
  </xdr:twoCellAnchor>
  <xdr:twoCellAnchor>
    <xdr:from>
      <xdr:col>9</xdr:col>
      <xdr:colOff>43732</xdr:colOff>
      <xdr:row>35</xdr:row>
      <xdr:rowOff>74876</xdr:rowOff>
    </xdr:from>
    <xdr:to>
      <xdr:col>10</xdr:col>
      <xdr:colOff>160683</xdr:colOff>
      <xdr:row>37</xdr:row>
      <xdr:rowOff>112976</xdr:rowOff>
    </xdr:to>
    <xdr:sp macro="" textlink="">
      <xdr:nvSpPr>
        <xdr:cNvPr id="46" name="TextBox 45">
          <a:extLst>
            <a:ext uri="{FF2B5EF4-FFF2-40B4-BE49-F238E27FC236}">
              <a16:creationId xmlns:a16="http://schemas.microsoft.com/office/drawing/2014/main" id="{D47AC9DC-E4E7-F6AD-80EE-BB93B122A7B9}"/>
            </a:ext>
          </a:extLst>
        </xdr:cNvPr>
        <xdr:cNvSpPr txBox="1"/>
      </xdr:nvSpPr>
      <xdr:spPr>
        <a:xfrm>
          <a:off x="5559949" y="6469050"/>
          <a:ext cx="729864"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bg1"/>
              </a:solidFill>
            </a:rPr>
            <a:t>Male</a:t>
          </a:r>
          <a:endParaRPr lang="en-US" sz="1400" b="1">
            <a:solidFill>
              <a:schemeClr val="bg1"/>
            </a:solidFill>
          </a:endParaRPr>
        </a:p>
      </xdr:txBody>
    </xdr:sp>
    <xdr:clientData/>
  </xdr:twoCellAnchor>
  <xdr:twoCellAnchor>
    <xdr:from>
      <xdr:col>11</xdr:col>
      <xdr:colOff>521805</xdr:colOff>
      <xdr:row>23</xdr:row>
      <xdr:rowOff>41413</xdr:rowOff>
    </xdr:from>
    <xdr:to>
      <xdr:col>17</xdr:col>
      <xdr:colOff>339587</xdr:colOff>
      <xdr:row>31</xdr:row>
      <xdr:rowOff>157370</xdr:rowOff>
    </xdr:to>
    <xdr:sp macro="" textlink="">
      <xdr:nvSpPr>
        <xdr:cNvPr id="47" name="Rectangle: Rounded Corners 46">
          <a:extLst>
            <a:ext uri="{FF2B5EF4-FFF2-40B4-BE49-F238E27FC236}">
              <a16:creationId xmlns:a16="http://schemas.microsoft.com/office/drawing/2014/main" id="{725DEE2E-AC78-1C11-D90B-05345AEFDC1D}"/>
            </a:ext>
          </a:extLst>
        </xdr:cNvPr>
        <xdr:cNvSpPr/>
      </xdr:nvSpPr>
      <xdr:spPr>
        <a:xfrm>
          <a:off x="7263848" y="4232413"/>
          <a:ext cx="3495261" cy="1590261"/>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17</xdr:col>
      <xdr:colOff>588065</xdr:colOff>
      <xdr:row>23</xdr:row>
      <xdr:rowOff>23193</xdr:rowOff>
    </xdr:from>
    <xdr:to>
      <xdr:col>25</xdr:col>
      <xdr:colOff>165651</xdr:colOff>
      <xdr:row>38</xdr:row>
      <xdr:rowOff>149087</xdr:rowOff>
    </xdr:to>
    <xdr:sp macro="" textlink="">
      <xdr:nvSpPr>
        <xdr:cNvPr id="48" name="Rectangle: Rounded Corners 47">
          <a:extLst>
            <a:ext uri="{FF2B5EF4-FFF2-40B4-BE49-F238E27FC236}">
              <a16:creationId xmlns:a16="http://schemas.microsoft.com/office/drawing/2014/main" id="{64954CA6-E3C1-A0C3-5289-3B2E7271978F}"/>
            </a:ext>
          </a:extLst>
        </xdr:cNvPr>
        <xdr:cNvSpPr/>
      </xdr:nvSpPr>
      <xdr:spPr>
        <a:xfrm>
          <a:off x="11007587" y="4214193"/>
          <a:ext cx="4480890" cy="287572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11</xdr:col>
      <xdr:colOff>588066</xdr:colOff>
      <xdr:row>23</xdr:row>
      <xdr:rowOff>61292</xdr:rowOff>
    </xdr:from>
    <xdr:to>
      <xdr:col>17</xdr:col>
      <xdr:colOff>372717</xdr:colOff>
      <xdr:row>31</xdr:row>
      <xdr:rowOff>157369</xdr:rowOff>
    </xdr:to>
    <xdr:graphicFrame macro="">
      <xdr:nvGraphicFramePr>
        <xdr:cNvPr id="2" name="Chart 1">
          <a:extLst>
            <a:ext uri="{FF2B5EF4-FFF2-40B4-BE49-F238E27FC236}">
              <a16:creationId xmlns:a16="http://schemas.microsoft.com/office/drawing/2014/main" id="{C58D0902-500D-4A28-A59C-6B953EA791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575477</xdr:colOff>
      <xdr:row>23</xdr:row>
      <xdr:rowOff>35117</xdr:rowOff>
    </xdr:from>
    <xdr:to>
      <xdr:col>15</xdr:col>
      <xdr:colOff>159100</xdr:colOff>
      <xdr:row>25</xdr:row>
      <xdr:rowOff>157369</xdr:rowOff>
    </xdr:to>
    <xdr:sp macro="" textlink="'Coustomer Analysis'!Z9">
      <xdr:nvSpPr>
        <xdr:cNvPr id="8" name="TextBox 7">
          <a:extLst>
            <a:ext uri="{FF2B5EF4-FFF2-40B4-BE49-F238E27FC236}">
              <a16:creationId xmlns:a16="http://schemas.microsoft.com/office/drawing/2014/main" id="{AC4937B8-3D76-F065-C82F-8A72013AE904}"/>
            </a:ext>
          </a:extLst>
        </xdr:cNvPr>
        <xdr:cNvSpPr txBox="1"/>
      </xdr:nvSpPr>
      <xdr:spPr>
        <a:xfrm>
          <a:off x="7299499" y="4272172"/>
          <a:ext cx="2028722" cy="507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F32B3AE-FFEE-4874-8A0F-23350EA803F8}" type="TxLink">
            <a:rPr lang="en-US" sz="1100" b="0" i="0" u="none" strike="noStrike">
              <a:solidFill>
                <a:srgbClr val="000000"/>
              </a:solidFill>
              <a:latin typeface="Calibri"/>
              <a:ea typeface="Calibri"/>
              <a:cs typeface="Calibri"/>
            </a:rPr>
            <a:pPr algn="l"/>
            <a:t>The 50 Plus Age Group Contributed</a:t>
          </a:fld>
          <a:endParaRPr lang="en-US" sz="1400" b="1">
            <a:solidFill>
              <a:schemeClr val="tx1"/>
            </a:solidFill>
          </a:endParaRPr>
        </a:p>
      </xdr:txBody>
    </xdr:sp>
    <xdr:clientData/>
  </xdr:twoCellAnchor>
  <xdr:twoCellAnchor>
    <xdr:from>
      <xdr:col>13</xdr:col>
      <xdr:colOff>136167</xdr:colOff>
      <xdr:row>24</xdr:row>
      <xdr:rowOff>27499</xdr:rowOff>
    </xdr:from>
    <xdr:to>
      <xdr:col>14</xdr:col>
      <xdr:colOff>74544</xdr:colOff>
      <xdr:row>26</xdr:row>
      <xdr:rowOff>16567</xdr:rowOff>
    </xdr:to>
    <xdr:sp macro="" textlink="'Coustomer Analysis'!Z7">
      <xdr:nvSpPr>
        <xdr:cNvPr id="20" name="TextBox 19">
          <a:extLst>
            <a:ext uri="{FF2B5EF4-FFF2-40B4-BE49-F238E27FC236}">
              <a16:creationId xmlns:a16="http://schemas.microsoft.com/office/drawing/2014/main" id="{BE03A192-B4A6-6844-38A2-D7AD9E4B6B19}"/>
            </a:ext>
          </a:extLst>
        </xdr:cNvPr>
        <xdr:cNvSpPr txBox="1"/>
      </xdr:nvSpPr>
      <xdr:spPr>
        <a:xfrm>
          <a:off x="8104037" y="4417282"/>
          <a:ext cx="551290" cy="353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591627-F808-4752-923D-B7696915660E}" type="TxLink">
            <a:rPr lang="en-US" sz="1400" b="1" i="0" u="none" strike="noStrike">
              <a:solidFill>
                <a:srgbClr val="009084"/>
              </a:solidFill>
              <a:latin typeface="Calibri"/>
              <a:ea typeface="Calibri"/>
              <a:cs typeface="Calibri"/>
            </a:rPr>
            <a:pPr/>
            <a:t>40%</a:t>
          </a:fld>
          <a:endParaRPr lang="en-US" sz="3600" b="1">
            <a:solidFill>
              <a:srgbClr val="009084"/>
            </a:solidFill>
          </a:endParaRPr>
        </a:p>
      </xdr:txBody>
    </xdr:sp>
    <xdr:clientData/>
  </xdr:twoCellAnchor>
  <xdr:twoCellAnchor>
    <xdr:from>
      <xdr:col>13</xdr:col>
      <xdr:colOff>537375</xdr:colOff>
      <xdr:row>24</xdr:row>
      <xdr:rowOff>46713</xdr:rowOff>
    </xdr:from>
    <xdr:to>
      <xdr:col>16</xdr:col>
      <xdr:colOff>57978</xdr:colOff>
      <xdr:row>25</xdr:row>
      <xdr:rowOff>132521</xdr:rowOff>
    </xdr:to>
    <xdr:sp macro="" textlink="'Coustomer Analysis'!Z9">
      <xdr:nvSpPr>
        <xdr:cNvPr id="21" name="TextBox 20">
          <a:extLst>
            <a:ext uri="{FF2B5EF4-FFF2-40B4-BE49-F238E27FC236}">
              <a16:creationId xmlns:a16="http://schemas.microsoft.com/office/drawing/2014/main" id="{4EA850AF-4BEC-2D39-02AD-09CEC187AD6A}"/>
            </a:ext>
          </a:extLst>
        </xdr:cNvPr>
        <xdr:cNvSpPr txBox="1"/>
      </xdr:nvSpPr>
      <xdr:spPr>
        <a:xfrm>
          <a:off x="8505245" y="4436496"/>
          <a:ext cx="1359342" cy="268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solidFill>
            </a:rPr>
            <a:t>of</a:t>
          </a:r>
          <a:r>
            <a:rPr lang="en-US" sz="1200" b="0" baseline="0">
              <a:solidFill>
                <a:schemeClr val="tx1"/>
              </a:solidFill>
            </a:rPr>
            <a:t> the profit</a:t>
          </a:r>
          <a:endParaRPr lang="en-US" sz="1200" b="0">
            <a:solidFill>
              <a:schemeClr val="tx1"/>
            </a:solidFill>
          </a:endParaRPr>
        </a:p>
      </xdr:txBody>
    </xdr:sp>
    <xdr:clientData/>
  </xdr:twoCellAnchor>
  <xdr:twoCellAnchor>
    <xdr:from>
      <xdr:col>11</xdr:col>
      <xdr:colOff>541684</xdr:colOff>
      <xdr:row>32</xdr:row>
      <xdr:rowOff>165651</xdr:rowOff>
    </xdr:from>
    <xdr:to>
      <xdr:col>17</xdr:col>
      <xdr:colOff>463826</xdr:colOff>
      <xdr:row>38</xdr:row>
      <xdr:rowOff>169627</xdr:rowOff>
    </xdr:to>
    <xdr:sp macro="" textlink="">
      <xdr:nvSpPr>
        <xdr:cNvPr id="22" name="Rectangle: Rounded Corners 21">
          <a:extLst>
            <a:ext uri="{FF2B5EF4-FFF2-40B4-BE49-F238E27FC236}">
              <a16:creationId xmlns:a16="http://schemas.microsoft.com/office/drawing/2014/main" id="{30F8A844-6D37-60FE-060F-5777D957DFAD}"/>
            </a:ext>
          </a:extLst>
        </xdr:cNvPr>
        <xdr:cNvSpPr/>
      </xdr:nvSpPr>
      <xdr:spPr>
        <a:xfrm>
          <a:off x="7283727" y="6013173"/>
          <a:ext cx="3599621" cy="1097280"/>
        </a:xfrm>
        <a:prstGeom prst="roundRect">
          <a:avLst>
            <a:gd name="adj" fmla="val 1033"/>
          </a:avLst>
        </a:prstGeom>
        <a:solidFill>
          <a:schemeClr val="bg1">
            <a:lumMod val="95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editAs="oneCell">
    <xdr:from>
      <xdr:col>11</xdr:col>
      <xdr:colOff>533402</xdr:colOff>
      <xdr:row>34</xdr:row>
      <xdr:rowOff>33130</xdr:rowOff>
    </xdr:from>
    <xdr:to>
      <xdr:col>17</xdr:col>
      <xdr:colOff>405848</xdr:colOff>
      <xdr:row>38</xdr:row>
      <xdr:rowOff>127221</xdr:rowOff>
    </xdr:to>
    <mc:AlternateContent xmlns:mc="http://schemas.openxmlformats.org/markup-compatibility/2006" xmlns:a14="http://schemas.microsoft.com/office/drawing/2010/main">
      <mc:Choice Requires="a14">
        <xdr:graphicFrame macro="">
          <xdr:nvGraphicFramePr>
            <xdr:cNvPr id="23" name="Year 1">
              <a:extLst>
                <a:ext uri="{FF2B5EF4-FFF2-40B4-BE49-F238E27FC236}">
                  <a16:creationId xmlns:a16="http://schemas.microsoft.com/office/drawing/2014/main" id="{47CCE1D3-BA8C-427A-9140-EE8A476F716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275445" y="6245087"/>
              <a:ext cx="3549925"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558911</xdr:colOff>
      <xdr:row>32</xdr:row>
      <xdr:rowOff>175922</xdr:rowOff>
    </xdr:from>
    <xdr:to>
      <xdr:col>15</xdr:col>
      <xdr:colOff>543671</xdr:colOff>
      <xdr:row>35</xdr:row>
      <xdr:rowOff>31805</xdr:rowOff>
    </xdr:to>
    <xdr:sp macro="" textlink="">
      <xdr:nvSpPr>
        <xdr:cNvPr id="24" name="TextBox 23">
          <a:extLst>
            <a:ext uri="{FF2B5EF4-FFF2-40B4-BE49-F238E27FC236}">
              <a16:creationId xmlns:a16="http://schemas.microsoft.com/office/drawing/2014/main" id="{03C94FE8-D9E6-B813-2F9F-00B1CCA6475B}"/>
            </a:ext>
          </a:extLst>
        </xdr:cNvPr>
        <xdr:cNvSpPr txBox="1"/>
      </xdr:nvSpPr>
      <xdr:spPr>
        <a:xfrm>
          <a:off x="7300954" y="6023444"/>
          <a:ext cx="2436413" cy="402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85000"/>
                  <a:lumOff val="15000"/>
                </a:schemeClr>
              </a:solidFill>
            </a:rPr>
            <a:t>Filter By Year</a:t>
          </a:r>
          <a:endParaRPr lang="en-US" sz="1200" b="1">
            <a:solidFill>
              <a:schemeClr val="tx1">
                <a:lumMod val="85000"/>
                <a:lumOff val="15000"/>
              </a:schemeClr>
            </a:solidFill>
          </a:endParaRPr>
        </a:p>
      </xdr:txBody>
    </xdr:sp>
    <xdr:clientData/>
  </xdr:twoCellAnchor>
  <xdr:twoCellAnchor editAs="absolute">
    <xdr:from>
      <xdr:col>17</xdr:col>
      <xdr:colOff>588065</xdr:colOff>
      <xdr:row>25</xdr:row>
      <xdr:rowOff>0</xdr:rowOff>
    </xdr:from>
    <xdr:to>
      <xdr:col>25</xdr:col>
      <xdr:colOff>173935</xdr:colOff>
      <xdr:row>38</xdr:row>
      <xdr:rowOff>165650</xdr:rowOff>
    </xdr:to>
    <xdr:graphicFrame macro="">
      <xdr:nvGraphicFramePr>
        <xdr:cNvPr id="25" name="Chart 24">
          <a:extLst>
            <a:ext uri="{FF2B5EF4-FFF2-40B4-BE49-F238E27FC236}">
              <a16:creationId xmlns:a16="http://schemas.microsoft.com/office/drawing/2014/main" id="{5DE4436F-13E8-4665-9E7C-D526A586699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578788</xdr:colOff>
      <xdr:row>22</xdr:row>
      <xdr:rowOff>146104</xdr:rowOff>
    </xdr:from>
    <xdr:to>
      <xdr:col>23</xdr:col>
      <xdr:colOff>293077</xdr:colOff>
      <xdr:row>25</xdr:row>
      <xdr:rowOff>41868</xdr:rowOff>
    </xdr:to>
    <xdr:sp macro="" textlink="'Coustomer Analysis'!AP19">
      <xdr:nvSpPr>
        <xdr:cNvPr id="26" name="TextBox 25">
          <a:extLst>
            <a:ext uri="{FF2B5EF4-FFF2-40B4-BE49-F238E27FC236}">
              <a16:creationId xmlns:a16="http://schemas.microsoft.com/office/drawing/2014/main" id="{9411296C-2353-BBA7-DE2E-D39E1828BB66}"/>
            </a:ext>
          </a:extLst>
        </xdr:cNvPr>
        <xdr:cNvSpPr txBox="1"/>
      </xdr:nvSpPr>
      <xdr:spPr>
        <a:xfrm>
          <a:off x="10970458" y="4198939"/>
          <a:ext cx="3381938" cy="465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tx1"/>
              </a:solidFill>
            </a:rPr>
            <a:t>Total</a:t>
          </a:r>
          <a:r>
            <a:rPr lang="en-US" sz="1400" b="0" baseline="0">
              <a:solidFill>
                <a:schemeClr val="tx1"/>
              </a:solidFill>
            </a:rPr>
            <a:t> Profit Contribution By Each Country </a:t>
          </a:r>
          <a:endParaRPr lang="en-US" sz="1400" b="0">
            <a:solidFill>
              <a:schemeClr val="tx1"/>
            </a:solidFill>
          </a:endParaRPr>
        </a:p>
      </xdr:txBody>
    </xdr:sp>
    <xdr:clientData/>
  </xdr:twoCellAnchor>
  <xdr:twoCellAnchor editAs="oneCell">
    <xdr:from>
      <xdr:col>15</xdr:col>
      <xdr:colOff>314739</xdr:colOff>
      <xdr:row>0</xdr:row>
      <xdr:rowOff>91109</xdr:rowOff>
    </xdr:from>
    <xdr:to>
      <xdr:col>25</xdr:col>
      <xdr:colOff>33130</xdr:colOff>
      <xdr:row>5</xdr:row>
      <xdr:rowOff>140803</xdr:rowOff>
    </xdr:to>
    <mc:AlternateContent xmlns:mc="http://schemas.openxmlformats.org/markup-compatibility/2006" xmlns:a14="http://schemas.microsoft.com/office/drawing/2010/main">
      <mc:Choice Requires="a14">
        <xdr:graphicFrame macro="">
          <xdr:nvGraphicFramePr>
            <xdr:cNvPr id="30" name="Country 1">
              <a:extLst>
                <a:ext uri="{FF2B5EF4-FFF2-40B4-BE49-F238E27FC236}">
                  <a16:creationId xmlns:a16="http://schemas.microsoft.com/office/drawing/2014/main" id="{EACBFCE6-C4C6-45F1-B554-9291262D9513}"/>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508435" y="91109"/>
              <a:ext cx="5847521" cy="9607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242835</xdr:colOff>
      <xdr:row>0</xdr:row>
      <xdr:rowOff>175847</xdr:rowOff>
    </xdr:from>
    <xdr:to>
      <xdr:col>12</xdr:col>
      <xdr:colOff>39691</xdr:colOff>
      <xdr:row>3</xdr:row>
      <xdr:rowOff>65148</xdr:rowOff>
    </xdr:to>
    <xdr:sp macro="" textlink="">
      <xdr:nvSpPr>
        <xdr:cNvPr id="36" name="Rectangle: Rounded Corners 35">
          <a:hlinkClick xmlns:r="http://schemas.openxmlformats.org/officeDocument/2006/relationships" r:id="rId18" tooltip="Previous Dashboard"/>
          <a:extLst>
            <a:ext uri="{FF2B5EF4-FFF2-40B4-BE49-F238E27FC236}">
              <a16:creationId xmlns:a16="http://schemas.microsoft.com/office/drawing/2014/main" id="{3D58D4A5-988D-48F0-9208-26EE498D5D30}"/>
            </a:ext>
          </a:extLst>
        </xdr:cNvPr>
        <xdr:cNvSpPr/>
      </xdr:nvSpPr>
      <xdr:spPr>
        <a:xfrm>
          <a:off x="5744308" y="175847"/>
          <a:ext cx="1630680" cy="441960"/>
        </a:xfrm>
        <a:prstGeom prst="roundRect">
          <a:avLst>
            <a:gd name="adj" fmla="val 34736"/>
          </a:avLst>
        </a:prstGeom>
        <a:solidFill>
          <a:srgbClr val="009084">
            <a:alpha val="50000"/>
          </a:srgbClr>
        </a:solidFill>
        <a:ln>
          <a:noFill/>
        </a:ln>
        <a:effectLst>
          <a:innerShdw blurRad="63500" dist="50800" dir="162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Time Series </a:t>
          </a:r>
        </a:p>
      </xdr:txBody>
    </xdr:sp>
    <xdr:clientData/>
  </xdr:twoCellAnchor>
  <xdr:twoCellAnchor>
    <xdr:from>
      <xdr:col>12</xdr:col>
      <xdr:colOff>184471</xdr:colOff>
      <xdr:row>0</xdr:row>
      <xdr:rowOff>175847</xdr:rowOff>
    </xdr:from>
    <xdr:to>
      <xdr:col>14</xdr:col>
      <xdr:colOff>562122</xdr:colOff>
      <xdr:row>3</xdr:row>
      <xdr:rowOff>80388</xdr:rowOff>
    </xdr:to>
    <xdr:sp macro="" textlink="">
      <xdr:nvSpPr>
        <xdr:cNvPr id="37" name="Rectangle: Rounded Corners 36">
          <a:extLst>
            <a:ext uri="{FF2B5EF4-FFF2-40B4-BE49-F238E27FC236}">
              <a16:creationId xmlns:a16="http://schemas.microsoft.com/office/drawing/2014/main" id="{2092D577-CF7F-4EDB-84A8-460F27ABDBDF}"/>
            </a:ext>
          </a:extLst>
        </xdr:cNvPr>
        <xdr:cNvSpPr/>
      </xdr:nvSpPr>
      <xdr:spPr>
        <a:xfrm>
          <a:off x="7519768" y="175847"/>
          <a:ext cx="1600200" cy="457200"/>
        </a:xfrm>
        <a:prstGeom prst="roundRect">
          <a:avLst>
            <a:gd name="adj" fmla="val 26667"/>
          </a:avLst>
        </a:prstGeom>
        <a:solidFill>
          <a:srgbClr val="009084">
            <a:alpha val="50000"/>
          </a:srgbClr>
        </a:solidFill>
        <a:ln>
          <a:noFill/>
        </a:ln>
        <a:effectLst>
          <a:innerShdw blurRad="63500" dist="50800" dir="162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Detailed Dashboard </a:t>
          </a:r>
        </a:p>
      </xdr:txBody>
    </xdr:sp>
    <xdr:clientData/>
  </xdr:twoCellAnchor>
  <xdr:twoCellAnchor>
    <xdr:from>
      <xdr:col>0</xdr:col>
      <xdr:colOff>487011</xdr:colOff>
      <xdr:row>23</xdr:row>
      <xdr:rowOff>68625</xdr:rowOff>
    </xdr:from>
    <xdr:to>
      <xdr:col>4</xdr:col>
      <xdr:colOff>471771</xdr:colOff>
      <xdr:row>25</xdr:row>
      <xdr:rowOff>89314</xdr:rowOff>
    </xdr:to>
    <xdr:sp macro="" textlink="">
      <xdr:nvSpPr>
        <xdr:cNvPr id="49" name="TextBox 48">
          <a:extLst>
            <a:ext uri="{FF2B5EF4-FFF2-40B4-BE49-F238E27FC236}">
              <a16:creationId xmlns:a16="http://schemas.microsoft.com/office/drawing/2014/main" id="{F298DBE5-EA64-B6F1-6210-3DF686B60600}"/>
            </a:ext>
          </a:extLst>
        </xdr:cNvPr>
        <xdr:cNvSpPr txBox="1"/>
      </xdr:nvSpPr>
      <xdr:spPr>
        <a:xfrm>
          <a:off x="487011" y="4305680"/>
          <a:ext cx="2429859" cy="405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solidFill>
            </a:rPr>
            <a:t>Top</a:t>
          </a:r>
          <a:r>
            <a:rPr lang="en-US" sz="1400" baseline="0">
              <a:solidFill>
                <a:schemeClr val="tx1"/>
              </a:solidFill>
            </a:rPr>
            <a:t> 5 </a:t>
          </a:r>
          <a:r>
            <a:rPr lang="en-US" sz="1400" b="1" baseline="0">
              <a:solidFill>
                <a:schemeClr val="tx1"/>
              </a:solidFill>
            </a:rPr>
            <a:t>Profitable</a:t>
          </a:r>
          <a:r>
            <a:rPr lang="en-US" sz="1400" baseline="0">
              <a:solidFill>
                <a:schemeClr val="tx1"/>
              </a:solidFill>
            </a:rPr>
            <a:t> Customers </a:t>
          </a:r>
          <a:endParaRPr lang="en-US" sz="1400">
            <a:solidFill>
              <a:schemeClr val="tx1"/>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0.35702</cdr:x>
      <cdr:y>0.36134</cdr:y>
    </cdr:from>
    <cdr:to>
      <cdr:x>0.71139</cdr:x>
      <cdr:y>0.78575</cdr:y>
    </cdr:to>
    <cdr:sp macro="" textlink="">
      <cdr:nvSpPr>
        <cdr:cNvPr id="2" name="Oval 1">
          <a:extLst xmlns:a="http://schemas.openxmlformats.org/drawingml/2006/main">
            <a:ext uri="{FF2B5EF4-FFF2-40B4-BE49-F238E27FC236}">
              <a16:creationId xmlns:a16="http://schemas.microsoft.com/office/drawing/2014/main" id="{1606C08F-9C39-E501-29F6-A8F1914D730F}"/>
            </a:ext>
          </a:extLst>
        </cdr:cNvPr>
        <cdr:cNvSpPr/>
      </cdr:nvSpPr>
      <cdr:spPr>
        <a:xfrm xmlns:a="http://schemas.openxmlformats.org/drawingml/2006/main">
          <a:off x="645770" y="545703"/>
          <a:ext cx="640973" cy="640974"/>
        </a:xfrm>
        <a:prstGeom xmlns:a="http://schemas.openxmlformats.org/drawingml/2006/main" prst="ellipse">
          <a:avLst/>
        </a:prstGeom>
        <a:solidFill xmlns:a="http://schemas.openxmlformats.org/drawingml/2006/main">
          <a:schemeClr val="bg1">
            <a:lumMod val="95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relSizeAnchor>
</c:userShapes>
</file>

<file path=xl/drawings/drawing4.xml><?xml version="1.0" encoding="utf-8"?>
<c:userShapes xmlns:c="http://schemas.openxmlformats.org/drawingml/2006/chart">
  <cdr:relSizeAnchor xmlns:cdr="http://schemas.openxmlformats.org/drawingml/2006/chartDrawing">
    <cdr:from>
      <cdr:x>0.35281</cdr:x>
      <cdr:y>0.35629</cdr:y>
    </cdr:from>
    <cdr:to>
      <cdr:x>0.70718</cdr:x>
      <cdr:y>0.7807</cdr:y>
    </cdr:to>
    <cdr:sp macro="" textlink="">
      <cdr:nvSpPr>
        <cdr:cNvPr id="2" name="Oval 1">
          <a:extLst xmlns:a="http://schemas.openxmlformats.org/drawingml/2006/main">
            <a:ext uri="{FF2B5EF4-FFF2-40B4-BE49-F238E27FC236}">
              <a16:creationId xmlns:a16="http://schemas.microsoft.com/office/drawing/2014/main" id="{1606C08F-9C39-E501-29F6-A8F1914D730F}"/>
            </a:ext>
          </a:extLst>
        </cdr:cNvPr>
        <cdr:cNvSpPr/>
      </cdr:nvSpPr>
      <cdr:spPr>
        <a:xfrm xmlns:a="http://schemas.openxmlformats.org/drawingml/2006/main">
          <a:off x="638149" y="538090"/>
          <a:ext cx="640975" cy="640961"/>
        </a:xfrm>
        <a:prstGeom xmlns:a="http://schemas.openxmlformats.org/drawingml/2006/main" prst="ellipse">
          <a:avLst/>
        </a:prstGeom>
        <a:solidFill xmlns:a="http://schemas.openxmlformats.org/drawingml/2006/main">
          <a:schemeClr val="bg1">
            <a:lumMod val="95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relSizeAnchor>
</c:userShape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47320138886" backgroundQuery="1" createdVersion="8" refreshedVersion="8" minRefreshableVersion="3" recordCount="0" supportSubquery="1" supportAdvancedDrill="1" xr:uid="{FDF7FCF0-3D6E-4D98-B8EA-1C4BD60F021F}">
  <cacheSource type="external" connectionId="11"/>
  <cacheFields count="3">
    <cacheField name="[Measures].[Sum of Total Profit]" caption="Sum of Total Profit" numFmtId="0" hierarchy="47" level="32767"/>
    <cacheField name="[DimGeography].[Country].[Country]" caption="Country" numFmtId="0" hierarchy="21"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58449076" backgroundQuery="1" createdVersion="8" refreshedVersion="8" minRefreshableVersion="3" recordCount="0" supportSubquery="1" supportAdvancedDrill="1" xr:uid="{5F761217-BA35-4C2A-8E86-8F0E50543D4E}">
  <cacheSource type="external" connectionId="11"/>
  <cacheFields count="6">
    <cacheField name="[Measures].[Sum of Total Profit]" caption="Sum of Total Profit" numFmtId="0" hierarchy="47" level="32767"/>
    <cacheField name="[DimDate].[Day Name].[Day Name]" caption="Day Name" numFmtId="0" hierarchy="13" level="1">
      <sharedItems count="7">
        <s v="Sun"/>
        <s v="Mon"/>
        <s v="Tue"/>
        <s v="Wed"/>
        <s v="Thu"/>
        <s v="Fri"/>
        <s v="Sat"/>
      </sharedItems>
    </cacheField>
    <cacheField name="[DimDate].[Quarter].[Quarter]" caption="Quarter" numFmtId="0" hierarchy="15" level="1">
      <sharedItems count="4">
        <s v="Qtr-1"/>
        <s v="Qtr-2"/>
        <s v="Qtr-3"/>
        <s v="Qtr-4"/>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 name="Unsupported0" numFmtId="0" hierarchy="68" level="32767">
      <extLst>
        <ext xmlns:x14="http://schemas.microsoft.com/office/spreadsheetml/2009/9/main" uri="{63CAB8AC-B538-458d-9737-405883B0398D}">
          <x14:cacheField ignore="1"/>
        </ext>
      </extLst>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58796299" backgroundQuery="1" createdVersion="8" refreshedVersion="8" minRefreshableVersion="3" recordCount="0" supportSubquery="1" supportAdvancedDrill="1" xr:uid="{8AC946F0-3B3A-4FB8-ABBA-7255126F4808}">
  <cacheSource type="external" connectionId="11"/>
  <cacheFields count="5">
    <cacheField name="[Measures].[Sum of Total Profit]" caption="Sum of Total Profit" numFmtId="0" hierarchy="47" level="32767"/>
    <cacheField name="[DimDate].[Day Name].[Day Name]" caption="Day Name" numFmtId="0" hierarchy="13" level="1">
      <sharedItems count="7">
        <s v="Sun"/>
        <s v="Mon"/>
        <s v="Tue"/>
        <s v="Wed"/>
        <s v="Thu"/>
        <s v="Fri"/>
        <s v="Sat"/>
      </sharedItems>
    </cacheField>
    <cacheField name="[DimDate].[Week Type].[Week Type]" caption="Week Type" numFmtId="0" hierarchy="14" level="1">
      <sharedItems count="2">
        <s v="Weekday"/>
        <s v="Weekend"/>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 caption="Week Type" attribute="1" defaultMemberUniqueName="[DimDate].[Week Type].[All]" allUniqueName="[DimDate].[Week 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59143515" backgroundQuery="1" createdVersion="8" refreshedVersion="8" minRefreshableVersion="3" recordCount="0" supportSubquery="1" supportAdvancedDrill="1" xr:uid="{E0446DF3-A05B-4DCC-AB32-685E8767C109}">
  <cacheSource type="external" connectionId="11"/>
  <cacheFields count="4">
    <cacheField name="[Measures].[Sum of Total Profit]" caption="Sum of Total Profit" numFmtId="0" hierarchy="47" level="32767"/>
    <cacheField name="[DimDate].[Day Name].[Day Name]" caption="Day Name" numFmtId="0" hierarchy="13" level="1">
      <sharedItems count="7">
        <s v="Sun"/>
        <s v="Mon"/>
        <s v="Tue"/>
        <s v="Wed"/>
        <s v="Thu"/>
        <s v="Fri"/>
        <s v="Sat"/>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59490738" backgroundQuery="1" createdVersion="8" refreshedVersion="8" minRefreshableVersion="3" recordCount="0" supportSubquery="1" supportAdvancedDrill="1" xr:uid="{EBE20245-BAA5-4BEE-B647-F229716A052F}">
  <cacheSource type="external" connectionId="11"/>
  <cacheFields count="4">
    <cacheField name="[Measures].[Sum of Total Profit]" caption="Sum of Total Profit" numFmtId="0" hierarchy="47" level="32767"/>
    <cacheField name="[DimDate].[Month Name].[Month Name]" caption="Month Name" numFmtId="0" hierarchy="12" level="1">
      <sharedItems count="12">
        <s v="Jan"/>
        <s v="Feb"/>
        <s v="Mar"/>
        <s v="Apr"/>
        <s v="May"/>
        <s v="Jun"/>
        <s v="Jul"/>
        <s v="Aug"/>
        <s v="Sep"/>
        <s v="Oct"/>
        <s v="Nov"/>
        <s v="Dec"/>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599537" backgroundQuery="1" createdVersion="8" refreshedVersion="8" minRefreshableVersion="3" recordCount="0" supportSubquery="1" supportAdvancedDrill="1" xr:uid="{35FAE8A0-20CC-45F0-AD20-965FB6591FF0}">
  <cacheSource type="external" connectionId="11"/>
  <cacheFields count="5">
    <cacheField name="[Measures].[#Transaction]" caption="#Transaction" numFmtId="0" hierarchy="51" level="32767"/>
    <cacheField name="[Measures].[Sum of Total Revenue]" caption="Sum of Total Revenue" numFmtId="0" hierarchy="45" level="32767"/>
    <cacheField name="[Measures].[Sum of Total Profit]" caption="Sum of Total Profit" numFmtId="0" hierarchy="4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0300924" backgroundQuery="1" createdVersion="8" refreshedVersion="8" minRefreshableVersion="3" recordCount="0" supportSubquery="1" supportAdvancedDrill="1" xr:uid="{A848A649-AA79-4111-80F7-FDC1D762D870}">
  <cacheSource type="external" connectionId="11"/>
  <cacheFields count="11">
    <cacheField name="[Measures].[#Transaction]" caption="#Transaction" numFmtId="0" hierarchy="51" level="32767"/>
    <cacheField name="[Measures].[Sum of Total Revenue]" caption="Sum of Total Revenue" numFmtId="0" hierarchy="45" level="32767"/>
    <cacheField name="[Measures].[Sum of COGS]" caption="Sum of COGS" numFmtId="0" hierarchy="46" level="32767"/>
    <cacheField name="[Measures].[Sum of Total Profit]" caption="Sum of Total Profit" numFmtId="0" hierarchy="47" level="32767"/>
    <cacheField name="[Measures].[Sum of OrderQuantity]" caption="Sum of OrderQuantity" numFmtId="0" hierarchy="48" level="32767"/>
    <cacheField name="[Measures].[All Products]" caption="All Products" numFmtId="0" hierarchy="52" level="32767"/>
    <cacheField name="[Measures].[Sold Products]" caption="Sold Products" numFmtId="0" hierarchy="53" level="32767"/>
    <cacheField name="[Measures].[Unsold Products]" caption="Unsold Products" numFmtId="0" hierarchy="54" level="32767"/>
    <cacheField name="[Measures].[%Profit Margin]" caption="%Profit Margin" numFmtId="0" hierarchy="55" level="32767"/>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Profit Margin]" caption="%Profit Margin" measure="1" displayFolder="" measureGroup="All Measures" count="0" oneField="1">
      <fieldsUsage count="1">
        <fieldUsage x="8"/>
      </fieldsUsage>
    </cacheHierarchy>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0648147" backgroundQuery="1" createdVersion="8" refreshedVersion="8" minRefreshableVersion="3" recordCount="0" supportSubquery="1" supportAdvancedDrill="1" xr:uid="{ADF42CC1-6636-46FD-908B-CB99EB08DF0E}">
  <cacheSource type="external" connectionId="11"/>
  <cacheFields count="9">
    <cacheField name="[Measures].[#Transaction]" caption="#Transaction" numFmtId="0" hierarchy="51" level="32767"/>
    <cacheField name="[Measures].[Sum of Total Revenue]" caption="Sum of Total Revenue" numFmtId="0" hierarchy="45" level="32767"/>
    <cacheField name="[Measures].[Sum of COGS]" caption="Sum of COGS" numFmtId="0" hierarchy="46" level="32767"/>
    <cacheField name="[Measures].[Sum of Total Profit]" caption="Sum of Total Profit" numFmtId="0" hierarchy="47" level="32767"/>
    <cacheField name="[Measures].[Sum of OrderQuantity]" caption="Sum of OrderQuantity" numFmtId="0" hierarchy="48" level="32767"/>
    <cacheField name="[Measures].[%Profit Margin]" caption="%Profit Margin" numFmtId="0" hierarchy="55" level="32767"/>
    <cacheField name="[DimDate].[Year].[Year]" caption="Year" numFmtId="0" hierarchy="10" level="1">
      <sharedItems containsSemiMixedTypes="0" containsString="0" containsNumber="1" containsInteger="1" minValue="2006" maxValue="2008" count="3">
        <n v="2006"/>
        <n v="2007"/>
        <n v="2008"/>
      </sharedItems>
      <extLst>
        <ext xmlns:x15="http://schemas.microsoft.com/office/spreadsheetml/2010/11/main" uri="{4F2E5C28-24EA-4eb8-9CBF-B6C8F9C3D259}">
          <x15:cachedUniqueNames>
            <x15:cachedUniqueName index="0" name="[DimDate].[Year].&amp;[2006]"/>
            <x15:cachedUniqueName index="1" name="[DimDate].[Year].&amp;[2007]"/>
            <x15:cachedUniqueName index="2" name="[DimDate].[Year].&amp;[2008]"/>
          </x15:cachedUniqueNames>
        </ext>
      </extLst>
    </cacheField>
    <cacheField name="[DimDate].[Month Name].[Month Name]" caption="Month Name" numFmtId="0" hierarchy="12"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oneField="1">
      <fieldsUsage count="1">
        <fieldUsage x="5"/>
      </fieldsUsage>
    </cacheHierarchy>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099537" backgroundQuery="1" createdVersion="8" refreshedVersion="8" minRefreshableVersion="3" recordCount="0" supportSubquery="1" supportAdvancedDrill="1" xr:uid="{05E89DCE-8F35-4E91-8748-06F3A8E38582}">
  <cacheSource type="external" connectionId="11"/>
  <cacheFields count="4">
    <cacheField name="[Measures].[Sum of Total Profit]" caption="Sum of Total Profit" numFmtId="0" hierarchy="47" level="32767"/>
    <cacheField name="[DimProduct].[Product Name].[Product Name]" caption="Product Name" numFmtId="0" hierarchy="24"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1342593" backgroundQuery="1" createdVersion="8" refreshedVersion="8" minRefreshableVersion="3" recordCount="0" supportSubquery="1" supportAdvancedDrill="1" xr:uid="{D351275F-3CCB-4D51-859B-DC0E7170A275}">
  <cacheSource type="external" connectionId="11"/>
  <cacheFields count="5">
    <cacheField name="[Measures].[All Products]" caption="All Products" numFmtId="0" hierarchy="52" level="32767"/>
    <cacheField name="[Measures].[Sold Products]" caption="Sold Products" numFmtId="0" hierarchy="53" level="32767"/>
    <cacheField name="[Measures].[Unsold Products]" caption="Unsold Products" numFmtId="0" hierarchy="54" level="32767"/>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1689817" backgroundQuery="1" createdVersion="8" refreshedVersion="8" minRefreshableVersion="3" recordCount="0" supportSubquery="1" supportAdvancedDrill="1" xr:uid="{3961B0FA-0039-4D46-8723-019695815B69}">
  <cacheSource type="external" connectionId="11"/>
  <cacheFields count="4">
    <cacheField name="[Measures].[Sum of Total Profit]" caption="Sum of Total Profit" numFmtId="0" hierarchy="47" level="32767"/>
    <cacheField name="[DimProduct].[Color].[Color]" caption="Color" numFmtId="0" hierarchy="25" level="1">
      <sharedItems count="8">
        <s v="Black"/>
        <s v="Blue"/>
        <s v="Multi"/>
        <s v="Red"/>
        <s v="Silver"/>
        <s v="Unspecified"/>
        <s v="White"/>
        <s v="Yellow"/>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2152779" backgroundQuery="1" createdVersion="8" refreshedVersion="8" minRefreshableVersion="3" recordCount="0" supportSubquery="1" supportAdvancedDrill="1" xr:uid="{91CBEE88-73F6-418D-A29A-1AF2D5158D4B}">
  <cacheSource type="external" connectionId="11"/>
  <cacheFields count="5">
    <cacheField name="[Measures].[Sum of Total Profit]" caption="Sum of Total Profit" numFmtId="0" hierarchy="47" level="32767"/>
    <cacheField name="[DimProduct].[Color].[Color]" caption="Color" numFmtId="0" hierarchy="25" level="1">
      <sharedItems count="8">
        <s v="Black"/>
        <s v="Blue"/>
        <s v="Multi"/>
        <s v="Red"/>
        <s v="Silver"/>
        <s v="Unspecified"/>
        <s v="White"/>
        <s v="Yellow"/>
      </sharedItems>
    </cacheField>
    <cacheField name="[FactInternetSales].[Product Price Type].[Product Price Type]" caption="Product Price Type" numFmtId="0" hierarchy="44" level="1">
      <sharedItems count="2">
        <s v="Expensive"/>
        <s v="Less Expensive"/>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4351849" backgroundQuery="1" createdVersion="8" refreshedVersion="8" minRefreshableVersion="3" recordCount="0" supportSubquery="1" supportAdvancedDrill="1" xr:uid="{44639BAE-299D-4CD4-86B5-9330D873D88D}">
  <cacheSource type="external" connectionId="11"/>
  <cacheFields count="5">
    <cacheField name="[Measures].[Sum of Total Profit]" caption="Sum of Total Profit" numFmtId="0" hierarchy="47" level="32767"/>
    <cacheField name="[DimProduct].[Product Name].[Product Name]" caption="Product Name" numFmtId="0" hierarchy="24"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6"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5624996" backgroundQuery="1" createdVersion="8" refreshedVersion="8" minRefreshableVersion="3" recordCount="0" supportSubquery="1" supportAdvancedDrill="1" xr:uid="{856E6796-364D-4A64-959A-AC0E3EFDE389}">
  <cacheSource type="external" connectionId="11"/>
  <cacheFields count="4">
    <cacheField name="[Measures].[#Customer]" caption="#Customer" numFmtId="0" hierarchy="57" level="32767"/>
    <cacheField name="[Measures].[Avg Customer Age]" caption="Avg Customer Age" numFmtId="0" hierarchy="59" level="32767"/>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oneField="1">
      <fieldsUsage count="1">
        <fieldUsage x="0"/>
      </fieldsUsage>
    </cacheHierarchy>
    <cacheHierarchy uniqueName="[Measures].[Average Customer Age]" caption="Average Customer Age" measure="1" displayFolder="" measureGroup="FactInternetSales" count="0"/>
    <cacheHierarchy uniqueName="[Measures].[Avg Customer Age]" caption="Avg Customer Age" measure="1" displayFolder="" measureGroup="FactInternetSal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597222" backgroundQuery="1" createdVersion="8" refreshedVersion="8" minRefreshableVersion="3" recordCount="0" supportSubquery="1" supportAdvancedDrill="1" xr:uid="{77862F3B-B18B-43A7-87F2-7AA2D1707D2A}">
  <cacheSource type="external" connectionId="11"/>
  <cacheFields count="4">
    <cacheField name="[Measures].[Sum of Total Profit]" caption="Sum of Total Profit" numFmtId="0" hierarchy="47" level="32767"/>
    <cacheField name="[DimCustomer].[Gender].[Gender]" caption="Gender" numFmtId="0" hierarchy="5" level="1">
      <sharedItems count="2">
        <s v="F"/>
        <s v="M"/>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6319443" backgroundQuery="1" createdVersion="8" refreshedVersion="8" minRefreshableVersion="3" recordCount="0" supportSubquery="1" supportAdvancedDrill="1" xr:uid="{F4219B4B-7EDD-4B45-963E-E1AA6C38842B}">
  <cacheSource type="external" connectionId="11"/>
  <cacheFields count="4">
    <cacheField name="[Measures].[Sum of Total Profit]" caption="Sum of Total Profit" numFmtId="0" hierarchy="47" level="32767"/>
    <cacheField name="[DimCustomer].[Customer Age Group].[Customer Age Group]" caption="Customer Age Group" numFmtId="0" hierarchy="8" level="1">
      <sharedItems count="6">
        <s v="25-29"/>
        <s v="30-34"/>
        <s v="35-39"/>
        <s v="40-44"/>
        <s v="45-49"/>
        <s v="50 Plus"/>
      </sharedItems>
    </cacheField>
    <cacheField name="[DimDate].[Year].[Year]" caption="Year" numFmtId="0" hierarchy="10" level="1">
      <sharedItems containsSemiMixedTypes="0" containsNonDate="0" containsString="0"/>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6666666" backgroundQuery="1" createdVersion="8" refreshedVersion="8" minRefreshableVersion="3" recordCount="0" supportSubquery="1" supportAdvancedDrill="1" xr:uid="{7DBBE807-0682-4286-B097-1E6624DDE5ED}">
  <cacheSource type="external" connectionId="11"/>
  <cacheFields count="3">
    <cacheField name="[DimGeography].[Country].[Country]" caption="Country" numFmtId="0" hierarchy="21" level="1">
      <sharedItems count="1">
        <s v="Australia"/>
      </sharedItems>
    </cacheField>
    <cacheField name="[Measures].[Sum of Total Profit]" caption="Sum of Total Profit" numFmtId="0" hierarchy="47" level="32767"/>
    <cacheField name="[DimDate].[Year].[Year]" caption="Year" numFmtId="0" hierarchy="10"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302.751267013889" backgroundQuery="1" createdVersion="8" refreshedVersion="8" minRefreshableVersion="3" recordCount="0" supportSubquery="1" supportAdvancedDrill="1" xr:uid="{46832F4E-1317-425C-AEC6-575738AC5F3F}">
  <cacheSource type="external" connectionId="11"/>
  <cacheFields count="2">
    <cacheField name="[DimDate].[Year].[Year]" caption="Year" numFmtId="0" hierarchy="10"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 name="[DimGeography].[Country].[Country]" caption="Country" numFmtId="0" hierarchy="21"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ishnavi Parab" refreshedDate="46299.818797685184" backgroundQuery="1" createdVersion="3" refreshedVersion="8" minRefreshableVersion="3" recordCount="0" supportSubquery="1" supportAdvancedDrill="1" xr:uid="{4CD35F15-77C1-464F-9C2D-BBF20EF161F6}">
  <cacheSource type="external" connectionId="11">
    <extLst>
      <ext xmlns:x14="http://schemas.microsoft.com/office/spreadsheetml/2009/9/main" uri="{F057638F-6D5F-4e77-A914-E7F072B9BCA8}">
        <x14:sourceConnection name="ThisWorkbookDataModel"/>
      </ext>
    </extLst>
  </cacheSource>
  <cacheFields count="0"/>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s Age]" caption="Customers Age" attribute="1" defaultMemberUniqueName="[DimCustomer].[Customers Age].[All]" allUniqueName="[DimCustomer].[Customers Age].[All]" dimensionUniqueName="[DimCustomer]" displayFolder="" count="0" memberValueDatatype="20" unbalanced="0"/>
    <cacheHierarchy uniqueName="[DimCustomer].[Customer Age Group]" caption="Customer Age Group" attribute="1" defaultMemberUniqueName="[DimCustomer].[Customer Age Group].[All]" allUniqueName="[DimCustomer].[Customer 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 Num]" caption="Week Num" attribute="1" defaultMemberUniqueName="[DimDate].[Week Num].[All]" allUniqueName="[DimDate].[Week Num].[All]" dimensionUniqueName="[DimDate]" displayFolder="" count="0" memberValueDatatype="20" unbalanced="0"/>
    <cacheHierarchy uniqueName="[DimDate].[Column1]" caption="Column1" attribute="1" defaultMemberUniqueName="[DimDate].[Column1].[All]" allUniqueName="[DimDate].[Column1].[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FactInternetSales" count="0"/>
    <cacheHierarchy uniqueName="[Measures].[#Customer]" caption="#Customer" measure="1" displayFolder="" measureGroup="FactInternetSales" count="0"/>
    <cacheHierarchy uniqueName="[Measures].[Average Customer Age]" caption="Average Customer Age" measure="1" displayFolder="" measureGroup="FactInternetSales" count="0"/>
    <cacheHierarchy uniqueName="[Measures].[Avg Customer Age]" caption="Avg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718407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3C2A57-080E-4E6D-96B7-79AAAA2C36B4}" name="PivotTable2" cacheId="345" applyNumberFormats="0" applyBorderFormats="0" applyFontFormats="0" applyPatternFormats="0" applyAlignmentFormats="0" applyWidthHeightFormats="1" dataCaption="Values" tag="714fcb33-6c99-40ad-9313-6ca336d87a1e" updatedVersion="8" minRefreshableVersion="3" useAutoFormatting="1" subtotalHiddenItems="1" itemPrintTitles="1" createdVersion="8" indent="0" outline="1" outlineData="1" multipleFieldFilters="0">
  <location ref="F8:N9"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2" baseField="0" baseItem="0" numFmtId="166"/>
    <dataField name=" Total Revenue" fld="1" baseField="0" baseItem="0" numFmtId="166"/>
    <dataField fld="8" subtotal="count" baseField="0" baseItem="0"/>
    <dataField name=" Total Profit" fld="3" baseField="0" baseItem="0" numFmtId="166"/>
    <dataField name=" OrderQuantity" fld="4" baseField="0" baseItem="0" numFmtId="165"/>
    <dataField fld="5" subtotal="count" baseField="0" baseItem="0"/>
    <dataField fld="6" subtotal="count" baseField="0" baseItem="0"/>
    <dataField fld="7" subtotal="count" baseField="0" baseItem="0"/>
  </dataFields>
  <formats count="6">
    <format dxfId="134">
      <pivotArea dataOnly="0" labelOnly="1" outline="0" fieldPosition="0">
        <references count="1">
          <reference field="4294967294" count="1">
            <x v="5"/>
          </reference>
        </references>
      </pivotArea>
    </format>
    <format dxfId="133">
      <pivotArea outline="0" collapsedLevelsAreSubtotals="1" fieldPosition="0">
        <references count="1">
          <reference field="4294967294" count="1" selected="0">
            <x v="0"/>
          </reference>
        </references>
      </pivotArea>
    </format>
    <format dxfId="132">
      <pivotArea outline="0" collapsedLevelsAreSubtotals="1" fieldPosition="0">
        <references count="1">
          <reference field="4294967294" count="1" selected="0">
            <x v="5"/>
          </reference>
        </references>
      </pivotArea>
    </format>
    <format dxfId="131">
      <pivotArea outline="0" collapsedLevelsAreSubtotals="1" fieldPosition="0">
        <references count="1">
          <reference field="4294967294" count="1" selected="0">
            <x v="1"/>
          </reference>
        </references>
      </pivotArea>
    </format>
    <format dxfId="130">
      <pivotArea outline="0" collapsedLevelsAreSubtotals="1" fieldPosition="0">
        <references count="1">
          <reference field="4294967294" count="1" selected="0">
            <x v="2"/>
          </reference>
        </references>
      </pivotArea>
    </format>
    <format dxfId="129">
      <pivotArea outline="0" collapsedLevelsAreSubtotals="1" fieldPosition="0">
        <references count="1">
          <reference field="4294967294" count="1" selected="0">
            <x v="4"/>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69D9C4-4D7D-48F9-817F-D02B3F7B5F4F}" name="PivotTable6" cacheId="348" applyNumberFormats="0" applyBorderFormats="0" applyFontFormats="0" applyPatternFormats="0" applyAlignmentFormats="0" applyWidthHeightFormats="1" dataCaption="Values" tag="56ae20bc-df97-4574-8f21-59d9aff194ab" updatedVersion="8" minRefreshableVersion="3" useAutoFormatting="1" subtotalHiddenItems="1" rowGrandTotals="0" colGrandTotals="0" itemPrintTitles="1" createdVersion="8" indent="0" compact="0" compactData="0" multipleFieldFilters="0">
  <location ref="Q6:W9"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5"/>
    <dataField name=" COGS" fld="2" baseField="0" baseItem="0" numFmtId="166"/>
    <dataField name=" Total Revenue" fld="1" baseField="0" baseItem="0" numFmtId="166"/>
    <dataField fld="5" subtotal="count" baseField="0" baseItem="0"/>
    <dataField name=" Total Profit" fld="3" baseField="0" baseItem="0" numFmtId="166"/>
    <dataField name=" OrderQuantity" fld="4" baseField="0" baseItem="0" numFmtId="165"/>
  </dataFields>
  <formats count="6">
    <format dxfId="140">
      <pivotArea dataOnly="0" labelOnly="1" outline="0" fieldPosition="0">
        <references count="1">
          <reference field="4294967294" count="1">
            <x v="5"/>
          </reference>
        </references>
      </pivotArea>
    </format>
    <format dxfId="139">
      <pivotArea outline="0" collapsedLevelsAreSubtotals="1" fieldPosition="0">
        <references count="1">
          <reference field="4294967294" count="1" selected="0">
            <x v="0"/>
          </reference>
        </references>
      </pivotArea>
    </format>
    <format dxfId="138">
      <pivotArea outline="0" collapsedLevelsAreSubtotals="1" fieldPosition="0">
        <references count="1">
          <reference field="4294967294" count="1" selected="0">
            <x v="5"/>
          </reference>
        </references>
      </pivotArea>
    </format>
    <format dxfId="137">
      <pivotArea outline="0" collapsedLevelsAreSubtotals="1" fieldPosition="0">
        <references count="1">
          <reference field="4294967294" count="1" selected="0">
            <x v="1"/>
          </reference>
        </references>
      </pivotArea>
    </format>
    <format dxfId="136">
      <pivotArea outline="0" collapsedLevelsAreSubtotals="1" fieldPosition="0">
        <references count="1">
          <reference field="4294967294" count="1" selected="0">
            <x v="2"/>
          </reference>
        </references>
      </pivotArea>
    </format>
    <format dxfId="135">
      <pivotArea outline="0" collapsedLevelsAreSubtotals="1" fieldPosition="0">
        <references count="1">
          <reference field="4294967294" count="1" selected="0">
            <x v="4"/>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Feb]"/>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1F1281-2A81-4C6F-8749-2107E89ABBBC}" name="PivotTable1" cacheId="342" applyNumberFormats="0" applyBorderFormats="0" applyFontFormats="0" applyPatternFormats="0" applyAlignmentFormats="0" applyWidthHeightFormats="1" dataCaption="Values" tag="3da33a80-9b04-4583-9a4a-3d7629f9053b" updatedVersion="8" minRefreshableVersion="3" useAutoFormatting="1" subtotalHiddenItems="1" rowGrandTotals="0" colGrandTotals="0" itemPrintTitles="1" createdVersion="8" indent="0" compact="0" compactData="0" multipleFieldFilters="0">
  <location ref="F13:I17"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6"/>
    <dataField name="  Profit" fld="2" baseField="0" baseItem="0" numFmtId="166"/>
    <dataField fld="0" subtotal="count" baseField="0" baseItem="0" numFmtId="165"/>
  </dataFields>
  <formats count="3">
    <format dxfId="143">
      <pivotArea outline="0" collapsedLevelsAreSubtotals="1" fieldPosition="0">
        <references count="1">
          <reference field="4294967294" count="1" selected="0">
            <x v="2"/>
          </reference>
        </references>
      </pivotArea>
    </format>
    <format dxfId="142">
      <pivotArea outline="0" collapsedLevelsAreSubtotals="1" fieldPosition="0">
        <references count="1">
          <reference field="4294967294" count="1" selected="0">
            <x v="0"/>
          </reference>
        </references>
      </pivotArea>
    </format>
    <format dxfId="141">
      <pivotArea outline="0" collapsedLevelsAreSubtotals="1" fieldPosition="0">
        <references count="1">
          <reference field="4294967294" count="1" selected="0">
            <x v="1"/>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Revenue"/>
    <pivotHierarchy dragToData="1" caption=" COGS"/>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D56720-B448-4EAA-A62A-59649F39FA63}" name="PivotTable5" cacheId="378" applyNumberFormats="0" applyBorderFormats="0" applyFontFormats="0" applyPatternFormats="0" applyAlignmentFormats="0" applyWidthHeightFormats="1" dataCaption="Values" tag="296c4005-0cb6-4019-afb0-b26af92e2afb" updatedVersion="8" minRefreshableVersion="3" useAutoFormatting="1" subtotalHiddenItems="1" rowGrandTotals="0" colGrandTotals="0" itemPrintTitles="1" createdVersion="8" indent="0" compact="0" compactData="0" multipleFieldFilters="0">
  <location ref="Y6:Y7" firstHeaderRow="1" firstDataRow="1" firstDataCol="1"/>
  <pivotFields count="2">
    <pivotField axis="axisRow"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s>
  <rowFields count="1">
    <field x="0"/>
  </rowFields>
  <rowItems count="1">
    <i>
      <x/>
    </i>
  </rowItem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Revenue"/>
    <pivotHierarchy dragToData="1" caption=" COGS"/>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56276B1-2D27-41DB-8101-EEC1DC7D00BE}" name="PivotTable4" cacheId="330" applyNumberFormats="0" applyBorderFormats="0" applyFontFormats="0" applyPatternFormats="0" applyAlignmentFormats="0" applyWidthHeightFormats="1" dataCaption="Values" missingCaption="0" tag="adbc9346-a078-40fc-aa39-e9ec01a48599" updatedVersion="8" minRefreshableVersion="3" useAutoFormatting="1" subtotalHiddenItems="1" rowGrandTotals="0" colGrandTotals="0" itemPrintTitles="1" createdVersion="8" indent="0" showEmptyRow="1" showEmptyCol="1" compact="0" compactData="0" multipleFieldFilters="0" chartFormat="18">
  <location ref="AD5:AF9"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 Profit" fld="0" baseField="0" baseItem="0" numFmtId="166"/>
    <dataField name="Sum of Total Profit" fld="5" showDataAs="percentOfTotal" baseField="0" baseItem="0" numFmtId="9">
      <extLst>
        <ext xmlns:x14="http://schemas.microsoft.com/office/spreadsheetml/2009/9/main" uri="{E15A36E0-9728-4e99-A89B-3F7291B0FE68}">
          <x14:dataField sourceField="0" uniqueName="[__Xl2].[Measures].[Sum of Total Profit]"/>
        </ext>
      </extLst>
    </dataField>
  </dataFields>
  <formats count="4">
    <format dxfId="122">
      <pivotArea outline="0" collapsedLevelsAreSubtotals="1" fieldPosition="0">
        <references count="1">
          <reference field="4294967294" count="1" selected="0">
            <x v="0"/>
          </reference>
        </references>
      </pivotArea>
    </format>
    <format dxfId="121">
      <pivotArea outline="0" fieldPosition="0">
        <references count="1">
          <reference field="4294967294" count="1">
            <x v="1"/>
          </reference>
        </references>
      </pivotArea>
    </format>
    <format dxfId="120">
      <pivotArea outline="0" fieldPosition="0">
        <references count="1">
          <reference field="4294967294" count="1" selected="0">
            <x v="1"/>
          </reference>
        </references>
      </pivotArea>
    </format>
    <format dxfId="119">
      <pivotArea dataOnly="0" labelOnly="1" outline="0" fieldPosition="0">
        <references count="1">
          <reference field="4294967294" count="1">
            <x v="1"/>
          </reference>
        </references>
      </pivotArea>
    </format>
  </formats>
  <chartFormats count="5">
    <chartFormat chart="3"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E7A11B8-4D77-4ACC-AC4F-3B43CB81C4B4}" name="PivotTable1" cacheId="336" applyNumberFormats="0" applyBorderFormats="0" applyFontFormats="0" applyPatternFormats="0" applyAlignmentFormats="0" applyWidthHeightFormats="1" dataCaption="Values" tag="5cda90eb-26b4-4e0b-8f67-01633fe31064" updatedVersion="8" minRefreshableVersion="3" useAutoFormatting="1" subtotalHiddenItems="1" rowGrandTotals="0" colGrandTotals="0" itemPrintTitles="1" createdVersion="8" indent="0" compact="0" compactData="0" multipleFieldFilters="0" chartFormat="4">
  <location ref="M4:N11"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v="4"/>
    </i>
    <i>
      <x v="3"/>
    </i>
    <i>
      <x v="5"/>
    </i>
    <i>
      <x v="2"/>
    </i>
    <i>
      <x v="1"/>
    </i>
    <i>
      <x/>
    </i>
    <i>
      <x v="6"/>
    </i>
  </rowItems>
  <colItems count="1">
    <i/>
  </colItems>
  <dataFields count="1">
    <dataField name=" Total Profit" fld="0" baseField="0" baseItem="0" numFmtId="166"/>
  </dataFields>
  <formats count="1">
    <format dxfId="123">
      <pivotArea outline="0" collapsedLevelsAreSubtotals="1" fieldPosition="0">
        <references count="1">
          <reference field="4294967294" count="1" selected="0">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5F73ABD-E6CF-4F63-9DEE-E844AAC24A7E}" name="PivotTable2" cacheId="339" applyNumberFormats="0" applyBorderFormats="0" applyFontFormats="0" applyPatternFormats="0" applyAlignmentFormats="0" applyWidthHeightFormats="1" dataCaption="Values" tag="a3eb1088-ad52-415b-b30c-8264c2b5c854" updatedVersion="8" minRefreshableVersion="3" useAutoFormatting="1" subtotalHiddenItems="1" rowGrandTotals="0" colGrandTotals="0" itemPrintTitles="1" createdVersion="8" indent="0" compact="0" compactData="0" multipleFieldFilters="0" chartFormat="7">
  <location ref="F2:G14"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8"/>
  </dataFields>
  <formats count="2">
    <format dxfId="125">
      <pivotArea outline="0" collapsedLevelsAreSubtotals="1" fieldPosition="0">
        <references count="1">
          <reference field="4294967294" count="1" selected="0">
            <x v="0"/>
          </reference>
        </references>
      </pivotArea>
    </format>
    <format dxfId="124">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B089292-CFA0-4738-BD60-A829B31FAA89}" name="PivotTable3" cacheId="333" applyNumberFormats="0" applyBorderFormats="0" applyFontFormats="0" applyPatternFormats="0" applyAlignmentFormats="0" applyWidthHeightFormats="1" dataCaption="Values" tag="adbc9346-a078-40fc-aa39-e9ec01a48599" updatedVersion="8" minRefreshableVersion="3" useAutoFormatting="1" subtotalHiddenItems="1" rowGrandTotals="0" colGrandTotals="0" itemPrintTitles="1" createdVersion="8" indent="0" compact="0" compactData="0" multipleFieldFilters="0" chartFormat="21">
  <location ref="X5:Y7"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166"/>
  </dataFields>
  <formats count="1">
    <format dxfId="126">
      <pivotArea outline="0" collapsedLevelsAreSubtotals="1" fieldPosition="0">
        <references count="1">
          <reference field="4294967294" count="1" selected="0">
            <x v="0"/>
          </reference>
        </references>
      </pivotArea>
    </format>
  </formats>
  <chartFormats count="12">
    <chartFormat chart="3"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2" count="1" selected="0">
            <x v="1"/>
          </reference>
        </references>
      </pivotArea>
    </chartFormat>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2" count="1" selected="0">
            <x v="0"/>
          </reference>
        </references>
      </pivotArea>
    </chartFormat>
    <chartFormat chart="15" format="4">
      <pivotArea type="data" outline="0" fieldPosition="0">
        <references count="2">
          <reference field="4294967294" count="1" selected="0">
            <x v="0"/>
          </reference>
          <reference field="2" count="1" selected="0">
            <x v="1"/>
          </reference>
        </references>
      </pivotArea>
    </chartFormat>
    <chartFormat chart="16" format="5" series="1">
      <pivotArea type="data" outline="0" fieldPosition="0">
        <references count="1">
          <reference field="4294967294" count="1" selected="0">
            <x v="0"/>
          </reference>
        </references>
      </pivotArea>
    </chartFormat>
    <chartFormat chart="16" format="6">
      <pivotArea type="data" outline="0" fieldPosition="0">
        <references count="2">
          <reference field="4294967294" count="1" selected="0">
            <x v="0"/>
          </reference>
          <reference field="2" count="1" selected="0">
            <x v="0"/>
          </reference>
        </references>
      </pivotArea>
    </chartFormat>
    <chartFormat chart="16" format="7">
      <pivotArea type="data" outline="0" fieldPosition="0">
        <references count="2">
          <reference field="4294967294" count="1" selected="0">
            <x v="0"/>
          </reference>
          <reference field="2" count="1" selected="0">
            <x v="1"/>
          </reference>
        </references>
      </pivotArea>
    </chartFormat>
    <chartFormat chart="17" format="5" series="1">
      <pivotArea type="data" outline="0" fieldPosition="0">
        <references count="1">
          <reference field="4294967294" count="1" selected="0">
            <x v="0"/>
          </reference>
        </references>
      </pivotArea>
    </chartFormat>
    <chartFormat chart="17" format="6">
      <pivotArea type="data" outline="0" fieldPosition="0">
        <references count="2">
          <reference field="4294967294" count="1" selected="0">
            <x v="0"/>
          </reference>
          <reference field="2" count="1" selected="0">
            <x v="0"/>
          </reference>
        </references>
      </pivotArea>
    </chartFormat>
    <chartFormat chart="17" format="7">
      <pivotArea type="data" outline="0" fieldPosition="0">
        <references count="2">
          <reference field="4294967294" count="1" selected="0">
            <x v="0"/>
          </reference>
          <reference field="2" count="1" selected="0">
            <x v="1"/>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91E269E-1C0C-447F-8EDE-A65C00B08F1D}" name="PivotTable2" cacheId="351" applyNumberFormats="0" applyBorderFormats="0" applyFontFormats="0" applyPatternFormats="0" applyAlignmentFormats="0" applyWidthHeightFormats="1" dataCaption="Values" missingCaption="0" tag="d25e1694-e97d-472a-b99b-fd48b9c99a07" updatedVersion="8" minRefreshableVersion="3" useAutoFormatting="1" subtotalHiddenItems="1" rowGrandTotals="0" colGrandTotals="0" itemPrintTitles="1" createdVersion="8" indent="0" showEmptyRow="1" showEmptyCol="1" compact="0" compactData="0" multipleFieldFilters="0" chartFormat="6">
  <location ref="F2:G506"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04">
    <i>
      <x v="338"/>
    </i>
    <i>
      <x v="336"/>
    </i>
    <i>
      <x v="335"/>
    </i>
    <i>
      <x v="339"/>
    </i>
    <i>
      <x v="340"/>
    </i>
    <i>
      <x v="337"/>
    </i>
    <i>
      <x v="382"/>
    </i>
    <i>
      <x v="383"/>
    </i>
    <i>
      <x v="387"/>
    </i>
    <i>
      <x v="381"/>
    </i>
    <i>
      <x v="380"/>
    </i>
    <i>
      <x v="385"/>
    </i>
    <i>
      <x v="384"/>
    </i>
    <i>
      <x v="386"/>
    </i>
    <i>
      <x v="479"/>
    </i>
    <i>
      <x v="397"/>
    </i>
    <i>
      <x v="478"/>
    </i>
    <i>
      <x v="401"/>
    </i>
    <i>
      <x v="481"/>
    </i>
    <i>
      <x v="474"/>
    </i>
    <i>
      <x v="391"/>
    </i>
    <i>
      <x v="477"/>
    </i>
    <i>
      <x v="476"/>
    </i>
    <i>
      <x v="400"/>
    </i>
    <i>
      <x v="398"/>
    </i>
    <i>
      <x v="390"/>
    </i>
    <i>
      <x v="399"/>
    </i>
    <i>
      <x v="388"/>
    </i>
    <i>
      <x v="475"/>
    </i>
    <i>
      <x v="389"/>
    </i>
    <i>
      <x v="415"/>
    </i>
    <i>
      <x v="416"/>
    </i>
    <i>
      <x v="417"/>
    </i>
    <i>
      <x v="414"/>
    </i>
    <i>
      <x v="480"/>
    </i>
    <i>
      <x v="482"/>
    </i>
    <i>
      <x v="485"/>
    </i>
    <i>
      <x v="348"/>
    </i>
    <i>
      <x v="345"/>
    </i>
    <i>
      <x v="483"/>
    </i>
    <i>
      <x v="484"/>
    </i>
    <i>
      <x v="429"/>
    </i>
    <i>
      <x v="428"/>
    </i>
    <i>
      <x v="404"/>
    </i>
    <i>
      <x v="427"/>
    </i>
    <i>
      <x v="1"/>
    </i>
    <i>
      <x v="409"/>
    </i>
    <i>
      <x v="347"/>
    </i>
    <i>
      <x v="411"/>
    </i>
    <i>
      <x v="403"/>
    </i>
    <i>
      <x v="413"/>
    </i>
    <i>
      <x v="142"/>
    </i>
    <i>
      <x v="108"/>
    </i>
    <i>
      <x v="495"/>
    </i>
    <i>
      <x v="410"/>
    </i>
    <i>
      <x v="346"/>
    </i>
    <i>
      <x v="406"/>
    </i>
    <i>
      <x v="31"/>
    </i>
    <i>
      <x v="402"/>
    </i>
    <i>
      <x v="405"/>
    </i>
    <i>
      <x v="487"/>
    </i>
    <i>
      <x v="128"/>
    </i>
    <i>
      <x v="318"/>
    </i>
    <i>
      <x v="408"/>
    </i>
    <i>
      <x v="493"/>
    </i>
    <i>
      <x v="300"/>
    </i>
    <i>
      <x v="489"/>
    </i>
    <i>
      <x v="199"/>
    </i>
    <i>
      <x v="488"/>
    </i>
    <i>
      <x v="178"/>
    </i>
    <i>
      <x v="407"/>
    </i>
    <i>
      <x v="490"/>
    </i>
    <i>
      <x v="498"/>
    </i>
    <i>
      <x v="352"/>
    </i>
    <i>
      <x v="372"/>
    </i>
    <i>
      <x v="499"/>
    </i>
    <i>
      <x v="492"/>
    </i>
    <i>
      <x v="83"/>
    </i>
    <i>
      <x v="349"/>
    </i>
    <i>
      <x v="497"/>
    </i>
    <i>
      <x v="351"/>
    </i>
    <i>
      <x v="350"/>
    </i>
    <i>
      <x v="491"/>
    </i>
    <i>
      <x v="423"/>
    </i>
    <i>
      <x v="486"/>
    </i>
    <i>
      <x v="54"/>
    </i>
    <i>
      <x v="472"/>
    </i>
    <i>
      <x v="323"/>
    </i>
    <i>
      <x v="355"/>
    </i>
    <i>
      <x v="425"/>
    </i>
    <i>
      <x v="424"/>
    </i>
    <i>
      <x v="422"/>
    </i>
    <i>
      <x v="326"/>
    </i>
    <i>
      <x v="500"/>
    </i>
    <i>
      <x v="53"/>
    </i>
    <i>
      <x v="412"/>
    </i>
    <i>
      <x v="354"/>
    </i>
    <i>
      <x v="14"/>
    </i>
    <i>
      <x v="374"/>
    </i>
    <i>
      <x v="52"/>
    </i>
    <i>
      <x v="15"/>
    </i>
    <i>
      <x v="356"/>
    </i>
    <i>
      <x v="5"/>
    </i>
    <i>
      <x v="494"/>
    </i>
    <i>
      <x v="353"/>
    </i>
    <i>
      <x v="13"/>
    </i>
    <i>
      <x v="358"/>
    </i>
    <i>
      <x v="364"/>
    </i>
    <i>
      <x v="2"/>
    </i>
    <i>
      <x v="473"/>
    </i>
    <i>
      <x v="357"/>
    </i>
    <i>
      <x v="252"/>
    </i>
    <i>
      <x v="255"/>
    </i>
    <i>
      <x v="254"/>
    </i>
    <i>
      <x v="366"/>
    </i>
    <i>
      <x v="253"/>
    </i>
    <i>
      <x v="367"/>
    </i>
    <i>
      <x v="379"/>
    </i>
    <i>
      <x v="311"/>
    </i>
    <i>
      <x v="455"/>
    </i>
    <i>
      <x v="118"/>
    </i>
    <i>
      <x v="343"/>
    </i>
    <i>
      <x v="119"/>
    </i>
    <i>
      <x v="64"/>
    </i>
    <i>
      <x v="120"/>
    </i>
    <i>
      <x v="84"/>
    </i>
    <i>
      <x v="121"/>
    </i>
    <i>
      <x v="327"/>
    </i>
    <i>
      <x v="122"/>
    </i>
    <i>
      <x v="359"/>
    </i>
    <i>
      <x v="123"/>
    </i>
    <i>
      <x v="114"/>
    </i>
    <i>
      <x v="124"/>
    </i>
    <i>
      <x v="439"/>
    </i>
    <i>
      <x v="125"/>
    </i>
    <i>
      <x v="471"/>
    </i>
    <i>
      <x v="126"/>
    </i>
    <i>
      <x v="303"/>
    </i>
    <i>
      <x v="127"/>
    </i>
    <i>
      <x v="319"/>
    </i>
    <i>
      <x v="6"/>
    </i>
    <i>
      <x v="97"/>
    </i>
    <i>
      <x v="129"/>
    </i>
    <i>
      <x v="27"/>
    </i>
    <i>
      <x v="130"/>
    </i>
    <i>
      <x v="371"/>
    </i>
    <i>
      <x v="131"/>
    </i>
    <i>
      <x v="38"/>
    </i>
    <i>
      <x v="132"/>
    </i>
    <i>
      <x v="101"/>
    </i>
    <i>
      <x v="133"/>
    </i>
    <i>
      <x v="431"/>
    </i>
    <i>
      <x v="134"/>
    </i>
    <i>
      <x v="447"/>
    </i>
    <i>
      <x v="135"/>
    </i>
    <i>
      <x v="463"/>
    </i>
    <i>
      <x v="136"/>
    </i>
    <i>
      <x v="76"/>
    </i>
    <i>
      <x v="137"/>
    </i>
    <i>
      <x v="299"/>
    </i>
    <i>
      <x v="138"/>
    </i>
    <i>
      <x v="307"/>
    </i>
    <i>
      <x v="139"/>
    </i>
    <i>
      <x v="315"/>
    </i>
    <i>
      <x v="140"/>
    </i>
    <i>
      <x v="107"/>
    </i>
    <i>
      <x v="141"/>
    </i>
    <i>
      <x v="331"/>
    </i>
    <i>
      <x v="7"/>
    </i>
    <i>
      <x v="19"/>
    </i>
    <i>
      <x v="143"/>
    </i>
    <i>
      <x v="23"/>
    </i>
    <i>
      <x v="144"/>
    </i>
    <i>
      <x v="29"/>
    </i>
    <i>
      <x v="145"/>
    </i>
    <i>
      <x v="117"/>
    </i>
    <i>
      <x v="363"/>
    </i>
    <i>
      <x v="146"/>
    </i>
    <i>
      <x v="375"/>
    </i>
    <i>
      <x v="147"/>
    </i>
    <i>
      <x v="34"/>
    </i>
    <i>
      <x v="148"/>
    </i>
    <i>
      <x v="42"/>
    </i>
    <i>
      <x v="149"/>
    </i>
    <i>
      <x v="48"/>
    </i>
    <i>
      <x v="150"/>
    </i>
    <i>
      <x v="419"/>
    </i>
    <i>
      <x v="151"/>
    </i>
    <i>
      <x v="67"/>
    </i>
    <i>
      <x v="152"/>
    </i>
    <i>
      <x v="435"/>
    </i>
    <i>
      <x v="153"/>
    </i>
    <i>
      <x v="443"/>
    </i>
    <i>
      <x v="154"/>
    </i>
    <i>
      <x v="451"/>
    </i>
    <i>
      <x v="155"/>
    </i>
    <i>
      <x v="459"/>
    </i>
    <i>
      <x v="156"/>
    </i>
    <i>
      <x v="467"/>
    </i>
    <i>
      <x v="157"/>
    </i>
    <i>
      <x v="72"/>
    </i>
    <i>
      <x v="158"/>
    </i>
    <i>
      <x v="80"/>
    </i>
    <i>
      <x v="159"/>
    </i>
    <i>
      <x v="88"/>
    </i>
    <i>
      <x v="160"/>
    </i>
    <i>
      <x v="301"/>
    </i>
    <i>
      <x v="161"/>
    </i>
    <i>
      <x v="305"/>
    </i>
    <i>
      <x v="162"/>
    </i>
    <i>
      <x v="309"/>
    </i>
    <i>
      <x v="163"/>
    </i>
    <i>
      <x v="313"/>
    </i>
    <i>
      <x v="164"/>
    </i>
    <i>
      <x v="317"/>
    </i>
    <i>
      <x v="165"/>
    </i>
    <i>
      <x v="321"/>
    </i>
    <i>
      <x v="166"/>
    </i>
    <i>
      <x v="325"/>
    </i>
    <i>
      <x v="167"/>
    </i>
    <i>
      <x v="329"/>
    </i>
    <i>
      <x v="168"/>
    </i>
    <i>
      <x v="333"/>
    </i>
    <i>
      <x v="169"/>
    </i>
    <i>
      <x v="17"/>
    </i>
    <i>
      <x v="170"/>
    </i>
    <i>
      <x v="341"/>
    </i>
    <i>
      <x v="171"/>
    </i>
    <i>
      <x v="21"/>
    </i>
    <i>
      <x v="172"/>
    </i>
    <i>
      <x v="25"/>
    </i>
    <i>
      <x v="173"/>
    </i>
    <i>
      <x v="95"/>
    </i>
    <i>
      <x v="174"/>
    </i>
    <i>
      <x v="109"/>
    </i>
    <i>
      <x v="175"/>
    </i>
    <i>
      <x v="361"/>
    </i>
    <i>
      <x v="176"/>
    </i>
    <i>
      <x v="365"/>
    </i>
    <i>
      <x v="177"/>
    </i>
    <i>
      <x v="369"/>
    </i>
    <i>
      <x v="8"/>
    </i>
    <i>
      <x v="373"/>
    </i>
    <i>
      <x v="179"/>
    </i>
    <i>
      <x v="377"/>
    </i>
    <i>
      <x v="180"/>
    </i>
    <i>
      <x v="32"/>
    </i>
    <i>
      <x v="181"/>
    </i>
    <i>
      <x v="36"/>
    </i>
    <i>
      <x v="182"/>
    </i>
    <i>
      <x v="40"/>
    </i>
    <i>
      <x v="183"/>
    </i>
    <i>
      <x v="393"/>
    </i>
    <i>
      <x v="184"/>
    </i>
    <i>
      <x v="46"/>
    </i>
    <i>
      <x v="185"/>
    </i>
    <i>
      <x v="50"/>
    </i>
    <i>
      <x v="186"/>
    </i>
    <i>
      <x v="113"/>
    </i>
    <i>
      <x v="187"/>
    </i>
    <i>
      <x v="421"/>
    </i>
    <i>
      <x v="188"/>
    </i>
    <i>
      <x v="66"/>
    </i>
    <i>
      <x v="189"/>
    </i>
    <i>
      <x v="69"/>
    </i>
    <i>
      <x v="190"/>
    </i>
    <i>
      <x v="433"/>
    </i>
    <i>
      <x v="191"/>
    </i>
    <i>
      <x v="437"/>
    </i>
    <i>
      <x v="192"/>
    </i>
    <i>
      <x v="441"/>
    </i>
    <i>
      <x v="193"/>
    </i>
    <i>
      <x v="445"/>
    </i>
    <i>
      <x v="194"/>
    </i>
    <i>
      <x v="449"/>
    </i>
    <i>
      <x v="195"/>
    </i>
    <i>
      <x v="453"/>
    </i>
    <i>
      <x v="196"/>
    </i>
    <i>
      <x v="457"/>
    </i>
    <i>
      <x v="197"/>
    </i>
    <i>
      <x v="461"/>
    </i>
    <i>
      <x v="198"/>
    </i>
    <i>
      <x v="465"/>
    </i>
    <i>
      <x v="9"/>
    </i>
    <i>
      <x v="469"/>
    </i>
    <i>
      <x v="200"/>
    </i>
    <i>
      <x v="106"/>
    </i>
    <i>
      <x v="201"/>
    </i>
    <i>
      <x v="74"/>
    </i>
    <i>
      <x v="202"/>
    </i>
    <i>
      <x v="78"/>
    </i>
    <i>
      <x v="203"/>
    </i>
    <i>
      <x v="82"/>
    </i>
    <i>
      <x v="204"/>
    </i>
    <i>
      <x v="86"/>
    </i>
    <i>
      <x v="205"/>
    </i>
    <i>
      <x v="104"/>
    </i>
    <i>
      <x v="206"/>
    </i>
    <i>
      <x v="11"/>
    </i>
    <i>
      <x v="207"/>
    </i>
    <i>
      <x v="302"/>
    </i>
    <i>
      <x v="208"/>
    </i>
    <i>
      <x v="304"/>
    </i>
    <i>
      <x v="209"/>
    </i>
    <i>
      <x v="306"/>
    </i>
    <i>
      <x v="210"/>
    </i>
    <i>
      <x v="308"/>
    </i>
    <i>
      <x v="211"/>
    </i>
    <i>
      <x v="310"/>
    </i>
    <i>
      <x v="212"/>
    </i>
    <i>
      <x v="312"/>
    </i>
    <i>
      <x v="213"/>
    </i>
    <i>
      <x v="314"/>
    </i>
    <i>
      <x v="214"/>
    </i>
    <i>
      <x v="316"/>
    </i>
    <i>
      <x v="215"/>
    </i>
    <i>
      <x v="12"/>
    </i>
    <i>
      <x v="216"/>
    </i>
    <i>
      <x v="320"/>
    </i>
    <i>
      <x v="217"/>
    </i>
    <i>
      <x v="322"/>
    </i>
    <i>
      <x v="218"/>
    </i>
    <i>
      <x v="324"/>
    </i>
    <i>
      <x v="219"/>
    </i>
    <i>
      <x v="96"/>
    </i>
    <i>
      <x v="220"/>
    </i>
    <i>
      <x v="328"/>
    </i>
    <i>
      <x v="221"/>
    </i>
    <i>
      <x v="330"/>
    </i>
    <i>
      <x v="222"/>
    </i>
    <i>
      <x v="332"/>
    </i>
    <i>
      <x v="223"/>
    </i>
    <i>
      <x v="334"/>
    </i>
    <i>
      <x v="224"/>
    </i>
    <i>
      <x v="16"/>
    </i>
    <i>
      <x v="225"/>
    </i>
    <i>
      <x v="18"/>
    </i>
    <i>
      <x v="226"/>
    </i>
    <i>
      <x v="20"/>
    </i>
    <i>
      <x v="227"/>
    </i>
    <i>
      <x v="342"/>
    </i>
    <i>
      <x v="228"/>
    </i>
    <i>
      <x v="344"/>
    </i>
    <i>
      <x v="229"/>
    </i>
    <i>
      <x v="22"/>
    </i>
    <i>
      <x v="230"/>
    </i>
    <i>
      <x v="24"/>
    </i>
    <i>
      <x v="231"/>
    </i>
    <i>
      <x v="26"/>
    </i>
    <i>
      <x v="232"/>
    </i>
    <i>
      <x v="28"/>
    </i>
    <i>
      <x v="233"/>
    </i>
    <i>
      <x v="98"/>
    </i>
    <i>
      <x v="234"/>
    </i>
    <i>
      <x v="99"/>
    </i>
    <i>
      <x v="235"/>
    </i>
    <i>
      <x v="110"/>
    </i>
    <i>
      <x v="236"/>
    </i>
    <i>
      <x v="360"/>
    </i>
    <i>
      <x v="237"/>
    </i>
    <i>
      <x v="362"/>
    </i>
    <i>
      <x v="238"/>
    </i>
    <i>
      <x v="111"/>
    </i>
    <i>
      <x v="239"/>
    </i>
    <i>
      <x v="115"/>
    </i>
    <i>
      <x v="240"/>
    </i>
    <i>
      <x v="368"/>
    </i>
    <i>
      <x v="241"/>
    </i>
    <i>
      <x v="370"/>
    </i>
    <i>
      <x v="242"/>
    </i>
    <i>
      <x v="30"/>
    </i>
    <i>
      <x v="243"/>
    </i>
    <i>
      <x v="100"/>
    </i>
    <i>
      <x v="244"/>
    </i>
    <i>
      <x v="376"/>
    </i>
    <i>
      <x v="245"/>
    </i>
    <i>
      <x v="378"/>
    </i>
    <i>
      <x v="246"/>
    </i>
    <i>
      <x v="112"/>
    </i>
    <i>
      <x v="247"/>
    </i>
    <i>
      <x v="33"/>
    </i>
    <i>
      <x v="248"/>
    </i>
    <i>
      <x v="35"/>
    </i>
    <i>
      <x v="10"/>
    </i>
    <i>
      <x v="37"/>
    </i>
    <i>
      <x v="501"/>
    </i>
    <i>
      <x v="39"/>
    </i>
    <i>
      <x v="503"/>
    </i>
    <i>
      <x v="41"/>
    </i>
    <i>
      <x v="105"/>
    </i>
    <i>
      <x v="392"/>
    </i>
    <i>
      <x v="394"/>
    </i>
    <i>
      <x v="116"/>
    </i>
    <i>
      <x v="395"/>
    </i>
    <i>
      <x v="396"/>
    </i>
    <i>
      <x v="43"/>
    </i>
    <i>
      <x v="44"/>
    </i>
    <i>
      <x v="45"/>
    </i>
    <i>
      <x v="3"/>
    </i>
    <i>
      <x v="47"/>
    </i>
    <i>
      <x v="55"/>
    </i>
    <i>
      <x v="49"/>
    </i>
    <i>
      <x v="57"/>
    </i>
    <i>
      <x v="51"/>
    </i>
    <i>
      <x v="58"/>
    </i>
    <i>
      <x v="102"/>
    </i>
    <i>
      <x v="60"/>
    </i>
    <i>
      <x v="62"/>
    </i>
    <i>
      <x v="56"/>
    </i>
    <i>
      <x v="256"/>
    </i>
    <i>
      <x v="103"/>
    </i>
    <i>
      <x v="257"/>
    </i>
    <i>
      <x v="59"/>
    </i>
    <i>
      <x v="258"/>
    </i>
    <i>
      <x v="61"/>
    </i>
    <i>
      <x v="259"/>
    </i>
    <i>
      <x v="418"/>
    </i>
    <i>
      <x v="260"/>
    </i>
    <i>
      <x v="420"/>
    </i>
    <i>
      <x v="261"/>
    </i>
    <i>
      <x v="63"/>
    </i>
    <i>
      <x v="262"/>
    </i>
    <i>
      <x v="65"/>
    </i>
    <i>
      <x v="263"/>
    </i>
    <i>
      <x v="426"/>
    </i>
    <i>
      <x v="264"/>
    </i>
    <i>
      <x v="68"/>
    </i>
    <i>
      <x v="265"/>
    </i>
    <i>
      <x v="430"/>
    </i>
    <i>
      <x v="266"/>
    </i>
    <i>
      <x v="432"/>
    </i>
    <i>
      <x v="267"/>
    </i>
    <i>
      <x v="434"/>
    </i>
    <i>
      <x v="268"/>
    </i>
    <i>
      <x v="436"/>
    </i>
    <i>
      <x v="269"/>
    </i>
    <i>
      <x v="438"/>
    </i>
    <i>
      <x v="270"/>
    </i>
    <i>
      <x v="440"/>
    </i>
    <i>
      <x v="271"/>
    </i>
    <i>
      <x v="442"/>
    </i>
    <i>
      <x v="272"/>
    </i>
    <i>
      <x v="444"/>
    </i>
    <i>
      <x v="273"/>
    </i>
    <i>
      <x v="446"/>
    </i>
    <i>
      <x v="274"/>
    </i>
    <i>
      <x v="448"/>
    </i>
    <i>
      <x v="275"/>
    </i>
    <i>
      <x v="450"/>
    </i>
    <i>
      <x v="276"/>
    </i>
    <i>
      <x v="452"/>
    </i>
    <i>
      <x v="277"/>
    </i>
    <i>
      <x v="454"/>
    </i>
    <i>
      <x v="278"/>
    </i>
    <i>
      <x v="456"/>
    </i>
    <i>
      <x v="279"/>
    </i>
    <i>
      <x v="458"/>
    </i>
    <i>
      <x v="280"/>
    </i>
    <i>
      <x v="460"/>
    </i>
    <i>
      <x v="281"/>
    </i>
    <i>
      <x v="462"/>
    </i>
    <i>
      <x v="282"/>
    </i>
    <i>
      <x v="464"/>
    </i>
    <i>
      <x v="283"/>
    </i>
    <i>
      <x v="466"/>
    </i>
    <i>
      <x v="284"/>
    </i>
    <i>
      <x v="468"/>
    </i>
    <i>
      <x v="285"/>
    </i>
    <i>
      <x v="470"/>
    </i>
    <i>
      <x v="286"/>
    </i>
    <i>
      <x v="70"/>
    </i>
    <i>
      <x v="287"/>
    </i>
    <i>
      <x v="71"/>
    </i>
    <i>
      <x v="288"/>
    </i>
    <i>
      <x v="73"/>
    </i>
    <i>
      <x v="289"/>
    </i>
    <i>
      <x v="75"/>
    </i>
    <i>
      <x v="290"/>
    </i>
    <i>
      <x v="77"/>
    </i>
    <i>
      <x v="291"/>
    </i>
    <i>
      <x v="79"/>
    </i>
    <i>
      <x v="292"/>
    </i>
    <i>
      <x v="81"/>
    </i>
    <i>
      <x v="90"/>
    </i>
    <i>
      <x v="4"/>
    </i>
    <i>
      <x v="91"/>
    </i>
    <i>
      <x v="85"/>
    </i>
    <i>
      <x v="92"/>
    </i>
    <i>
      <x v="87"/>
    </i>
    <i>
      <x v="94"/>
    </i>
    <i>
      <x v="89"/>
    </i>
    <i>
      <x v="297"/>
    </i>
    <i>
      <x v="298"/>
    </i>
    <i>
      <x v="293"/>
    </i>
    <i>
      <x v="496"/>
    </i>
    <i>
      <x v="294"/>
    </i>
    <i>
      <x v="93"/>
    </i>
    <i>
      <x v="295"/>
    </i>
    <i>
      <x v="296"/>
    </i>
    <i>
      <x v="249"/>
    </i>
    <i>
      <x v="502"/>
    </i>
    <i>
      <x v="250"/>
    </i>
    <i>
      <x/>
    </i>
    <i>
      <x v="251"/>
    </i>
  </rowItems>
  <colItems count="1">
    <i/>
  </colItems>
  <dataFields count="1">
    <dataField name=" Total Profit" fld="0" baseField="0" baseItem="0" numFmtId="168"/>
  </dataFields>
  <formats count="2">
    <format dxfId="115">
      <pivotArea outline="0" collapsedLevelsAreSubtotals="1" fieldPosition="0">
        <references count="1">
          <reference field="4294967294" count="1" selected="0">
            <x v="0"/>
          </reference>
        </references>
      </pivotArea>
    </format>
    <format dxfId="114">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EE82BD-4EB4-4056-8859-B2DB3B72C790}" name="PivotTable5" cacheId="360" applyNumberFormats="0" applyBorderFormats="0" applyFontFormats="0" applyPatternFormats="0" applyAlignmentFormats="0" applyWidthHeightFormats="1" dataCaption="Values" missingCaption="0" tag="129f7309-9768-491f-8efa-426ef4d008f8" updatedVersion="8" minRefreshableVersion="3" useAutoFormatting="1" subtotalHiddenItems="1" rowGrandTotals="0" colGrandTotals="0" itemPrintTitles="1" createdVersion="8" indent="0" showEmptyRow="1" showEmptyCol="1" compact="0" compactData="0" multipleFieldFilters="0" chartFormat="6">
  <location ref="AF2:AG4"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dataFields>
  <formats count="1">
    <format dxfId="116">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5D45782-AF00-4973-8374-B575C38C0916}" name="PivotTable4" cacheId="357" applyNumberFormats="0" applyBorderFormats="0" applyFontFormats="0" applyPatternFormats="0" applyAlignmentFormats="0" applyWidthHeightFormats="1" dataCaption="Values" missingCaption="0" tag="b668b271-bc32-46a6-b0bd-d190619df084" updatedVersion="8" minRefreshableVersion="3" useAutoFormatting="1" subtotalHiddenItems="1" rowGrandTotals="0" colGrandTotals="0" itemPrintTitles="1" createdVersion="8" indent="0" showEmptyRow="1" showEmptyCol="1" compact="0" compactData="0" multipleFieldFilters="0" chartFormat="6">
  <location ref="X2:Y10"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8">
    <i>
      <x/>
    </i>
    <i>
      <x v="4"/>
    </i>
    <i>
      <x v="7"/>
    </i>
    <i>
      <x v="3"/>
    </i>
    <i>
      <x v="1"/>
    </i>
    <i>
      <x v="5"/>
    </i>
    <i>
      <x v="2"/>
    </i>
    <i>
      <x v="6"/>
    </i>
  </rowItems>
  <colItems count="1">
    <i/>
  </colItems>
  <dataFields count="1">
    <dataField name=" Total Profit" fld="0" baseField="0" baseItem="0"/>
  </dataFields>
  <formats count="1">
    <format dxfId="117">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1CC991C-C608-4BDA-9254-16FD19838A1E}" name="PivotTable3" cacheId="354" applyNumberFormats="0" applyBorderFormats="0" applyFontFormats="0" applyPatternFormats="0" applyAlignmentFormats="0" applyWidthHeightFormats="1" dataCaption="Values" missingCaption="0" tag="0d86403d-ebb8-407c-beef-5b15bfc1b08f" updatedVersion="8" minRefreshableVersion="3" useAutoFormatting="1" subtotalHiddenItems="1" rowGrandTotals="0" colGrandTotals="0" itemPrintTitles="1" createdVersion="8" indent="0" showEmptyRow="1" showEmptyCol="1" compact="0" compactData="0" multipleFieldFilters="0" chartFormat="6">
  <location ref="R2:T3"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1">
    <format dxfId="118">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C07BBA2-8F6F-4C29-8068-4EBF1C018365}" name="PivotTable7" cacheId="375" applyNumberFormats="0" applyBorderFormats="0" applyFontFormats="0" applyPatternFormats="0" applyAlignmentFormats="0" applyWidthHeightFormats="1" dataCaption="Values" missingCaption="0" tag="d46c9ff0-9ff1-4b84-a6d3-06e527232a55" updatedVersion="8" minRefreshableVersion="3" useAutoFormatting="1" subtotalHiddenItems="1" rowGrandTotals="0" colGrandTotals="0" itemPrintTitles="1" createdVersion="8" indent="0" showEmptyRow="1" showEmptyCol="1" compact="0" compactData="0" multipleFieldFilters="0" chartFormat="6">
  <location ref="AC4:AD5" firstHeaderRow="1" firstDataRow="1" firstDataCol="1"/>
  <pivotFields count="3">
    <pivotField axis="axisRow" compact="0" allDrilled="1" outline="0" subtotalTop="0" showAll="0" dataSourceSort="1" defaultSubtotal="0" defaultAttributeDrillState="1">
      <items count="1">
        <item s="1"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
    <i>
      <x/>
    </i>
  </rowItems>
  <colItems count="1">
    <i/>
  </colItems>
  <dataFields count="1">
    <dataField name=" Total Profit" fld="1" baseField="0" baseItem="0" numFmtId="168"/>
  </dataFields>
  <formats count="1">
    <format dxfId="106">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37C2CDF-B4A8-4018-A1A5-691BD8178BDB}" name="PivotTable4" cacheId="372" applyNumberFormats="0" applyBorderFormats="0" applyFontFormats="0" applyPatternFormats="0" applyAlignmentFormats="0" applyWidthHeightFormats="1" dataCaption="Values" missingCaption="0" tag="d46c9ff0-9ff1-4b84-a6d3-06e527232a55" updatedVersion="8" minRefreshableVersion="3" useAutoFormatting="1" subtotalHiddenItems="1" rowGrandTotals="0" colGrandTotals="0" itemPrintTitles="1" createdVersion="8" indent="0" showEmptyRow="1" showEmptyCol="1" compact="0" compactData="0" multipleFieldFilters="0" chartFormat="6">
  <location ref="R3:S9"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 Total Profit" fld="0" baseField="0" baseItem="0" numFmtId="168"/>
  </dataFields>
  <formats count="1">
    <format dxfId="107">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B1A17E4-AC9B-4E01-9383-7285D8AD9041}" name="PivotTable3" cacheId="369" applyNumberFormats="0" applyBorderFormats="0" applyFontFormats="0" applyPatternFormats="0" applyAlignmentFormats="0" applyWidthHeightFormats="1" dataCaption="Values" missingCaption="0" tag="88f2d8ba-87c3-4708-8a9e-ba932b00b4a2" updatedVersion="8" minRefreshableVersion="3" useAutoFormatting="1" subtotalHiddenItems="1" rowGrandTotals="0" colGrandTotals="0" itemPrintTitles="1" createdVersion="8" indent="0" showEmptyRow="1" showEmptyCol="1" compact="0" compactData="0" multipleFieldFilters="0" chartFormat="6">
  <location ref="M8:N10"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dataFields>
  <formats count="1">
    <format dxfId="108">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6E68D60-6736-4E9F-9568-BD0E247E2750}" name="PivotTable5" cacheId="270" applyNumberFormats="0" applyBorderFormats="0" applyFontFormats="0" applyPatternFormats="0" applyAlignmentFormats="0" applyWidthHeightFormats="1" dataCaption="Values" missingCaption="0" tag="d46c9ff0-9ff1-4b84-a6d3-06e527232a55" updatedVersion="8" minRefreshableVersion="3" useAutoFormatting="1" subtotalHiddenItems="1" rowGrandTotals="0" colGrandTotals="0" itemPrintTitles="1" createdVersion="8" indent="0" showEmptyRow="1" showEmptyCol="1" compact="0" compactData="0" multipleFieldFilters="0" chartFormat="6">
  <location ref="AV5:AW11"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 Total Profit" fld="0" baseField="0" baseItem="0" numFmtId="168"/>
  </dataFields>
  <formats count="1">
    <format dxfId="109">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B86C381-1608-4407-BAC1-045E265BDB69}" name="PivotTable1" cacheId="366" applyNumberFormats="0" applyBorderFormats="0" applyFontFormats="0" applyPatternFormats="0" applyAlignmentFormats="0" applyWidthHeightFormats="1" dataCaption="Values" missingCaption="0" tag="d46c9ff0-9ff1-4b84-a6d3-06e527232a55" updatedVersion="8" minRefreshableVersion="3" useAutoFormatting="1" subtotalHiddenItems="1" rowGrandTotals="0" colGrandTotals="0" itemPrintTitles="1" createdVersion="8" indent="0" showEmptyRow="1" showEmptyCol="1" compact="0" compactData="0" multipleFieldFilters="0" chartFormat="6">
  <location ref="M3:N4" firstHeaderRow="0" firstDataRow="1" firstDataCol="0"/>
  <pivotFields count="4">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1">
    <format dxfId="110">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97D6759-4A4B-431F-B28D-1C1BCF40E337}" name="PivotTable2" cacheId="363" applyNumberFormats="0" applyBorderFormats="0" applyFontFormats="0" applyPatternFormats="0" applyAlignmentFormats="0" applyWidthHeightFormats="1" dataCaption="Values" missingCaption="0" tag="ac0a6482-f68a-4190-805a-d03292eb5fa6" updatedVersion="8" minRefreshableVersion="3" useAutoFormatting="1" subtotalHiddenItems="1" rowGrandTotals="0" colGrandTotals="0" itemPrintTitles="1" createdVersion="8" indent="0" showEmptyRow="1" showEmptyCol="1" compact="0" compactData="0" multipleFieldFilters="0" chartFormat="6">
  <location ref="F2:G18402"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18400">
    <i>
      <x v="17048"/>
    </i>
    <i>
      <x v="9511"/>
    </i>
    <i>
      <x v="8131"/>
    </i>
    <i>
      <x v="7430"/>
    </i>
    <i>
      <x v="3237"/>
    </i>
    <i>
      <x v="13336"/>
    </i>
    <i>
      <x v="892"/>
    </i>
    <i>
      <x v="11253"/>
    </i>
    <i>
      <x v="17425"/>
    </i>
    <i>
      <x v="12308"/>
    </i>
    <i>
      <x v="15565"/>
    </i>
    <i>
      <x v="9477"/>
    </i>
    <i>
      <x v="12276"/>
    </i>
    <i>
      <x v="3639"/>
    </i>
    <i>
      <x v="2486"/>
    </i>
    <i>
      <x v="12054"/>
    </i>
    <i>
      <x v="2974"/>
    </i>
    <i>
      <x v="15638"/>
    </i>
    <i>
      <x v="2120"/>
    </i>
    <i>
      <x v="16539"/>
    </i>
    <i>
      <x v="4921"/>
    </i>
    <i>
      <x v="13097"/>
    </i>
    <i>
      <x v="3036"/>
    </i>
    <i>
      <x v="11698"/>
    </i>
    <i>
      <x v="10262"/>
    </i>
    <i>
      <x v="6183"/>
    </i>
    <i>
      <x v="6999"/>
    </i>
    <i>
      <x v="7588"/>
    </i>
    <i>
      <x v="3503"/>
    </i>
    <i>
      <x v="3895"/>
    </i>
    <i>
      <x v="16550"/>
    </i>
    <i>
      <x v="15834"/>
    </i>
    <i>
      <x v="6985"/>
    </i>
    <i>
      <x v="2537"/>
    </i>
    <i>
      <x v="3653"/>
    </i>
    <i>
      <x v="15632"/>
    </i>
    <i>
      <x v="397"/>
    </i>
    <i>
      <x v="4591"/>
    </i>
    <i>
      <x v="4390"/>
    </i>
    <i>
      <x v="16696"/>
    </i>
    <i>
      <x v="15022"/>
    </i>
    <i>
      <x v="15272"/>
    </i>
    <i>
      <x v="16892"/>
    </i>
    <i>
      <x v="4581"/>
    </i>
    <i>
      <x v="2373"/>
    </i>
    <i>
      <x v="5888"/>
    </i>
    <i>
      <x v="16585"/>
    </i>
    <i>
      <x v="12901"/>
    </i>
    <i>
      <x v="9135"/>
    </i>
    <i>
      <x v="12704"/>
    </i>
    <i>
      <x v="1670"/>
    </i>
    <i>
      <x v="8419"/>
    </i>
    <i>
      <x v="10535"/>
    </i>
    <i>
      <x v="5772"/>
    </i>
    <i>
      <x v="13205"/>
    </i>
    <i>
      <x v="17020"/>
    </i>
    <i>
      <x v="4372"/>
    </i>
    <i>
      <x v="13585"/>
    </i>
    <i>
      <x v="13168"/>
    </i>
    <i>
      <x v="1086"/>
    </i>
    <i>
      <x v="6585"/>
    </i>
    <i>
      <x v="1955"/>
    </i>
    <i>
      <x v="3134"/>
    </i>
    <i>
      <x v="5607"/>
    </i>
    <i>
      <x v="5598"/>
    </i>
    <i>
      <x v="7882"/>
    </i>
    <i>
      <x v="8119"/>
    </i>
    <i>
      <x v="1515"/>
    </i>
    <i>
      <x v="12604"/>
    </i>
    <i>
      <x v="11744"/>
    </i>
    <i>
      <x v="7011"/>
    </i>
    <i>
      <x v="4636"/>
    </i>
    <i>
      <x v="13556"/>
    </i>
    <i>
      <x v="10805"/>
    </i>
    <i>
      <x v="4875"/>
    </i>
    <i>
      <x v="16266"/>
    </i>
    <i>
      <x v="3029"/>
    </i>
    <i>
      <x v="2984"/>
    </i>
    <i>
      <x v="16325"/>
    </i>
    <i>
      <x v="4943"/>
    </i>
    <i>
      <x v="12591"/>
    </i>
    <i>
      <x v="14621"/>
    </i>
    <i>
      <x v="9141"/>
    </i>
    <i>
      <x v="15450"/>
    </i>
    <i>
      <x v="13133"/>
    </i>
    <i>
      <x v="18123"/>
    </i>
    <i>
      <x v="214"/>
    </i>
    <i>
      <x v="9977"/>
    </i>
    <i>
      <x v="4329"/>
    </i>
    <i>
      <x v="13317"/>
    </i>
    <i>
      <x v="7016"/>
    </i>
    <i>
      <x v="5544"/>
    </i>
    <i>
      <x v="1535"/>
    </i>
    <i>
      <x v="2105"/>
    </i>
    <i>
      <x v="5051"/>
    </i>
    <i>
      <x v="14722"/>
    </i>
    <i>
      <x v="277"/>
    </i>
    <i>
      <x v="17346"/>
    </i>
    <i>
      <x v="15028"/>
    </i>
    <i>
      <x v="12579"/>
    </i>
    <i>
      <x v="9377"/>
    </i>
    <i>
      <x v="2533"/>
    </i>
    <i>
      <x v="750"/>
    </i>
    <i>
      <x v="7376"/>
    </i>
    <i>
      <x v="3348"/>
    </i>
    <i>
      <x v="17070"/>
    </i>
    <i>
      <x v="16912"/>
    </i>
    <i>
      <x v="17438"/>
    </i>
    <i>
      <x v="1321"/>
    </i>
    <i>
      <x v="13180"/>
    </i>
    <i>
      <x v="3092"/>
    </i>
    <i>
      <x v="15050"/>
    </i>
    <i>
      <x v="15208"/>
    </i>
    <i>
      <x v="3257"/>
    </i>
    <i>
      <x v="6259"/>
    </i>
    <i>
      <x v="5967"/>
    </i>
    <i>
      <x v="16569"/>
    </i>
    <i>
      <x v="9447"/>
    </i>
    <i>
      <x v="8596"/>
    </i>
    <i>
      <x v="13344"/>
    </i>
    <i>
      <x v="11341"/>
    </i>
    <i>
      <x v="8516"/>
    </i>
    <i>
      <x v="917"/>
    </i>
    <i>
      <x v="15113"/>
    </i>
    <i>
      <x v="7050"/>
    </i>
    <i>
      <x v="10037"/>
    </i>
    <i>
      <x v="5254"/>
    </i>
    <i>
      <x v="14339"/>
    </i>
    <i>
      <x v="5600"/>
    </i>
    <i>
      <x v="8197"/>
    </i>
    <i>
      <x v="15989"/>
    </i>
    <i>
      <x v="17433"/>
    </i>
    <i>
      <x v="5435"/>
    </i>
    <i>
      <x v="12416"/>
    </i>
    <i>
      <x v="15083"/>
    </i>
    <i>
      <x v="7367"/>
    </i>
    <i>
      <x v="3488"/>
    </i>
    <i>
      <x v="11049"/>
    </i>
    <i>
      <x v="17451"/>
    </i>
    <i>
      <x v="16726"/>
    </i>
    <i>
      <x v="14388"/>
    </i>
    <i>
      <x v="12295"/>
    </i>
    <i>
      <x v="10559"/>
    </i>
    <i>
      <x v="10041"/>
    </i>
    <i>
      <x v="15453"/>
    </i>
    <i>
      <x v="14709"/>
    </i>
    <i>
      <x v="11420"/>
    </i>
    <i>
      <x v="10321"/>
    </i>
    <i>
      <x v="1713"/>
    </i>
    <i>
      <x v="16557"/>
    </i>
    <i>
      <x v="12890"/>
    </i>
    <i>
      <x v="10314"/>
    </i>
    <i>
      <x v="1383"/>
    </i>
    <i>
      <x v="15072"/>
    </i>
    <i>
      <x v="13526"/>
    </i>
    <i>
      <x v="13766"/>
    </i>
    <i>
      <x v="11129"/>
    </i>
    <i>
      <x v="12656"/>
    </i>
    <i>
      <x v="18354"/>
    </i>
    <i>
      <x v="17214"/>
    </i>
    <i>
      <x v="15517"/>
    </i>
    <i>
      <x v="8632"/>
    </i>
    <i>
      <x v="2775"/>
    </i>
    <i>
      <x v="11618"/>
    </i>
    <i>
      <x v="5447"/>
    </i>
    <i>
      <x v="4702"/>
    </i>
    <i>
      <x v="4782"/>
    </i>
    <i>
      <x v="4144"/>
    </i>
    <i>
      <x v="5373"/>
    </i>
    <i>
      <x v="1788"/>
    </i>
    <i>
      <x v="5529"/>
    </i>
    <i>
      <x v="4179"/>
    </i>
    <i>
      <x v="14671"/>
    </i>
    <i>
      <x v="5344"/>
    </i>
    <i>
      <x v="11685"/>
    </i>
    <i>
      <x v="16742"/>
    </i>
    <i>
      <x v="13092"/>
    </i>
    <i>
      <x v="15687"/>
    </i>
    <i>
      <x v="2282"/>
    </i>
    <i>
      <x v="14884"/>
    </i>
    <i>
      <x v="8915"/>
    </i>
    <i>
      <x v="14943"/>
    </i>
    <i>
      <x v="11638"/>
    </i>
    <i>
      <x v="3049"/>
    </i>
    <i>
      <x v="11428"/>
    </i>
    <i>
      <x v="12476"/>
    </i>
    <i>
      <x v="18137"/>
    </i>
    <i>
      <x v="18042"/>
    </i>
    <i>
      <x v="15385"/>
    </i>
    <i>
      <x v="6967"/>
    </i>
    <i>
      <x v="5422"/>
    </i>
    <i>
      <x v="15545"/>
    </i>
    <i>
      <x v="14338"/>
    </i>
    <i>
      <x v="13823"/>
    </i>
    <i>
      <x v="6428"/>
    </i>
    <i>
      <x v="12694"/>
    </i>
    <i>
      <x v="13175"/>
    </i>
    <i>
      <x v="11303"/>
    </i>
    <i>
      <x v="6912"/>
    </i>
    <i>
      <x v="307"/>
    </i>
    <i>
      <x v="11186"/>
    </i>
    <i>
      <x v="13977"/>
    </i>
    <i>
      <x v="10248"/>
    </i>
    <i>
      <x v="14615"/>
    </i>
    <i>
      <x v="15410"/>
    </i>
    <i>
      <x v="7433"/>
    </i>
    <i>
      <x v="6371"/>
    </i>
    <i>
      <x v="6886"/>
    </i>
    <i>
      <x v="445"/>
    </i>
    <i>
      <x v="117"/>
    </i>
    <i>
      <x v="13548"/>
    </i>
    <i>
      <x v="2818"/>
    </i>
    <i>
      <x v="6234"/>
    </i>
    <i>
      <x v="3396"/>
    </i>
    <i>
      <x v="16766"/>
    </i>
    <i>
      <x v="16313"/>
    </i>
    <i>
      <x v="17021"/>
    </i>
    <i>
      <x v="17462"/>
    </i>
    <i>
      <x v="14168"/>
    </i>
    <i>
      <x v="11955"/>
    </i>
    <i>
      <x v="11254"/>
    </i>
    <i>
      <x v="2618"/>
    </i>
    <i>
      <x v="13470"/>
    </i>
    <i>
      <x v="1701"/>
    </i>
    <i>
      <x v="16164"/>
    </i>
    <i>
      <x v="4878"/>
    </i>
    <i>
      <x v="1393"/>
    </i>
    <i>
      <x v="16560"/>
    </i>
    <i>
      <x v="10898"/>
    </i>
    <i>
      <x v="14066"/>
    </i>
    <i>
      <x v="8975"/>
    </i>
    <i>
      <x v="9094"/>
    </i>
    <i>
      <x v="8464"/>
    </i>
    <i>
      <x v="9369"/>
    </i>
    <i>
      <x v="15976"/>
    </i>
    <i>
      <x v="13750"/>
    </i>
    <i>
      <x v="362"/>
    </i>
    <i>
      <x v="7009"/>
    </i>
    <i>
      <x v="6590"/>
    </i>
    <i>
      <x v="5343"/>
    </i>
    <i>
      <x v="908"/>
    </i>
    <i>
      <x v="14258"/>
    </i>
    <i>
      <x v="13104"/>
    </i>
    <i>
      <x v="6970"/>
    </i>
    <i>
      <x v="4626"/>
    </i>
    <i>
      <x v="6105"/>
    </i>
    <i>
      <x v="14644"/>
    </i>
    <i>
      <x v="12677"/>
    </i>
    <i>
      <x v="3637"/>
    </i>
    <i>
      <x v="1098"/>
    </i>
    <i>
      <x v="2156"/>
    </i>
    <i>
      <x v="15216"/>
    </i>
    <i>
      <x v="10998"/>
    </i>
    <i>
      <x v="1131"/>
    </i>
    <i>
      <x v="12422"/>
    </i>
    <i>
      <x v="8623"/>
    </i>
    <i>
      <x v="5426"/>
    </i>
    <i>
      <x v="13329"/>
    </i>
    <i>
      <x v="5433"/>
    </i>
    <i>
      <x v="18318"/>
    </i>
    <i>
      <x v="13159"/>
    </i>
    <i>
      <x v="12505"/>
    </i>
    <i>
      <x v="17416"/>
    </i>
    <i>
      <x v="11597"/>
    </i>
    <i>
      <x v="10326"/>
    </i>
    <i>
      <x v="14374"/>
    </i>
    <i>
      <x v="1696"/>
    </i>
    <i>
      <x v="754"/>
    </i>
    <i>
      <x v="13596"/>
    </i>
    <i>
      <x v="3318"/>
    </i>
    <i>
      <x v="5793"/>
    </i>
    <i>
      <x v="10021"/>
    </i>
    <i>
      <x v="16796"/>
    </i>
    <i>
      <x v="12902"/>
    </i>
    <i>
      <x v="16958"/>
    </i>
    <i>
      <x v="16584"/>
    </i>
    <i>
      <x v="16931"/>
    </i>
    <i>
      <x v="17737"/>
    </i>
    <i>
      <x v="15118"/>
    </i>
    <i>
      <x v="1536"/>
    </i>
    <i>
      <x v="8627"/>
    </i>
    <i>
      <x v="17516"/>
    </i>
    <i>
      <x v="2485"/>
    </i>
    <i>
      <x v="16409"/>
    </i>
    <i>
      <x v="7059"/>
    </i>
    <i>
      <x v="16561"/>
    </i>
    <i>
      <x v="11119"/>
    </i>
    <i>
      <x v="2732"/>
    </i>
    <i>
      <x v="11012"/>
    </i>
    <i>
      <x v="18106"/>
    </i>
    <i>
      <x v="9359"/>
    </i>
    <i>
      <x v="4374"/>
    </i>
    <i>
      <x v="4125"/>
    </i>
    <i>
      <x v="3154"/>
    </i>
    <i>
      <x v="1648"/>
    </i>
    <i>
      <x v="309"/>
    </i>
    <i>
      <x v="4973"/>
    </i>
    <i>
      <x v="5042"/>
    </i>
    <i>
      <x v="7395"/>
    </i>
    <i>
      <x v="8848"/>
    </i>
    <i>
      <x v="17523"/>
    </i>
    <i>
      <x v="10351"/>
    </i>
    <i>
      <x v="10346"/>
    </i>
    <i>
      <x v="5107"/>
    </i>
    <i>
      <x v="348"/>
    </i>
    <i>
      <x v="14899"/>
    </i>
    <i>
      <x v="16345"/>
    </i>
    <i>
      <x v="378"/>
    </i>
    <i>
      <x v="7647"/>
    </i>
    <i>
      <x v="7398"/>
    </i>
    <i>
      <x v="3368"/>
    </i>
    <i>
      <x v="13706"/>
    </i>
    <i>
      <x v="15489"/>
    </i>
    <i>
      <x v="3829"/>
    </i>
    <i>
      <x v="13239"/>
    </i>
    <i>
      <x v="15159"/>
    </i>
    <i>
      <x v="13605"/>
    </i>
    <i>
      <x v="11578"/>
    </i>
    <i>
      <x v="8810"/>
    </i>
    <i>
      <x v="473"/>
    </i>
    <i>
      <x v="13174"/>
    </i>
    <i>
      <x v="5383"/>
    </i>
    <i>
      <x v="3952"/>
    </i>
    <i>
      <x v="8482"/>
    </i>
    <i>
      <x v="17953"/>
    </i>
    <i>
      <x v="12942"/>
    </i>
    <i>
      <x v="1572"/>
    </i>
    <i>
      <x v="11513"/>
    </i>
    <i>
      <x v="11182"/>
    </i>
    <i>
      <x v="4703"/>
    </i>
    <i>
      <x v="6430"/>
    </i>
    <i>
      <x v="4396"/>
    </i>
    <i>
      <x v="5404"/>
    </i>
    <i>
      <x v="12936"/>
    </i>
    <i>
      <x v="7049"/>
    </i>
    <i>
      <x v="18125"/>
    </i>
    <i>
      <x v="18051"/>
    </i>
    <i>
      <x v="16296"/>
    </i>
    <i>
      <x v="16024"/>
    </i>
    <i>
      <x v="14501"/>
    </i>
    <i>
      <x v="14354"/>
    </i>
    <i>
      <x v="9836"/>
    </i>
    <i>
      <x v="9695"/>
    </i>
    <i>
      <x v="8942"/>
    </i>
    <i>
      <x v="4347"/>
    </i>
    <i>
      <x v="7423"/>
    </i>
    <i>
      <x v="17055"/>
    </i>
    <i>
      <x v="11375"/>
    </i>
    <i>
      <x v="11350"/>
    </i>
    <i>
      <x v="8829"/>
    </i>
    <i>
      <x v="16964"/>
    </i>
    <i>
      <x v="15583"/>
    </i>
    <i>
      <x v="13952"/>
    </i>
    <i>
      <x v="14579"/>
    </i>
    <i>
      <x v="12792"/>
    </i>
    <i>
      <x v="10591"/>
    </i>
    <i>
      <x v="8947"/>
    </i>
    <i>
      <x v="11310"/>
    </i>
    <i>
      <x v="6153"/>
    </i>
    <i>
      <x v="18068"/>
    </i>
    <i>
      <x v="11290"/>
    </i>
    <i>
      <x v="11291"/>
    </i>
    <i>
      <x v="3826"/>
    </i>
    <i>
      <x v="8406"/>
    </i>
    <i>
      <x v="14661"/>
    </i>
    <i>
      <x v="17777"/>
    </i>
    <i>
      <x v="8935"/>
    </i>
    <i>
      <x v="13257"/>
    </i>
    <i>
      <x v="14522"/>
    </i>
    <i>
      <x v="3161"/>
    </i>
    <i>
      <x v="16961"/>
    </i>
    <i>
      <x v="9357"/>
    </i>
    <i>
      <x v="3634"/>
    </i>
    <i>
      <x v="5560"/>
    </i>
    <i>
      <x v="17676"/>
    </i>
    <i>
      <x v="12600"/>
    </i>
    <i>
      <x v="3451"/>
    </i>
    <i>
      <x v="1524"/>
    </i>
    <i>
      <x v="9321"/>
    </i>
    <i>
      <x v="15100"/>
    </i>
    <i>
      <x v="17320"/>
    </i>
    <i>
      <x v="14877"/>
    </i>
    <i>
      <x v="18305"/>
    </i>
    <i>
      <x v="7656"/>
    </i>
    <i>
      <x v="4370"/>
    </i>
    <i>
      <x v="1258"/>
    </i>
    <i>
      <x v="6047"/>
    </i>
    <i>
      <x v="12672"/>
    </i>
    <i>
      <x v="13360"/>
    </i>
    <i>
      <x v="13231"/>
    </i>
    <i>
      <x v="9871"/>
    </i>
    <i>
      <x v="8639"/>
    </i>
    <i>
      <x v="8551"/>
    </i>
    <i>
      <x v="6965"/>
    </i>
    <i>
      <x v="6187"/>
    </i>
    <i>
      <x v="3468"/>
    </i>
    <i>
      <x v="1325"/>
    </i>
    <i>
      <x v="15029"/>
    </i>
    <i>
      <x v="11330"/>
    </i>
    <i>
      <x v="4914"/>
    </i>
    <i>
      <x v="14995"/>
    </i>
    <i>
      <x v="17958"/>
    </i>
    <i>
      <x v="3489"/>
    </i>
    <i>
      <x v="3167"/>
    </i>
    <i>
      <x v="174"/>
    </i>
    <i>
      <x v="17191"/>
    </i>
    <i>
      <x v="1629"/>
    </i>
    <i>
      <x v="8834"/>
    </i>
    <i>
      <x v="10734"/>
    </i>
    <i>
      <x v="9646"/>
    </i>
    <i>
      <x v="4948"/>
    </i>
    <i>
      <x v="11082"/>
    </i>
    <i>
      <x v="3899"/>
    </i>
    <i>
      <x v="8439"/>
    </i>
    <i>
      <x v="12296"/>
    </i>
    <i>
      <x v="5539"/>
    </i>
    <i>
      <x v="11280"/>
    </i>
    <i>
      <x v="6568"/>
    </i>
    <i>
      <x v="11376"/>
    </i>
    <i>
      <x v="10306"/>
    </i>
    <i>
      <x v="11848"/>
    </i>
    <i>
      <x v="8113"/>
    </i>
    <i>
      <x v="4971"/>
    </i>
    <i>
      <x v="8993"/>
    </i>
    <i>
      <x v="16295"/>
    </i>
    <i>
      <x v="16398"/>
    </i>
    <i>
      <x v="9334"/>
    </i>
    <i>
      <x v="11179"/>
    </i>
    <i>
      <x v="1663"/>
    </i>
    <i>
      <x v="16372"/>
    </i>
    <i>
      <x v="7061"/>
    </i>
    <i>
      <x v="14906"/>
    </i>
    <i>
      <x v="16583"/>
    </i>
    <i>
      <x v="16290"/>
    </i>
    <i>
      <x v="17506"/>
    </i>
    <i>
      <x v="10577"/>
    </i>
    <i>
      <x v="17806"/>
    </i>
    <i>
      <x v="10360"/>
    </i>
    <i>
      <x v="12260"/>
    </i>
    <i>
      <x v="11515"/>
    </i>
    <i>
      <x v="11372"/>
    </i>
    <i>
      <x v="4146"/>
    </i>
    <i>
      <x v="3016"/>
    </i>
    <i>
      <x v="7168"/>
    </i>
    <i>
      <x v="10317"/>
    </i>
    <i>
      <x v="9432"/>
    </i>
    <i>
      <x v="3994"/>
    </i>
    <i>
      <x v="1725"/>
    </i>
    <i>
      <x v="1979"/>
    </i>
    <i>
      <x v="15514"/>
    </i>
    <i>
      <x v="13874"/>
    </i>
    <i>
      <x v="13611"/>
    </i>
    <i>
      <x v="9130"/>
    </i>
    <i>
      <x v="8961"/>
    </i>
    <i>
      <x v="16342"/>
    </i>
    <i>
      <x v="12027"/>
    </i>
    <i>
      <x v="6624"/>
    </i>
    <i>
      <x v="1744"/>
    </i>
    <i>
      <x v="5588"/>
    </i>
    <i>
      <x v="4442"/>
    </i>
    <i>
      <x v="6182"/>
    </i>
    <i>
      <x v="17610"/>
    </i>
    <i>
      <x v="68"/>
    </i>
    <i>
      <x v="4767"/>
    </i>
    <i>
      <x v="7473"/>
    </i>
    <i>
      <x v="10273"/>
    </i>
    <i>
      <x v="7116"/>
    </i>
    <i>
      <x v="817"/>
    </i>
    <i>
      <x v="14492"/>
    </i>
    <i>
      <x v="2249"/>
    </i>
    <i>
      <x v="16351"/>
    </i>
    <i>
      <x v="2484"/>
    </i>
    <i>
      <x v="17192"/>
    </i>
    <i>
      <x v="2670"/>
    </i>
    <i>
      <x v="392"/>
    </i>
    <i>
      <x v="15696"/>
    </i>
    <i>
      <x v="6553"/>
    </i>
    <i>
      <x v="10402"/>
    </i>
    <i>
      <x v="3866"/>
    </i>
    <i>
      <x v="12906"/>
    </i>
    <i>
      <x v="5168"/>
    </i>
    <i>
      <x v="10298"/>
    </i>
    <i>
      <x v="4985"/>
    </i>
    <i>
      <x v="3960"/>
    </i>
    <i>
      <x v="11003"/>
    </i>
    <i>
      <x v="1795"/>
    </i>
    <i>
      <x v="2178"/>
    </i>
    <i>
      <x v="9256"/>
    </i>
    <i>
      <x v="17820"/>
    </i>
    <i>
      <x v="11034"/>
    </i>
    <i>
      <x v="8762"/>
    </i>
    <i>
      <x v="6899"/>
    </i>
    <i>
      <x v="2411"/>
    </i>
    <i>
      <x v="2541"/>
    </i>
    <i>
      <x v="5814"/>
    </i>
    <i>
      <x v="10843"/>
    </i>
    <i>
      <x v="7923"/>
    </i>
    <i>
      <x v="10516"/>
    </i>
    <i>
      <x v="9146"/>
    </i>
    <i>
      <x v="6968"/>
    </i>
    <i>
      <x v="4186"/>
    </i>
    <i>
      <x v="1093"/>
    </i>
    <i>
      <x v="17615"/>
    </i>
    <i>
      <x v="10277"/>
    </i>
    <i>
      <x v="15536"/>
    </i>
    <i>
      <x v="7460"/>
    </i>
    <i>
      <x v="5251"/>
    </i>
    <i>
      <x v="2716"/>
    </i>
    <i>
      <x v="2133"/>
    </i>
    <i>
      <x v="713"/>
    </i>
    <i>
      <x v="290"/>
    </i>
    <i>
      <x v="1484"/>
    </i>
    <i>
      <x v="13758"/>
    </i>
    <i>
      <x v="9320"/>
    </i>
    <i>
      <x v="2092"/>
    </i>
    <i>
      <x v="5410"/>
    </i>
    <i>
      <x v="8948"/>
    </i>
    <i>
      <x v="15506"/>
    </i>
    <i>
      <x v="1475"/>
    </i>
    <i>
      <x v="8198"/>
    </i>
    <i>
      <x v="12223"/>
    </i>
    <i>
      <x v="1244"/>
    </i>
    <i>
      <x v="310"/>
    </i>
    <i>
      <x v="11404"/>
    </i>
    <i>
      <x v="6828"/>
    </i>
    <i>
      <x v="1366"/>
    </i>
    <i>
      <x v="5085"/>
    </i>
    <i>
      <x v="4794"/>
    </i>
    <i>
      <x v="15352"/>
    </i>
    <i>
      <x v="10652"/>
    </i>
    <i>
      <x v="15392"/>
    </i>
    <i>
      <x v="7646"/>
    </i>
    <i>
      <x v="11116"/>
    </i>
    <i>
      <x v="3250"/>
    </i>
    <i>
      <x v="18127"/>
    </i>
    <i>
      <x v="2810"/>
    </i>
    <i>
      <x v="2718"/>
    </i>
    <i>
      <x v="13604"/>
    </i>
    <i>
      <x v="3983"/>
    </i>
    <i>
      <x v="14024"/>
    </i>
    <i>
      <x v="10682"/>
    </i>
    <i>
      <x v="16315"/>
    </i>
    <i>
      <x v="12288"/>
    </i>
    <i>
      <x v="15902"/>
    </i>
    <i>
      <x v="15595"/>
    </i>
    <i>
      <x v="8034"/>
    </i>
    <i>
      <x v="4978"/>
    </i>
    <i>
      <x v="7648"/>
    </i>
    <i>
      <x v="236"/>
    </i>
    <i>
      <x v="11825"/>
    </i>
    <i>
      <x v="17893"/>
    </i>
    <i>
      <x v="2285"/>
    </i>
    <i>
      <x v="16760"/>
    </i>
    <i>
      <x v="5868"/>
    </i>
    <i>
      <x v="12943"/>
    </i>
    <i>
      <x v="11799"/>
    </i>
    <i>
      <x v="11818"/>
    </i>
    <i>
      <x v="11285"/>
    </i>
    <i>
      <x v="11115"/>
    </i>
    <i>
      <x v="11380"/>
    </i>
    <i>
      <x v="10271"/>
    </i>
    <i>
      <x v="9113"/>
    </i>
    <i>
      <x v="8477"/>
    </i>
    <i>
      <x v="1673"/>
    </i>
    <i>
      <x v="1479"/>
    </i>
    <i>
      <x v="18072"/>
    </i>
    <i>
      <x v="10211"/>
    </i>
    <i>
      <x v="15428"/>
    </i>
    <i>
      <x v="5551"/>
    </i>
    <i>
      <x v="4045"/>
    </i>
    <i>
      <x v="6523"/>
    </i>
    <i>
      <x v="16699"/>
    </i>
    <i>
      <x v="15441"/>
    </i>
    <i>
      <x v="9322"/>
    </i>
    <i>
      <x v="8598"/>
    </i>
    <i>
      <x v="4608"/>
    </i>
    <i>
      <x v="4104"/>
    </i>
    <i>
      <x v="3856"/>
    </i>
    <i>
      <x v="14911"/>
    </i>
    <i>
      <x v="12435"/>
    </i>
    <i>
      <x v="1609"/>
    </i>
    <i>
      <x v="5029"/>
    </i>
    <i>
      <x v="12065"/>
    </i>
    <i>
      <x v="14907"/>
    </i>
    <i>
      <x v="7112"/>
    </i>
    <i>
      <x v="7153"/>
    </i>
    <i>
      <x v="8603"/>
    </i>
    <i>
      <x v="5575"/>
    </i>
    <i>
      <x v="5378"/>
    </i>
    <i>
      <x v="12257"/>
    </i>
    <i>
      <x v="16782"/>
    </i>
    <i>
      <x v="17213"/>
    </i>
    <i>
      <x v="6875"/>
    </i>
    <i>
      <x v="14004"/>
    </i>
    <i>
      <x v="10741"/>
    </i>
    <i>
      <x v="17906"/>
    </i>
    <i>
      <x v="10519"/>
    </i>
    <i>
      <x v="8668"/>
    </i>
    <i>
      <x v="1376"/>
    </i>
    <i>
      <x v="18015"/>
    </i>
    <i>
      <x v="5643"/>
    </i>
    <i>
      <x v="12509"/>
    </i>
    <i>
      <x v="16246"/>
    </i>
    <i>
      <x v="2627"/>
    </i>
    <i>
      <x v="11534"/>
    </i>
    <i>
      <x v="16897"/>
    </i>
    <i>
      <x v="3964"/>
    </i>
    <i>
      <x v="10185"/>
    </i>
    <i>
      <x v="9257"/>
    </i>
    <i>
      <x v="894"/>
    </i>
    <i>
      <x v="2284"/>
    </i>
    <i>
      <x v="6228"/>
    </i>
    <i>
      <x v="4499"/>
    </i>
    <i>
      <x v="1378"/>
    </i>
    <i>
      <x v="17989"/>
    </i>
    <i>
      <x v="6976"/>
    </i>
    <i>
      <x v="3891"/>
    </i>
    <i>
      <x v="372"/>
    </i>
    <i>
      <x v="17026"/>
    </i>
    <i>
      <x v="15643"/>
    </i>
    <i>
      <x v="14920"/>
    </i>
    <i>
      <x v="8679"/>
    </i>
    <i>
      <x v="5592"/>
    </i>
    <i>
      <x v="4937"/>
    </i>
    <i>
      <x v="3916"/>
    </i>
    <i>
      <x v="2237"/>
    </i>
    <i>
      <x v="1822"/>
    </i>
    <i>
      <x v="6836"/>
    </i>
    <i>
      <x v="9156"/>
    </i>
    <i>
      <x v="3001"/>
    </i>
    <i>
      <x v="3621"/>
    </i>
    <i>
      <x v="17832"/>
    </i>
    <i>
      <x v="11816"/>
    </i>
    <i>
      <x v="9120"/>
    </i>
    <i>
      <x v="8658"/>
    </i>
    <i>
      <x v="8600"/>
    </i>
    <i>
      <x v="5252"/>
    </i>
    <i>
      <x v="4366"/>
    </i>
    <i>
      <x v="4220"/>
    </i>
    <i>
      <x v="6543"/>
    </i>
    <i>
      <x v="12245"/>
    </i>
    <i>
      <x v="11418"/>
    </i>
    <i>
      <x v="11592"/>
    </i>
    <i>
      <x v="7162"/>
    </i>
    <i>
      <x v="4509"/>
    </i>
    <i>
      <x v="3050"/>
    </i>
    <i>
      <x v="2700"/>
    </i>
    <i>
      <x v="4384"/>
    </i>
    <i>
      <x v="17793"/>
    </i>
    <i>
      <x v="11559"/>
    </i>
    <i>
      <x v="11058"/>
    </i>
    <i>
      <x v="10365"/>
    </i>
    <i>
      <x v="11044"/>
    </i>
    <i>
      <x v="15566"/>
    </i>
    <i>
      <x v="12965"/>
    </i>
    <i>
      <x v="13764"/>
    </i>
    <i>
      <x v="12566"/>
    </i>
    <i>
      <x v="3056"/>
    </i>
    <i>
      <x v="1671"/>
    </i>
    <i>
      <x v="3176"/>
    </i>
    <i>
      <x v="9592"/>
    </i>
    <i>
      <x v="2074"/>
    </i>
    <i>
      <x v="13319"/>
    </i>
    <i>
      <x v="14104"/>
    </i>
    <i>
      <x v="15897"/>
    </i>
    <i>
      <x v="18186"/>
    </i>
    <i>
      <x v="17803"/>
    </i>
    <i>
      <x v="12573"/>
    </i>
    <i>
      <x v="10745"/>
    </i>
    <i>
      <x v="4150"/>
    </i>
    <i>
      <x v="6600"/>
    </i>
    <i>
      <x v="10662"/>
    </i>
    <i>
      <x v="14473"/>
    </i>
    <i>
      <x v="8783"/>
    </i>
    <i>
      <x v="3947"/>
    </i>
    <i>
      <x v="17945"/>
    </i>
    <i>
      <x v="15425"/>
    </i>
    <i>
      <x v="14892"/>
    </i>
    <i>
      <x v="16626"/>
    </i>
    <i>
      <x v="10307"/>
    </i>
    <i>
      <x v="15900"/>
    </i>
    <i>
      <x v="6990"/>
    </i>
    <i>
      <x v="5845"/>
    </i>
    <i>
      <x v="3202"/>
    </i>
    <i>
      <x v="13598"/>
    </i>
    <i>
      <x v="15607"/>
    </i>
    <i>
      <x v="15894"/>
    </i>
    <i>
      <x v="3481"/>
    </i>
    <i>
      <x v="3299"/>
    </i>
    <i>
      <x v="5320"/>
    </i>
    <i>
      <x v="6724"/>
    </i>
    <i>
      <x v="5034"/>
    </i>
    <i>
      <x v="10551"/>
    </i>
    <i>
      <x v="10881"/>
    </i>
    <i>
      <x v="9191"/>
    </i>
    <i>
      <x v="11021"/>
    </i>
    <i>
      <x v="9837"/>
    </i>
    <i>
      <x v="5777"/>
    </i>
    <i>
      <x v="4356"/>
    </i>
    <i>
      <x v="2736"/>
    </i>
    <i>
      <x v="13527"/>
    </i>
    <i>
      <x v="1085"/>
    </i>
    <i>
      <x v="12835"/>
    </i>
    <i>
      <x v="13325"/>
    </i>
    <i>
      <x v="16882"/>
    </i>
    <i>
      <x v="15656"/>
    </i>
    <i>
      <x v="13865"/>
    </i>
    <i>
      <x v="11599"/>
    </i>
    <i>
      <x v="9265"/>
    </i>
    <i>
      <x v="5031"/>
    </i>
    <i>
      <x v="2127"/>
    </i>
    <i>
      <x v="14874"/>
    </i>
    <i>
      <x v="16336"/>
    </i>
    <i>
      <x v="3890"/>
    </i>
    <i>
      <x v="17250"/>
    </i>
    <i>
      <x v="16337"/>
    </i>
    <i>
      <x v="10120"/>
    </i>
    <i>
      <x v="18020"/>
    </i>
    <i>
      <x v="13755"/>
    </i>
    <i>
      <x v="12419"/>
    </i>
    <i>
      <x v="5578"/>
    </i>
    <i>
      <x v="8851"/>
    </i>
    <i>
      <x v="17739"/>
    </i>
    <i>
      <x v="4919"/>
    </i>
    <i>
      <x v="3004"/>
    </i>
    <i>
      <x v="7439"/>
    </i>
    <i>
      <x v="3324"/>
    </i>
    <i>
      <x v="5403"/>
    </i>
    <i>
      <x v="6119"/>
    </i>
    <i>
      <x v="7477"/>
    </i>
    <i>
      <x v="10574"/>
    </i>
    <i>
      <x v="4610"/>
    </i>
    <i>
      <x v="9461"/>
    </i>
    <i>
      <x v="14572"/>
    </i>
    <i>
      <x v="18306"/>
    </i>
    <i>
      <x v="3220"/>
    </i>
    <i>
      <x v="15215"/>
    </i>
    <i>
      <x v="5359"/>
    </i>
    <i>
      <x v="1901"/>
    </i>
    <i>
      <x v="10852"/>
    </i>
    <i>
      <x v="16643"/>
    </i>
    <i>
      <x v="4923"/>
    </i>
    <i>
      <x v="12148"/>
    </i>
    <i>
      <x v="3956"/>
    </i>
    <i>
      <x v="4027"/>
    </i>
    <i>
      <x v="12584"/>
    </i>
    <i>
      <x v="10886"/>
    </i>
    <i>
      <x v="10092"/>
    </i>
    <i>
      <x v="3897"/>
    </i>
    <i>
      <x v="7091"/>
    </i>
    <i>
      <x v="1963"/>
    </i>
    <i>
      <x v="18109"/>
    </i>
    <i>
      <x v="15600"/>
    </i>
    <i>
      <x v="14573"/>
    </i>
    <i>
      <x v="11026"/>
    </i>
    <i>
      <x v="9016"/>
    </i>
    <i>
      <x v="4419"/>
    </i>
    <i>
      <x v="9682"/>
    </i>
    <i>
      <x v="9597"/>
    </i>
    <i>
      <x v="8017"/>
    </i>
    <i>
      <x v="2236"/>
    </i>
    <i>
      <x v="17146"/>
    </i>
    <i>
      <x v="13464"/>
    </i>
    <i>
      <x v="13184"/>
    </i>
    <i>
      <x v="13250"/>
    </i>
    <i>
      <x v="16222"/>
    </i>
    <i>
      <x v="14370"/>
    </i>
    <i>
      <x v="1390"/>
    </i>
    <i>
      <x v="17313"/>
    </i>
    <i>
      <x v="17430"/>
    </i>
    <i>
      <x v="15915"/>
    </i>
    <i>
      <x v="12830"/>
    </i>
    <i>
      <x v="10857"/>
    </i>
    <i>
      <x v="10900"/>
    </i>
    <i>
      <x v="9530"/>
    </i>
    <i>
      <x v="5812"/>
    </i>
    <i>
      <x v="5278"/>
    </i>
    <i>
      <x v="3647"/>
    </i>
    <i>
      <x v="66"/>
    </i>
    <i>
      <x v="12944"/>
    </i>
    <i>
      <x v="11523"/>
    </i>
    <i>
      <x v="10076"/>
    </i>
    <i>
      <x v="16545"/>
    </i>
    <i>
      <x v="17059"/>
    </i>
    <i>
      <x v="12639"/>
    </i>
    <i>
      <x v="5281"/>
    </i>
    <i>
      <x v="4909"/>
    </i>
    <i>
      <x v="645"/>
    </i>
    <i>
      <x v="11588"/>
    </i>
    <i>
      <x v="14305"/>
    </i>
    <i>
      <x v="9293"/>
    </i>
    <i>
      <x v="15500"/>
    </i>
    <i>
      <x v="9463"/>
    </i>
    <i>
      <x v="4155"/>
    </i>
    <i>
      <x v="17618"/>
    </i>
    <i>
      <x v="11587"/>
    </i>
    <i>
      <x v="12915"/>
    </i>
    <i>
      <x v="16769"/>
    </i>
    <i>
      <x v="14372"/>
    </i>
    <i>
      <x v="15522"/>
    </i>
    <i>
      <x v="11156"/>
    </i>
    <i>
      <x v="13607"/>
    </i>
    <i>
      <x v="15556"/>
    </i>
    <i>
      <x v="1681"/>
    </i>
    <i>
      <x v="16898"/>
    </i>
    <i>
      <x v="16292"/>
    </i>
    <i>
      <x v="6788"/>
    </i>
    <i>
      <x v="17993"/>
    </i>
    <i>
      <x v="18037"/>
    </i>
    <i>
      <x v="11397"/>
    </i>
    <i>
      <x v="15524"/>
    </i>
    <i>
      <x v="6348"/>
    </i>
    <i>
      <x v="14678"/>
    </i>
    <i>
      <x v="13929"/>
    </i>
    <i>
      <x v="10810"/>
    </i>
    <i>
      <x v="11351"/>
    </i>
    <i>
      <x v="17419"/>
    </i>
    <i>
      <x v="8544"/>
    </i>
    <i>
      <x v="4956"/>
    </i>
    <i>
      <x v="1102"/>
    </i>
    <i>
      <x v="4278"/>
    </i>
    <i>
      <x v="14588"/>
    </i>
    <i>
      <x v="16613"/>
    </i>
    <i>
      <x v="11292"/>
    </i>
    <i>
      <x v="9178"/>
    </i>
    <i>
      <x v="17955"/>
    </i>
    <i>
      <x v="8836"/>
    </i>
    <i>
      <x v="9713"/>
    </i>
    <i>
      <x v="15104"/>
    </i>
    <i>
      <x v="15512"/>
    </i>
    <i>
      <x v="14819"/>
    </i>
    <i>
      <x v="13989"/>
    </i>
    <i>
      <x v="12726"/>
    </i>
    <i>
      <x v="8236"/>
    </i>
    <i>
      <x v="4266"/>
    </i>
    <i>
      <x v="10427"/>
    </i>
    <i>
      <x v="17555"/>
    </i>
    <i>
      <x v="14917"/>
    </i>
    <i>
      <x v="10644"/>
    </i>
    <i>
      <x v="4586"/>
    </i>
    <i>
      <x v="4116"/>
    </i>
    <i>
      <x v="9869"/>
    </i>
    <i>
      <x v="17967"/>
    </i>
    <i>
      <x v="11580"/>
    </i>
    <i>
      <x v="2674"/>
    </i>
    <i>
      <x v="5244"/>
    </i>
    <i>
      <x v="15660"/>
    </i>
    <i>
      <x v="14934"/>
    </i>
    <i>
      <x v="14350"/>
    </i>
    <i>
      <x v="12930"/>
    </i>
    <i>
      <x v="11589"/>
    </i>
    <i>
      <x v="8644"/>
    </i>
    <i>
      <x v="7658"/>
    </i>
    <i>
      <x v="1026"/>
    </i>
    <i>
      <x v="18115"/>
    </i>
    <i>
      <x v="17012"/>
    </i>
    <i>
      <x v="15449"/>
    </i>
    <i>
      <x v="13247"/>
    </i>
    <i>
      <x v="12152"/>
    </i>
    <i>
      <x v="11139"/>
    </i>
    <i>
      <x v="5994"/>
    </i>
    <i>
      <x v="4862"/>
    </i>
    <i>
      <x v="4936"/>
    </i>
    <i>
      <x v="5000"/>
    </i>
    <i>
      <x v="2911"/>
    </i>
    <i>
      <x v="358"/>
    </i>
    <i>
      <x v="15457"/>
    </i>
    <i>
      <x v="157"/>
    </i>
    <i>
      <x v="12094"/>
    </i>
    <i>
      <x v="5001"/>
    </i>
    <i>
      <x v="14546"/>
    </i>
    <i>
      <x v="5398"/>
    </i>
    <i>
      <x v="14176"/>
    </i>
    <i>
      <x v="6911"/>
    </i>
    <i>
      <x v="10694"/>
    </i>
    <i>
      <x v="11314"/>
    </i>
    <i>
      <x v="4375"/>
    </i>
    <i>
      <x v="2295"/>
    </i>
    <i>
      <x v="9245"/>
    </i>
    <i>
      <x v="17535"/>
    </i>
    <i>
      <x v="684"/>
    </i>
    <i>
      <x v="18142"/>
    </i>
    <i>
      <x v="8122"/>
    </i>
    <i>
      <x v="8220"/>
    </i>
    <i>
      <x v="8613"/>
    </i>
    <i>
      <x v="16318"/>
    </i>
    <i>
      <x v="16169"/>
    </i>
    <i>
      <x v="11627"/>
    </i>
    <i>
      <x v="15226"/>
    </i>
    <i>
      <x v="17546"/>
    </i>
    <i>
      <x v="10560"/>
    </i>
    <i>
      <x v="11"/>
    </i>
    <i>
      <x v="16916"/>
    </i>
    <i>
      <x v="3885"/>
    </i>
    <i>
      <x v="12743"/>
    </i>
    <i>
      <x v="12811"/>
    </i>
    <i>
      <x v="5021"/>
    </i>
    <i>
      <x v="11792"/>
    </i>
    <i>
      <x v="9476"/>
    </i>
    <i>
      <x v="1461"/>
    </i>
    <i>
      <x v="69"/>
    </i>
    <i>
      <x v="16588"/>
    </i>
    <i>
      <x v="11684"/>
    </i>
    <i>
      <x v="10584"/>
    </i>
    <i>
      <x v="11178"/>
    </i>
    <i>
      <x v="14829"/>
    </i>
    <i>
      <x v="1195"/>
    </i>
    <i>
      <x v="369"/>
    </i>
    <i>
      <x v="6233"/>
    </i>
    <i>
      <x v="11890"/>
    </i>
    <i>
      <x v="17164"/>
    </i>
    <i>
      <x v="17290"/>
    </i>
    <i>
      <x v="14712"/>
    </i>
    <i>
      <x v="10877"/>
    </i>
    <i>
      <x v="10563"/>
    </i>
    <i>
      <x v="11378"/>
    </i>
    <i>
      <x v="4954"/>
    </i>
    <i>
      <x v="133"/>
    </i>
    <i>
      <x v="1831"/>
    </i>
    <i>
      <x v="15091"/>
    </i>
    <i>
      <x v="14955"/>
    </i>
    <i>
      <x v="1039"/>
    </i>
    <i>
      <x v="9243"/>
    </i>
    <i>
      <x v="13635"/>
    </i>
    <i>
      <x v="17509"/>
    </i>
    <i>
      <x v="16921"/>
    </i>
    <i>
      <x v="4004"/>
    </i>
    <i>
      <x v="3443"/>
    </i>
    <i>
      <x v="15610"/>
    </i>
    <i>
      <x v="5464"/>
    </i>
    <i>
      <x v="6531"/>
    </i>
    <i>
      <x v="16356"/>
    </i>
    <i>
      <x v="8837"/>
    </i>
    <i>
      <x v="4771"/>
    </i>
    <i>
      <x v="5550"/>
    </i>
    <i>
      <x v="17034"/>
    </i>
    <i>
      <x v="12919"/>
    </i>
    <i>
      <x v="12274"/>
    </i>
    <i>
      <x v="5019"/>
    </i>
    <i>
      <x v="7462"/>
    </i>
    <i>
      <x v="13020"/>
    </i>
    <i>
      <x v="4354"/>
    </i>
    <i>
      <x v="11377"/>
    </i>
    <i>
      <x v="11093"/>
    </i>
    <i>
      <x v="17798"/>
    </i>
    <i>
      <x v="9230"/>
    </i>
    <i>
      <x v="8375"/>
    </i>
    <i>
      <x v="2407"/>
    </i>
    <i>
      <x v="2422"/>
    </i>
    <i>
      <x v="3987"/>
    </i>
    <i>
      <x v="7158"/>
    </i>
    <i>
      <x v="14296"/>
    </i>
    <i>
      <x v="13614"/>
    </i>
    <i>
      <x v="17730"/>
    </i>
    <i>
      <x v="6906"/>
    </i>
    <i>
      <x v="7044"/>
    </i>
    <i>
      <x v="1145"/>
    </i>
    <i>
      <x v="8280"/>
    </i>
    <i>
      <x v="16262"/>
    </i>
    <i>
      <x v="1019"/>
    </i>
    <i>
      <x v="17432"/>
    </i>
    <i>
      <x v="8985"/>
    </i>
    <i>
      <x v="8205"/>
    </i>
    <i>
      <x v="2324"/>
    </i>
    <i>
      <x v="2769"/>
    </i>
    <i>
      <x v="2525"/>
    </i>
    <i>
      <x v="14721"/>
    </i>
    <i>
      <x v="12712"/>
    </i>
    <i>
      <x v="11362"/>
    </i>
    <i>
      <x v="9221"/>
    </i>
    <i>
      <x v="795"/>
    </i>
    <i>
      <x v="14796"/>
    </i>
    <i>
      <x v="722"/>
    </i>
    <i>
      <x v="17630"/>
    </i>
    <i>
      <x v="6426"/>
    </i>
    <i>
      <x v="17540"/>
    </i>
    <i>
      <x v="10588"/>
    </i>
    <i>
      <x v="3326"/>
    </i>
    <i>
      <x v="11505"/>
    </i>
    <i>
      <x v="13297"/>
    </i>
    <i>
      <x v="1819"/>
    </i>
    <i>
      <x v="5442"/>
    </i>
    <i>
      <x v="5348"/>
    </i>
    <i>
      <x v="3014"/>
    </i>
    <i>
      <x v="897"/>
    </i>
    <i>
      <x v="301"/>
    </i>
    <i>
      <x v="3984"/>
    </i>
    <i>
      <x v="11287"/>
    </i>
    <i>
      <x v="11118"/>
    </i>
    <i>
      <x v="176"/>
    </i>
    <i>
      <x v="17039"/>
    </i>
    <i>
      <x v="4600"/>
    </i>
    <i>
      <x v="4033"/>
    </i>
    <i>
      <x v="1716"/>
    </i>
    <i>
      <x v="2083"/>
    </i>
    <i>
      <x v="1101"/>
    </i>
    <i>
      <x v="11308"/>
    </i>
    <i>
      <x v="4780"/>
    </i>
    <i>
      <x v="13290"/>
    </i>
    <i>
      <x v="14702"/>
    </i>
    <i>
      <x v="8407"/>
    </i>
    <i>
      <x v="11828"/>
    </i>
    <i>
      <x v="8041"/>
    </i>
    <i>
      <x v="14477"/>
    </i>
    <i>
      <x v="8037"/>
    </i>
    <i>
      <x v="10899"/>
    </i>
    <i>
      <x v="1894"/>
    </i>
    <i>
      <x v="14822"/>
    </i>
    <i>
      <x v="2488"/>
    </i>
    <i>
      <x v="14950"/>
    </i>
    <i>
      <x v="16497"/>
    </i>
    <i>
      <x v="16745"/>
    </i>
    <i>
      <x v="12829"/>
    </i>
    <i>
      <x v="10812"/>
    </i>
    <i>
      <x v="4527"/>
    </i>
    <i>
      <x v="11522"/>
    </i>
    <i>
      <x v="17672"/>
    </i>
    <i>
      <x v="14861"/>
    </i>
    <i>
      <x v="17915"/>
    </i>
    <i>
      <x v="7373"/>
    </i>
    <i>
      <x v="4969"/>
    </i>
    <i>
      <x v="4184"/>
    </i>
    <i>
      <x v="58"/>
    </i>
    <i>
      <x v="15636"/>
    </i>
    <i>
      <x v="1737"/>
    </i>
    <i>
      <x v="3063"/>
    </i>
    <i>
      <x v="3946"/>
    </i>
    <i>
      <x v="1889"/>
    </i>
    <i>
      <x v="6509"/>
    </i>
    <i>
      <x v="3223"/>
    </i>
    <i>
      <x v="2779"/>
    </i>
    <i>
      <x v="423"/>
    </i>
    <i>
      <x v="3243"/>
    </i>
    <i>
      <x v="4477"/>
    </i>
    <i>
      <x v="18209"/>
    </i>
    <i>
      <x v="743"/>
    </i>
    <i>
      <x v="16366"/>
    </i>
    <i>
      <x v="2225"/>
    </i>
    <i>
      <x v="17837"/>
    </i>
    <i>
      <x v="3954"/>
    </i>
    <i>
      <x v="9200"/>
    </i>
    <i>
      <x v="13644"/>
    </i>
    <i>
      <x v="16991"/>
    </i>
    <i>
      <x v="6235"/>
    </i>
    <i>
      <x v="8003"/>
    </i>
    <i>
      <x v="15404"/>
    </i>
    <i>
      <x v="17743"/>
    </i>
    <i>
      <x v="16425"/>
    </i>
    <i>
      <x v="13465"/>
    </i>
    <i>
      <x v="12228"/>
    </i>
    <i>
      <x v="10995"/>
    </i>
    <i>
      <x v="14471"/>
    </i>
    <i>
      <x v="9365"/>
    </i>
    <i>
      <x v="4071"/>
    </i>
    <i>
      <x v="731"/>
    </i>
    <i>
      <x v="15024"/>
    </i>
    <i>
      <x v="6292"/>
    </i>
    <i>
      <x v="6983"/>
    </i>
    <i>
      <x v="415"/>
    </i>
    <i>
      <x v="5787"/>
    </i>
    <i>
      <x v="4469"/>
    </i>
    <i>
      <x v="17057"/>
    </i>
    <i>
      <x v="7420"/>
    </i>
    <i>
      <x v="5789"/>
    </i>
    <i>
      <x v="3364"/>
    </i>
    <i>
      <x v="11180"/>
    </i>
    <i>
      <x v="11029"/>
    </i>
    <i>
      <x v="4169"/>
    </i>
    <i>
      <x v="9170"/>
    </i>
    <i>
      <x v="4888"/>
    </i>
    <i>
      <x v="7008"/>
    </i>
    <i>
      <x v="4000"/>
    </i>
    <i>
      <x v="1096"/>
    </i>
    <i>
      <x v="14849"/>
    </i>
    <i>
      <x v="14868"/>
    </i>
    <i>
      <x v="7459"/>
    </i>
    <i>
      <x v="1060"/>
    </i>
    <i>
      <x v="17002"/>
    </i>
    <i>
      <x v="15397"/>
    </i>
    <i>
      <x v="11651"/>
    </i>
    <i>
      <x v="11282"/>
    </i>
    <i>
      <x v="911"/>
    </i>
    <i>
      <x v="13587"/>
    </i>
    <i>
      <x v="2269"/>
    </i>
    <i>
      <x v="12992"/>
    </i>
    <i>
      <x v="7858"/>
    </i>
    <i>
      <x v="11183"/>
    </i>
    <i>
      <x v="1651"/>
    </i>
    <i>
      <x v="14008"/>
    </i>
    <i>
      <x v="11847"/>
    </i>
    <i>
      <x v="15205"/>
    </i>
    <i>
      <x v="14666"/>
    </i>
    <i>
      <x v="14598"/>
    </i>
    <i>
      <x v="12270"/>
    </i>
    <i>
      <x v="11195"/>
    </i>
    <i>
      <x v="8631"/>
    </i>
    <i>
      <x v="7001"/>
    </i>
    <i>
      <x v="7370"/>
    </i>
    <i>
      <x v="5156"/>
    </i>
    <i>
      <x v="701"/>
    </i>
    <i>
      <x v="2447"/>
    </i>
    <i>
      <x v="1960"/>
    </i>
    <i>
      <x v="15769"/>
    </i>
    <i>
      <x v="1432"/>
    </i>
    <i>
      <x v="2808"/>
    </i>
    <i>
      <x v="14991"/>
    </i>
    <i>
      <x v="15519"/>
    </i>
    <i>
      <x v="729"/>
    </i>
    <i>
      <x v="16297"/>
    </i>
    <i>
      <x v="12688"/>
    </i>
    <i>
      <x v="11133"/>
    </i>
    <i>
      <x v="10776"/>
    </i>
    <i>
      <x v="4744"/>
    </i>
    <i>
      <x v="7149"/>
    </i>
    <i>
      <x v="9368"/>
    </i>
    <i>
      <x v="15373"/>
    </i>
    <i>
      <x v="11191"/>
    </i>
    <i>
      <x v="7276"/>
    </i>
    <i>
      <x v="2723"/>
    </i>
    <i>
      <x v="11427"/>
    </i>
    <i>
      <x v="15640"/>
    </i>
    <i>
      <x v="17050"/>
    </i>
    <i>
      <x v="9458"/>
    </i>
    <i>
      <x v="8628"/>
    </i>
    <i>
      <x v="6896"/>
    </i>
    <i>
      <x v="2450"/>
    </i>
    <i>
      <x v="6115"/>
    </i>
    <i>
      <x v="16761"/>
    </i>
    <i>
      <x v="16805"/>
    </i>
    <i>
      <x v="15307"/>
    </i>
    <i>
      <x v="14494"/>
    </i>
    <i>
      <x v="6125"/>
    </i>
    <i>
      <x v="3642"/>
    </i>
    <i>
      <x v="3072"/>
    </i>
    <i>
      <x v="14888"/>
    </i>
    <i>
      <x v="13204"/>
    </i>
    <i>
      <x v="14065"/>
    </i>
    <i>
      <x v="6923"/>
    </i>
    <i>
      <x v="9456"/>
    </i>
    <i>
      <x v="1668"/>
    </i>
    <i>
      <x v="9276"/>
    </i>
    <i>
      <x v="8771"/>
    </i>
    <i>
      <x v="16906"/>
    </i>
    <i>
      <x v="10011"/>
    </i>
    <i>
      <x v="3995"/>
    </i>
    <i>
      <x v="13657"/>
    </i>
    <i>
      <x v="12582"/>
    </i>
    <i>
      <x v="4410"/>
    </i>
    <i>
      <x v="3005"/>
    </i>
    <i>
      <x v="14694"/>
    </i>
    <i>
      <x v="16758"/>
    </i>
    <i>
      <x v="10910"/>
    </i>
    <i>
      <x v="6120"/>
    </i>
    <i>
      <x v="6659"/>
    </i>
    <i>
      <x v="1470"/>
    </i>
    <i>
      <x v="9845"/>
    </i>
    <i>
      <x v="12436"/>
    </i>
    <i>
      <x v="4864"/>
    </i>
    <i>
      <x v="14771"/>
    </i>
    <i>
      <x v="3234"/>
    </i>
    <i>
      <x v="6178"/>
    </i>
    <i>
      <x v="7066"/>
    </i>
    <i>
      <x v="13215"/>
    </i>
    <i>
      <x v="11211"/>
    </i>
    <i>
      <x v="8212"/>
    </i>
    <i>
      <x v="5023"/>
    </i>
    <i>
      <x v="2434"/>
    </i>
    <i>
      <x v="1962"/>
    </i>
    <i>
      <x v="1487"/>
    </i>
    <i>
      <x v="9198"/>
    </i>
    <i>
      <x v="2763"/>
    </i>
    <i>
      <x v="5466"/>
    </i>
    <i>
      <x v="17221"/>
    </i>
    <i>
      <x v="14261"/>
    </i>
    <i>
      <x v="11154"/>
    </i>
    <i>
      <x v="4738"/>
    </i>
    <i>
      <x v="2814"/>
    </i>
    <i>
      <x v="3141"/>
    </i>
    <i>
      <x v="373"/>
    </i>
    <i>
      <x v="17368"/>
    </i>
    <i>
      <x v="8614"/>
    </i>
    <i>
      <x v="13019"/>
    </i>
    <i>
      <x v="14689"/>
    </i>
    <i>
      <x v="13519"/>
    </i>
    <i>
      <x v="9142"/>
    </i>
    <i>
      <x v="3474"/>
    </i>
    <i>
      <x v="6625"/>
    </i>
    <i>
      <x v="3958"/>
    </i>
    <i>
      <x v="12923"/>
    </i>
    <i>
      <x v="4056"/>
    </i>
    <i>
      <x v="678"/>
    </i>
    <i>
      <x v="3236"/>
    </i>
    <i>
      <x v="14826"/>
    </i>
    <i>
      <x v="10019"/>
    </i>
    <i>
      <x v="7400"/>
    </i>
    <i>
      <x v="11877"/>
    </i>
    <i>
      <x v="16330"/>
    </i>
    <i>
      <x v="16688"/>
    </i>
    <i>
      <x v="4709"/>
    </i>
    <i>
      <x v="13592"/>
    </i>
    <i>
      <x v="13158"/>
    </i>
    <i>
      <x v="8441"/>
    </i>
    <i>
      <x v="3249"/>
    </i>
    <i>
      <x v="17010"/>
    </i>
    <i>
      <x v="11665"/>
    </i>
    <i>
      <x v="10033"/>
    </i>
    <i>
      <x v="791"/>
    </i>
    <i>
      <x v="4014"/>
    </i>
    <i>
      <x v="10523"/>
    </i>
    <i>
      <x v="7034"/>
    </i>
    <i>
      <x v="7359"/>
    </i>
    <i>
      <x v="2125"/>
    </i>
    <i>
      <x v="15070"/>
    </i>
    <i>
      <x v="9841"/>
    </i>
    <i>
      <x v="6300"/>
    </i>
    <i>
      <x v="4917"/>
    </i>
    <i>
      <x v="12841"/>
    </i>
    <i>
      <x v="6961"/>
    </i>
    <i>
      <x v="1751"/>
    </i>
    <i>
      <x v="17028"/>
    </i>
    <i>
      <x v="4651"/>
    </i>
    <i>
      <x v="12426"/>
    </i>
    <i>
      <x v="9509"/>
    </i>
    <i>
      <x v="13309"/>
    </i>
    <i>
      <x v="10538"/>
    </i>
    <i>
      <x v="17664"/>
    </i>
    <i>
      <x v="3494"/>
    </i>
    <i>
      <x v="3279"/>
    </i>
    <i>
      <x v="3226"/>
    </i>
    <i>
      <x v="17327"/>
    </i>
    <i>
      <x v="274"/>
    </i>
    <i>
      <x v="16050"/>
    </i>
    <i>
      <x v="8418"/>
    </i>
    <i>
      <x v="725"/>
    </i>
    <i>
      <x v="15498"/>
    </i>
    <i>
      <x v="17181"/>
    </i>
    <i>
      <x v="10301"/>
    </i>
    <i>
      <x v="11135"/>
    </i>
    <i>
      <x v="7818"/>
    </i>
    <i>
      <x v="10527"/>
    </i>
    <i>
      <x v="5415"/>
    </i>
    <i>
      <x v="1686"/>
    </i>
    <i>
      <x v="18014"/>
    </i>
    <i>
      <x v="7363"/>
    </i>
    <i>
      <x v="12239"/>
    </i>
    <i>
      <x v="4338"/>
    </i>
    <i>
      <x v="1431"/>
    </i>
    <i>
      <x v="1892"/>
    </i>
    <i>
      <x v="13187"/>
    </i>
    <i>
      <x v="1733"/>
    </i>
    <i>
      <x v="4688"/>
    </i>
    <i>
      <x v="4912"/>
    </i>
    <i>
      <x v="6838"/>
    </i>
    <i>
      <x v="4007"/>
    </i>
    <i>
      <x v="299"/>
    </i>
    <i>
      <x v="14617"/>
    </i>
    <i>
      <x v="16934"/>
    </i>
    <i>
      <x v="17921"/>
    </i>
    <i>
      <x v="4897"/>
    </i>
    <i>
      <x v="14954"/>
    </i>
    <i>
      <x v="10043"/>
    </i>
    <i>
      <x v="237"/>
    </i>
    <i>
      <x v="9505"/>
    </i>
    <i>
      <x v="5163"/>
    </i>
    <i>
      <x v="5407"/>
    </i>
    <i>
      <x v="8358"/>
    </i>
    <i>
      <x v="3438"/>
    </i>
    <i>
      <x v="11622"/>
    </i>
    <i>
      <x v="3467"/>
    </i>
    <i>
      <x v="16952"/>
    </i>
    <i>
      <x v="14003"/>
    </i>
    <i>
      <x v="15658"/>
    </i>
    <i>
      <x v="17521"/>
    </i>
    <i>
      <x v="3976"/>
    </i>
    <i>
      <x v="10990"/>
    </i>
    <i>
      <x v="12678"/>
    </i>
    <i>
      <x v="17654"/>
    </i>
    <i>
      <x v="15484"/>
    </i>
    <i>
      <x v="9386"/>
    </i>
    <i>
      <x v="9508"/>
    </i>
    <i>
      <x v="9480"/>
    </i>
    <i>
      <x v="2003"/>
    </i>
    <i>
      <x v="15081"/>
    </i>
    <i>
      <x v="9885"/>
    </i>
    <i>
      <x v="15590"/>
    </i>
    <i>
      <x v="13232"/>
    </i>
    <i>
      <x v="13251"/>
    </i>
    <i>
      <x v="13030"/>
    </i>
    <i>
      <x v="11288"/>
    </i>
    <i>
      <x v="10871"/>
    </i>
    <i>
      <x v="1718"/>
    </i>
    <i>
      <x v="790"/>
    </i>
    <i>
      <x v="14828"/>
    </i>
    <i>
      <x v="11750"/>
    </i>
    <i>
      <x v="4245"/>
    </i>
    <i>
      <x v="4752"/>
    </i>
    <i>
      <x v="5004"/>
    </i>
    <i>
      <x v="4398"/>
    </i>
    <i>
      <x v="3498"/>
    </i>
    <i>
      <x v="12091"/>
    </i>
    <i>
      <x v="3040"/>
    </i>
    <i>
      <x v="17263"/>
    </i>
    <i>
      <x v="7031"/>
    </i>
    <i>
      <x v="10288"/>
    </i>
    <i>
      <x v="12651"/>
    </i>
    <i>
      <x v="11969"/>
    </i>
    <i>
      <x v="4424"/>
    </i>
    <i>
      <x v="15368"/>
    </i>
    <i>
      <x v="2458"/>
    </i>
    <i>
      <x v="753"/>
    </i>
    <i>
      <x v="10291"/>
    </i>
    <i>
      <x v="14485"/>
    </i>
    <i>
      <x v="1679"/>
    </i>
    <i>
      <x v="11121"/>
    </i>
    <i>
      <x v="17964"/>
    </i>
    <i>
      <x v="11544"/>
    </i>
    <i>
      <x v="12059"/>
    </i>
    <i>
      <x v="11073"/>
    </i>
    <i>
      <x v="4708"/>
    </i>
    <i>
      <x v="4635"/>
    </i>
    <i>
      <x v="10223"/>
    </i>
    <i>
      <x v="17008"/>
    </i>
    <i>
      <x v="1643"/>
    </i>
    <i>
      <x v="11852"/>
    </i>
    <i>
      <x v="10707"/>
    </i>
    <i>
      <x v="5800"/>
    </i>
    <i>
      <x v="7617"/>
    </i>
    <i>
      <x v="4131"/>
    </i>
    <i>
      <x v="14931"/>
    </i>
    <i>
      <x v="12732"/>
    </i>
    <i>
      <x v="3362"/>
    </i>
    <i>
      <x v="10621"/>
    </i>
    <i>
      <x v="1089"/>
    </i>
    <i>
      <x v="12871"/>
    </i>
    <i>
      <x v="12254"/>
    </i>
    <i>
      <x v="3405"/>
    </i>
    <i>
      <x v="5234"/>
    </i>
    <i>
      <x v="17731"/>
    </i>
    <i>
      <x v="13873"/>
    </i>
    <i>
      <x v="14178"/>
    </i>
    <i>
      <x v="2992"/>
    </i>
    <i>
      <x v="13871"/>
    </i>
    <i>
      <x v="2977"/>
    </i>
    <i>
      <x v="2321"/>
    </i>
    <i>
      <x v="16059"/>
    </i>
    <i>
      <x v="15259"/>
    </i>
    <i>
      <x v="6888"/>
    </i>
    <i>
      <x v="904"/>
    </i>
    <i>
      <x v="1654"/>
    </i>
    <i>
      <x v="10854"/>
    </i>
    <i>
      <x v="9381"/>
    </i>
    <i>
      <x v="3492"/>
    </i>
    <i>
      <x v="292"/>
    </i>
    <i>
      <x v="12824"/>
    </i>
    <i>
      <x v="12215"/>
    </i>
    <i>
      <x v="2112"/>
    </i>
    <i>
      <x v="13553"/>
    </i>
    <i>
      <x v="8624"/>
    </i>
    <i>
      <x v="13161"/>
    </i>
    <i>
      <x v="8104"/>
    </i>
    <i>
      <x v="9399"/>
    </i>
    <i>
      <x v="6369"/>
    </i>
    <i>
      <x v="15223"/>
    </i>
    <i>
      <x v="10231"/>
    </i>
    <i>
      <x v="15625"/>
    </i>
    <i>
      <x v="9140"/>
    </i>
    <i>
      <x v="11128"/>
    </i>
    <i>
      <x v="4021"/>
    </i>
    <i>
      <x v="17407"/>
    </i>
    <i>
      <x v="5293"/>
    </i>
    <i>
      <x v="11168"/>
    </i>
    <i>
      <x v="16793"/>
    </i>
    <i>
      <x v="16376"/>
    </i>
    <i>
      <x v="315"/>
    </i>
    <i>
      <x v="16537"/>
    </i>
    <i>
      <x v="11024"/>
    </i>
    <i>
      <x v="1985"/>
    </i>
    <i>
      <x v="17133"/>
    </i>
    <i>
      <x v="13798"/>
    </i>
    <i>
      <x v="3497"/>
    </i>
    <i>
      <x v="14182"/>
    </i>
    <i>
      <x v="11329"/>
    </i>
    <i>
      <x v="15679"/>
    </i>
    <i>
      <x v="4409"/>
    </i>
    <i>
      <x v="12423"/>
    </i>
    <i>
      <x v="14717"/>
    </i>
    <i>
      <x v="16288"/>
    </i>
    <i>
      <x v="16556"/>
    </i>
    <i>
      <x v="6293"/>
    </i>
    <i>
      <x v="11296"/>
    </i>
    <i>
      <x v="15762"/>
    </i>
    <i>
      <x v="1723"/>
    </i>
    <i>
      <x v="18019"/>
    </i>
    <i>
      <x v="13212"/>
    </i>
    <i>
      <x v="6977"/>
    </i>
    <i>
      <x v="17690"/>
    </i>
    <i>
      <x v="17042"/>
    </i>
    <i>
      <x v="9436"/>
    </i>
    <i>
      <x v="6243"/>
    </i>
    <i>
      <x v="905"/>
    </i>
    <i>
      <x v="11707"/>
    </i>
    <i>
      <x v="7891"/>
    </i>
    <i>
      <x v="13739"/>
    </i>
    <i>
      <x v="5054"/>
    </i>
    <i>
      <x v="4348"/>
    </i>
    <i>
      <x v="15652"/>
    </i>
    <i>
      <x v="17254"/>
    </i>
    <i>
      <x v="17581"/>
    </i>
    <i>
      <x v="16373"/>
    </i>
    <i>
      <x v="13468"/>
    </i>
    <i>
      <x v="1209"/>
    </i>
    <i>
      <x v="64"/>
    </i>
    <i>
      <x v="5427"/>
    </i>
    <i>
      <x v="2923"/>
    </i>
    <i>
      <x v="17774"/>
    </i>
    <i>
      <x v="13760"/>
    </i>
    <i>
      <x v="8992"/>
    </i>
    <i>
      <x v="7560"/>
    </i>
    <i>
      <x v="6384"/>
    </i>
    <i>
      <x v="6566"/>
    </i>
    <i>
      <x v="4768"/>
    </i>
    <i>
      <x v="1621"/>
    </i>
    <i>
      <x v="7170"/>
    </i>
    <i>
      <x v="5774"/>
    </i>
    <i>
      <x v="5283"/>
    </i>
    <i>
      <x v="10108"/>
    </i>
    <i>
      <x v="9641"/>
    </i>
    <i>
      <x v="11386"/>
    </i>
    <i>
      <x v="14896"/>
    </i>
    <i>
      <x v="2246"/>
    </i>
    <i>
      <x v="6071"/>
    </i>
    <i>
      <x v="8812"/>
    </i>
    <i>
      <x v="5235"/>
    </i>
    <i>
      <x v="6897"/>
    </i>
    <i>
      <x v="13094"/>
    </i>
    <i>
      <x v="12314"/>
    </i>
    <i>
      <x v="5860"/>
    </i>
    <i>
      <x v="16792"/>
    </i>
    <i>
      <x v="14496"/>
    </i>
    <i>
      <x v="6895"/>
    </i>
    <i>
      <x v="3878"/>
    </i>
    <i>
      <x v="13286"/>
    </i>
    <i>
      <x v="3353"/>
    </i>
    <i>
      <x v="11125"/>
    </i>
    <i>
      <x v="4755"/>
    </i>
    <i>
      <x v="17144"/>
    </i>
    <i>
      <x v="14962"/>
    </i>
    <i>
      <x v="13240"/>
    </i>
    <i>
      <x v="4195"/>
    </i>
    <i>
      <x v="4745"/>
    </i>
    <i>
      <x v="5318"/>
    </i>
    <i>
      <x v="13570"/>
    </i>
    <i>
      <x v="8666"/>
    </i>
    <i>
      <x v="15423"/>
    </i>
    <i>
      <x v="8813"/>
    </i>
    <i>
      <x v="5662"/>
    </i>
    <i>
      <x v="7103"/>
    </i>
    <i>
      <x v="228"/>
    </i>
    <i>
      <x v="12014"/>
    </i>
    <i>
      <x v="9571"/>
    </i>
    <i>
      <x v="1983"/>
    </i>
    <i>
      <x v="4397"/>
    </i>
    <i>
      <x v="15559"/>
    </i>
    <i>
      <x v="13222"/>
    </i>
    <i>
      <x v="347"/>
    </i>
    <i>
      <x v="10960"/>
    </i>
    <i>
      <x v="7419"/>
    </i>
    <i>
      <x v="13248"/>
    </i>
    <i>
      <x v="5018"/>
    </i>
    <i>
      <x v="14373"/>
    </i>
    <i>
      <x v="1100"/>
    </i>
    <i>
      <x v="16836"/>
    </i>
    <i>
      <x v="2393"/>
    </i>
    <i>
      <x v="2733"/>
    </i>
    <i>
      <x v="1477"/>
    </i>
    <i>
      <x v="3344"/>
    </i>
    <i>
      <x v="10109"/>
    </i>
    <i>
      <x v="1064"/>
    </i>
    <i>
      <x v="5147"/>
    </i>
    <i>
      <x v="17173"/>
    </i>
    <i>
      <x v="9397"/>
    </i>
    <i>
      <x v="6922"/>
    </i>
    <i>
      <x v="6517"/>
    </i>
    <i>
      <x v="12667"/>
    </i>
    <i>
      <x v="1624"/>
    </i>
    <i>
      <x v="13029"/>
    </i>
    <i>
      <x v="8982"/>
    </i>
    <i>
      <x v="5063"/>
    </i>
    <i>
      <x v="16610"/>
    </i>
    <i>
      <x v="11158"/>
    </i>
    <i>
      <x v="10006"/>
    </i>
    <i>
      <x v="11426"/>
    </i>
    <i>
      <x v="5571"/>
    </i>
    <i>
      <x v="11271"/>
    </i>
    <i>
      <x v="6341"/>
    </i>
    <i>
      <x v="6575"/>
    </i>
    <i>
      <x v="11358"/>
    </i>
    <i>
      <x v="6798"/>
    </i>
    <i>
      <x v="244"/>
    </i>
    <i>
      <x v="12838"/>
    </i>
    <i>
      <x v="14498"/>
    </i>
    <i>
      <x v="4129"/>
    </i>
    <i>
      <x v="1693"/>
    </i>
    <i>
      <x v="13971"/>
    </i>
    <i>
      <x v="6094"/>
    </i>
    <i>
      <x v="2983"/>
    </i>
    <i>
      <x v="4171"/>
    </i>
    <i>
      <x v="9353"/>
    </i>
    <i>
      <x v="15439"/>
    </i>
    <i>
      <x v="17532"/>
    </i>
    <i>
      <x v="11730"/>
    </i>
    <i>
      <x v="17448"/>
    </i>
    <i>
      <x v="13235"/>
    </i>
    <i>
      <x v="9326"/>
    </i>
    <i>
      <x v="6265"/>
    </i>
    <i>
      <x v="5591"/>
    </i>
    <i>
      <x v="16574"/>
    </i>
    <i>
      <x v="14475"/>
    </i>
    <i>
      <x v="17956"/>
    </i>
    <i>
      <x v="9180"/>
    </i>
    <i>
      <x v="1881"/>
    </i>
    <i>
      <x v="8839"/>
    </i>
    <i>
      <x v="14368"/>
    </i>
    <i>
      <x v="4346"/>
    </i>
    <i>
      <x v="11177"/>
    </i>
    <i>
      <x v="9714"/>
    </i>
    <i>
      <x v="7876"/>
    </i>
    <i>
      <x v="9253"/>
    </i>
    <i>
      <x v="13460"/>
    </i>
    <i>
      <x v="11911"/>
    </i>
    <i>
      <x v="6429"/>
    </i>
    <i>
      <x v="18249"/>
    </i>
    <i>
      <x v="17580"/>
    </i>
    <i>
      <x v="7176"/>
    </i>
    <i>
      <x v="10132"/>
    </i>
    <i>
      <x v="10996"/>
    </i>
    <i>
      <x v="5602"/>
    </i>
    <i>
      <x v="17545"/>
    </i>
    <i>
      <x v="15774"/>
    </i>
    <i>
      <x v="11334"/>
    </i>
    <i>
      <x v="8203"/>
    </i>
    <i>
      <x v="3346"/>
    </i>
    <i>
      <x v="1890"/>
    </i>
    <i>
      <x v="15481"/>
    </i>
    <i>
      <x v="17137"/>
    </i>
    <i>
      <x v="18024"/>
    </i>
    <i>
      <x v="3461"/>
    </i>
    <i>
      <x v="18103"/>
    </i>
    <i>
      <x v="9336"/>
    </i>
    <i>
      <x v="11561"/>
    </i>
    <i>
      <x v="3224"/>
    </i>
    <i>
      <x v="8235"/>
    </i>
    <i>
      <x v="6394"/>
    </i>
    <i>
      <x v="15555"/>
    </i>
    <i>
      <x v="8127"/>
    </i>
    <i>
      <x v="4336"/>
    </i>
    <i>
      <x v="13759"/>
    </i>
    <i>
      <x v="7713"/>
    </i>
    <i>
      <x v="14340"/>
    </i>
    <i>
      <x v="13346"/>
    </i>
    <i>
      <x v="11570"/>
    </i>
    <i>
      <x v="15218"/>
    </i>
    <i>
      <x v="17524"/>
    </i>
    <i>
      <x v="8337"/>
    </i>
    <i>
      <x v="2394"/>
    </i>
    <i>
      <x v="2417"/>
    </i>
    <i>
      <x v="7887"/>
    </i>
    <i>
      <x v="1242"/>
    </i>
    <i>
      <x v="8619"/>
    </i>
    <i>
      <x v="371"/>
    </i>
    <i>
      <x v="11519"/>
    </i>
    <i>
      <x v="9705"/>
    </i>
    <i>
      <x v="1384"/>
    </i>
    <i>
      <x v="670"/>
    </i>
    <i>
      <x v="17172"/>
    </i>
    <i>
      <x v="14686"/>
    </i>
    <i>
      <x v="17908"/>
    </i>
    <i>
      <x v="2988"/>
    </i>
    <i>
      <x v="11217"/>
    </i>
    <i>
      <x v="8823"/>
    </i>
    <i>
      <x v="15421"/>
    </i>
    <i>
      <x v="10119"/>
    </i>
    <i>
      <x v="5601"/>
    </i>
    <i>
      <x v="16950"/>
    </i>
    <i>
      <x v="4355"/>
    </i>
    <i>
      <x v="1957"/>
    </i>
    <i>
      <x v="8231"/>
    </i>
    <i>
      <x v="5248"/>
    </i>
    <i>
      <x v="14381"/>
    </i>
    <i>
      <x v="8321"/>
    </i>
    <i>
      <x v="6132"/>
    </i>
    <i>
      <x v="384"/>
    </i>
    <i>
      <x v="14674"/>
    </i>
    <i>
      <x v="1835"/>
    </i>
    <i>
      <x v="4696"/>
    </i>
    <i>
      <x v="5493"/>
    </i>
    <i>
      <x v="15395"/>
    </i>
    <i>
      <x v="8937"/>
    </i>
    <i>
      <x v="8369"/>
    </i>
    <i>
      <x v="11014"/>
    </i>
    <i>
      <x v="9332"/>
    </i>
    <i>
      <x v="4201"/>
    </i>
    <i>
      <x v="786"/>
    </i>
    <i>
      <x v="3253"/>
    </i>
    <i>
      <x v="147"/>
    </i>
    <i>
      <x v="6545"/>
    </i>
    <i>
      <x v="10329"/>
    </i>
    <i>
      <x v="8636"/>
    </i>
    <i>
      <x v="4327"/>
    </i>
    <i>
      <x v="3032"/>
    </i>
    <i>
      <x v="16410"/>
    </i>
    <i>
      <x v="2262"/>
    </i>
    <i>
      <x v="208"/>
    </i>
    <i>
      <x v="3448"/>
    </i>
    <i>
      <x v="2418"/>
    </i>
    <i>
      <x v="285"/>
    </i>
    <i>
      <x v="12421"/>
    </i>
    <i>
      <x v="10532"/>
    </i>
    <i>
      <x v="14915"/>
    </i>
    <i>
      <x v="15359"/>
    </i>
    <i>
      <x v="11626"/>
    </i>
    <i>
      <x v="17784"/>
    </i>
    <i>
      <x v="16973"/>
    </i>
    <i>
      <x v="11814"/>
    </i>
    <i>
      <x v="7486"/>
    </i>
    <i>
      <x v="2123"/>
    </i>
    <i>
      <x v="11533"/>
    </i>
    <i>
      <x v="16599"/>
    </i>
    <i>
      <x v="5594"/>
    </i>
    <i>
      <x v="16534"/>
    </i>
    <i>
      <x v="5461"/>
    </i>
    <i>
      <x v="1736"/>
    </i>
    <i>
      <x v="6614"/>
    </i>
    <i>
      <x v="806"/>
    </i>
    <i>
      <x v="11066"/>
    </i>
    <i>
      <x v="5391"/>
    </i>
    <i>
      <x v="1855"/>
    </i>
    <i>
      <x v="10330"/>
    </i>
    <i>
      <x v="3943"/>
    </i>
    <i>
      <x v="12865"/>
    </i>
    <i>
      <x v="18069"/>
    </i>
    <i>
      <x v="10219"/>
    </i>
    <i>
      <x v="4198"/>
    </i>
    <i>
      <x v="10824"/>
    </i>
    <i>
      <x v="14011"/>
    </i>
    <i>
      <x v="16011"/>
    </i>
    <i>
      <x v="9250"/>
    </i>
    <i>
      <x v="16220"/>
    </i>
    <i>
      <x v="13335"/>
    </i>
    <i>
      <x v="9438"/>
    </i>
    <i>
      <x v="6231"/>
    </i>
    <i>
      <x v="16739"/>
    </i>
    <i>
      <x v="18044"/>
    </i>
    <i>
      <x v="17483"/>
    </i>
    <i>
      <x v="914"/>
    </i>
    <i>
      <x v="10569"/>
    </i>
    <i>
      <x v="4135"/>
    </i>
    <i>
      <x v="17894"/>
    </i>
    <i>
      <x v="4272"/>
    </i>
    <i>
      <x v="2137"/>
    </i>
    <i>
      <x v="10274"/>
    </i>
    <i>
      <x v="5028"/>
    </i>
    <i>
      <x v="15695"/>
    </i>
    <i>
      <x v="14673"/>
    </i>
    <i>
      <x v="12722"/>
    </i>
    <i>
      <x v="1091"/>
    </i>
    <i>
      <x v="13107"/>
    </i>
    <i>
      <x v="6834"/>
    </i>
    <i>
      <x v="9451"/>
    </i>
    <i>
      <x v="1682"/>
    </i>
    <i>
      <x v="2272"/>
    </i>
    <i>
      <x v="17190"/>
    </i>
    <i>
      <x v="3441"/>
    </i>
    <i>
      <x v="11720"/>
    </i>
    <i>
      <x v="5998"/>
    </i>
    <i>
      <x v="6112"/>
    </i>
    <i>
      <x v="7143"/>
    </i>
    <i>
      <x v="6935"/>
    </i>
    <i>
      <x v="6558"/>
    </i>
    <i>
      <x v="9235"/>
    </i>
    <i>
      <x v="3412"/>
    </i>
    <i>
      <x v="11373"/>
    </i>
    <i>
      <x v="10762"/>
    </i>
    <i>
      <x v="14562"/>
    </i>
    <i>
      <x v="14124"/>
    </i>
    <i>
      <x v="8029"/>
    </i>
    <i>
      <x v="10240"/>
    </i>
    <i>
      <x v="6333"/>
    </i>
    <i>
      <x v="3320"/>
    </i>
    <i>
      <x v="11272"/>
    </i>
    <i>
      <x v="16486"/>
    </i>
    <i>
      <x v="16586"/>
    </i>
    <i>
      <x v="17163"/>
    </i>
    <i>
      <x v="6665"/>
    </i>
    <i>
      <x v="17356"/>
    </i>
    <i>
      <x v="6380"/>
    </i>
    <i>
      <x v="13578"/>
    </i>
    <i>
      <x v="12988"/>
    </i>
    <i>
      <x v="3886"/>
    </i>
    <i>
      <x v="6146"/>
    </i>
    <i>
      <x v="15622"/>
    </i>
    <i>
      <x v="18124"/>
    </i>
    <i>
      <x v="8031"/>
    </i>
    <i>
      <x v="15635"/>
    </i>
    <i>
      <x v="10296"/>
    </i>
    <i>
      <x v="364"/>
    </i>
    <i>
      <x v="2151"/>
    </i>
    <i>
      <x v="3017"/>
    </i>
    <i>
      <x v="14480"/>
    </i>
    <i>
      <x v="14716"/>
    </i>
    <i>
      <x v="15592"/>
    </i>
    <i>
      <x v="14648"/>
    </i>
    <i>
      <x v="5992"/>
    </i>
    <i>
      <x v="2275"/>
    </i>
    <i>
      <x v="2399"/>
    </i>
    <i>
      <x v="18130"/>
    </i>
    <i>
      <x v="3044"/>
    </i>
    <i>
      <x v="3452"/>
    </i>
    <i>
      <x v="6106"/>
    </i>
    <i>
      <x v="4364"/>
    </i>
    <i>
      <x v="16361"/>
    </i>
    <i>
      <x v="11904"/>
    </i>
    <i>
      <x v="8123"/>
    </i>
    <i>
      <x v="2673"/>
    </i>
    <i>
      <x v="3614"/>
    </i>
    <i>
      <x v="12305"/>
    </i>
    <i>
      <x v="5215"/>
    </i>
    <i>
      <x v="11793"/>
    </i>
    <i>
      <x v="4685"/>
    </i>
    <i>
      <x v="17004"/>
    </i>
    <i>
      <x v="13221"/>
    </i>
    <i>
      <x v="11975"/>
    </i>
    <i>
      <x v="11691"/>
    </i>
    <i>
      <x v="9588"/>
    </i>
    <i>
      <x v="1471"/>
    </i>
    <i>
      <x v="13916"/>
    </i>
    <i>
      <x v="3783"/>
    </i>
    <i>
      <x v="15121"/>
    </i>
    <i>
      <x v="3855"/>
    </i>
    <i>
      <x v="5022"/>
    </i>
    <i>
      <x v="6956"/>
    </i>
    <i>
      <x v="7396"/>
    </i>
    <i>
      <x v="12917"/>
    </i>
    <i>
      <x v="3390"/>
    </i>
    <i>
      <x v="3024"/>
    </i>
    <i>
      <x v="17950"/>
    </i>
    <i>
      <x v="14657"/>
    </i>
    <i>
      <x v="4781"/>
    </i>
    <i>
      <x v="10761"/>
    </i>
    <i>
      <x v="1972"/>
    </i>
    <i>
      <x v="10639"/>
    </i>
    <i>
      <x v="16323"/>
    </i>
    <i>
      <x v="4868"/>
    </i>
    <i>
      <x v="7041"/>
    </i>
    <i>
      <x v="14912"/>
    </i>
    <i>
      <x v="12225"/>
    </i>
    <i>
      <x v="13306"/>
    </i>
    <i>
      <x v="11630"/>
    </i>
    <i>
      <x v="4412"/>
    </i>
    <i>
      <x v="11390"/>
    </i>
    <i>
      <x v="12226"/>
    </i>
    <i>
      <x v="14818"/>
    </i>
    <i>
      <x v="5328"/>
    </i>
    <i>
      <x v="2100"/>
    </i>
    <i>
      <x v="2719"/>
    </i>
    <i>
      <x v="11644"/>
    </i>
    <i>
      <x v="2899"/>
    </i>
    <i>
      <x v="12554"/>
    </i>
    <i>
      <x v="16562"/>
    </i>
    <i>
      <x v="18171"/>
    </i>
    <i>
      <x v="4188"/>
    </i>
    <i>
      <x v="4981"/>
    </i>
    <i>
      <x v="17353"/>
    </i>
    <i>
      <x v="4196"/>
    </i>
    <i>
      <x v="4628"/>
    </i>
    <i>
      <x v="5376"/>
    </i>
    <i>
      <x v="782"/>
    </i>
    <i>
      <x v="7159"/>
    </i>
    <i>
      <x v="14619"/>
    </i>
    <i>
      <x v="11206"/>
    </i>
    <i>
      <x v="3319"/>
    </i>
    <i>
      <x v="17976"/>
    </i>
    <i>
      <x v="15349"/>
    </i>
    <i>
      <x v="13555"/>
    </i>
    <i>
      <x v="9290"/>
    </i>
    <i>
      <x v="16741"/>
    </i>
    <i>
      <x v="13827"/>
    </i>
    <i>
      <x v="5285"/>
    </i>
    <i>
      <x v="14850"/>
    </i>
    <i>
      <x v="6256"/>
    </i>
    <i>
      <x v="16821"/>
    </i>
    <i>
      <x v="7161"/>
    </i>
    <i>
      <x v="801"/>
    </i>
    <i>
      <x v="4926"/>
    </i>
    <i>
      <x v="240"/>
    </i>
    <i>
      <x v="24"/>
    </i>
    <i>
      <x v="9693"/>
    </i>
    <i>
      <x v="4143"/>
    </i>
    <i>
      <x v="11778"/>
    </i>
    <i>
      <x v="6177"/>
    </i>
    <i>
      <x v="6941"/>
    </i>
    <i>
      <x v="6963"/>
    </i>
    <i>
      <x v="9439"/>
    </i>
    <i>
      <x v="14890"/>
    </i>
    <i>
      <x v="11070"/>
    </i>
    <i>
      <x v="4887"/>
    </i>
    <i>
      <x v="14891"/>
    </i>
    <i>
      <x v="10867"/>
    </i>
    <i>
      <x v="3879"/>
    </i>
    <i>
      <x v="11279"/>
    </i>
    <i>
      <x v="886"/>
    </i>
    <i>
      <x v="17249"/>
    </i>
    <i>
      <x v="10987"/>
    </i>
    <i>
      <x v="16966"/>
    </i>
    <i>
      <x v="17983"/>
    </i>
    <i>
      <x v="1537"/>
    </i>
    <i>
      <x v="1948"/>
    </i>
    <i>
      <x v="15114"/>
    </i>
    <i>
      <x v="18108"/>
    </i>
    <i>
      <x v="4291"/>
    </i>
    <i>
      <x v="13031"/>
    </i>
    <i>
      <x v="10713"/>
    </i>
    <i>
      <x v="1967"/>
    </i>
    <i>
      <x v="15025"/>
    </i>
    <i>
      <x v="2765"/>
    </i>
    <i>
      <x v="11149"/>
    </i>
    <i>
      <x v="16909"/>
    </i>
    <i>
      <x v="4601"/>
    </i>
    <i>
      <x v="15459"/>
    </i>
    <i>
      <x v="15611"/>
    </i>
    <i>
      <x v="1635"/>
    </i>
    <i>
      <x v="6423"/>
    </i>
    <i>
      <x v="316"/>
    </i>
    <i>
      <x v="14813"/>
    </i>
    <i>
      <x v="827"/>
    </i>
    <i>
      <x v="8234"/>
    </i>
    <i>
      <x v="12578"/>
    </i>
    <i>
      <x v="5532"/>
    </i>
    <i>
      <x v="8799"/>
    </i>
    <i>
      <x v="3969"/>
    </i>
    <i>
      <x v="16674"/>
    </i>
    <i>
      <x v="1803"/>
    </i>
    <i>
      <x v="9569"/>
    </i>
    <i>
      <x v="4405"/>
    </i>
    <i>
      <x v="3039"/>
    </i>
    <i>
      <x v="11935"/>
    </i>
    <i>
      <x v="12002"/>
    </i>
    <i>
      <x v="11331"/>
    </i>
    <i>
      <x v="3191"/>
    </i>
    <i>
      <x v="6148"/>
    </i>
    <i>
      <x v="6835"/>
    </i>
    <i>
      <x v="804"/>
    </i>
    <i>
      <x v="14855"/>
    </i>
    <i>
      <x v="10858"/>
    </i>
    <i>
      <x v="15574"/>
    </i>
    <i>
      <x v="4120"/>
    </i>
    <i>
      <x v="5024"/>
    </i>
    <i>
      <x v="4721"/>
    </i>
    <i>
      <x v="13202"/>
    </i>
    <i>
      <x v="1105"/>
    </i>
    <i>
      <x v="9019"/>
    </i>
    <i>
      <x v="958"/>
    </i>
    <i>
      <x v="4248"/>
    </i>
    <i>
      <x v="5239"/>
    </i>
    <i>
      <x v="3888"/>
    </i>
    <i>
      <x v="15034"/>
    </i>
    <i>
      <x v="7466"/>
    </i>
    <i>
      <x v="11165"/>
    </i>
    <i>
      <x v="9492"/>
    </i>
    <i>
      <x v="2639"/>
    </i>
    <i>
      <x v="15613"/>
    </i>
    <i>
      <x v="9816"/>
    </i>
    <i>
      <x v="3067"/>
    </i>
    <i>
      <x v="1661"/>
    </i>
    <i>
      <x v="421"/>
    </i>
    <i>
      <x v="9852"/>
    </i>
    <i>
      <x v="2403"/>
    </i>
    <i>
      <x v="4044"/>
    </i>
    <i>
      <x v="9686"/>
    </i>
    <i>
      <x v="9389"/>
    </i>
    <i>
      <x v="17986"/>
    </i>
    <i>
      <x v="8213"/>
    </i>
    <i>
      <x v="2628"/>
    </i>
    <i>
      <x v="11607"/>
    </i>
    <i>
      <x v="16378"/>
    </i>
    <i>
      <x v="5299"/>
    </i>
    <i>
      <x v="2395"/>
    </i>
    <i>
      <x v="10327"/>
    </i>
    <i>
      <x v="359"/>
    </i>
    <i>
      <x v="8483"/>
    </i>
    <i>
      <x v="10263"/>
    </i>
    <i>
      <x v="7664"/>
    </i>
    <i>
      <x v="7154"/>
    </i>
    <i>
      <x v="12690"/>
    </i>
    <i>
      <x v="63"/>
    </i>
    <i>
      <x v="11205"/>
    </i>
    <i>
      <x v="11604"/>
    </i>
    <i>
      <x v="11913"/>
    </i>
    <i>
      <x v="8005"/>
    </i>
    <i>
      <x v="9188"/>
    </i>
    <i>
      <x v="3404"/>
    </i>
    <i>
      <x v="3222"/>
    </i>
    <i>
      <x v="3328"/>
    </i>
    <i>
      <x v="14079"/>
    </i>
    <i>
      <x v="5336"/>
    </i>
    <i>
      <x v="4285"/>
    </i>
    <i>
      <x v="18138"/>
    </i>
    <i>
      <x v="12213"/>
    </i>
    <i>
      <x v="4952"/>
    </i>
    <i>
      <x v="6841"/>
    </i>
    <i>
      <x v="4784"/>
    </i>
    <i>
      <x v="229"/>
    </i>
    <i>
      <x v="12586"/>
    </i>
    <i>
      <x v="6135"/>
    </i>
    <i>
      <x v="1884"/>
    </i>
    <i>
      <x v="12747"/>
    </i>
    <i>
      <x v="16411"/>
    </i>
    <i>
      <x v="6885"/>
    </i>
    <i>
      <x v="10332"/>
    </i>
    <i>
      <x v="17463"/>
    </i>
    <i>
      <x v="6596"/>
    </i>
    <i>
      <x v="2976"/>
    </i>
    <i>
      <x v="1544"/>
    </i>
    <i>
      <x v="3038"/>
    </i>
    <i>
      <x v="10239"/>
    </i>
    <i>
      <x v="10708"/>
    </i>
    <i>
      <x v="15497"/>
    </i>
    <i>
      <x v="13770"/>
    </i>
    <i>
      <x v="17418"/>
    </i>
    <i>
      <x v="6633"/>
    </i>
    <i>
      <x v="14488"/>
    </i>
    <i>
      <x v="9840"/>
    </i>
    <i>
      <x v="11438"/>
    </i>
    <i>
      <x v="1425"/>
    </i>
    <i>
      <x v="12243"/>
    </i>
    <i>
      <x v="1988"/>
    </i>
    <i>
      <x v="10826"/>
    </i>
    <i>
      <x v="16419"/>
    </i>
    <i>
      <x v="10074"/>
    </i>
    <i>
      <x v="15702"/>
    </i>
    <i>
      <x v="5256"/>
    </i>
    <i>
      <x v="16803"/>
    </i>
    <i>
      <x v="2744"/>
    </i>
    <i>
      <x v="10117"/>
    </i>
    <i>
      <x v="11389"/>
    </i>
    <i>
      <x v="4158"/>
    </i>
    <i>
      <x v="12311"/>
    </i>
    <i>
      <x v="17056"/>
    </i>
    <i>
      <x v="14810"/>
    </i>
    <i>
      <x v="12896"/>
    </i>
    <i>
      <x v="9190"/>
    </i>
    <i>
      <x v="12676"/>
    </i>
    <i>
      <x v="3937"/>
    </i>
    <i>
      <x v="1392"/>
    </i>
    <i>
      <x v="10348"/>
    </i>
    <i>
      <x v="703"/>
    </i>
    <i>
      <x v="14797"/>
    </i>
    <i>
      <x v="12309"/>
    </i>
    <i>
      <x v="10763"/>
    </i>
    <i>
      <x v="13879"/>
    </i>
    <i>
      <x v="14935"/>
    </i>
    <i>
      <x v="14071"/>
    </i>
    <i>
      <x v="3933"/>
    </i>
    <i>
      <x v="8396"/>
    </i>
    <i>
      <x v="10434"/>
    </i>
    <i>
      <x v="15084"/>
    </i>
    <i>
      <x v="17920"/>
    </i>
    <i>
      <x v="7045"/>
    </i>
    <i>
      <x v="3459"/>
    </i>
    <i>
      <x v="11813"/>
    </i>
    <i>
      <x v="15548"/>
    </i>
    <i>
      <x v="10289"/>
    </i>
    <i>
      <x v="15470"/>
    </i>
    <i>
      <x v="12697"/>
    </i>
    <i>
      <x v="10521"/>
    </i>
    <i>
      <x v="4153"/>
    </i>
    <i>
      <x v="14997"/>
    </i>
    <i>
      <x v="14803"/>
    </i>
    <i>
      <x v="18310"/>
    </i>
    <i>
      <x v="3255"/>
    </i>
    <i>
      <x v="11643"/>
    </i>
    <i>
      <x v="15543"/>
    </i>
    <i>
      <x v="7407"/>
    </i>
    <i>
      <x v="18134"/>
    </i>
    <i>
      <x v="11838"/>
    </i>
    <i>
      <x v="11844"/>
    </i>
    <i>
      <x v="885"/>
    </i>
    <i>
      <x v="6854"/>
    </i>
    <i>
      <x v="5916"/>
    </i>
    <i>
      <x v="9169"/>
    </i>
    <i>
      <x v="1722"/>
    </i>
    <i>
      <x v="17058"/>
    </i>
    <i>
      <x v="17946"/>
    </i>
    <i>
      <x v="12583"/>
    </i>
    <i>
      <x v="16459"/>
    </i>
    <i>
      <x v="3397"/>
    </i>
    <i>
      <x v="10550"/>
    </i>
    <i>
      <x v="4590"/>
    </i>
    <i>
      <x v="17655"/>
    </i>
    <i>
      <x v="14713"/>
    </i>
    <i>
      <x v="1352"/>
    </i>
    <i>
      <x v="8630"/>
    </i>
    <i>
      <x v="2815"/>
    </i>
    <i>
      <x v="17364"/>
    </i>
    <i>
      <x v="8416"/>
    </i>
    <i>
      <x v="4262"/>
    </i>
    <i>
      <x v="3760"/>
    </i>
    <i>
      <x v="7037"/>
    </i>
    <i>
      <x v="6622"/>
    </i>
    <i>
      <x v="6607"/>
    </i>
    <i>
      <x v="12244"/>
    </i>
    <i>
      <x v="13475"/>
    </i>
    <i>
      <x v="17888"/>
    </i>
    <i>
      <x v="9234"/>
    </i>
    <i>
      <x v="4130"/>
    </i>
    <i>
      <x v="8130"/>
    </i>
    <i>
      <x v="2432"/>
    </i>
    <i>
      <x v="7150"/>
    </i>
    <i>
      <x v="5306"/>
    </i>
    <i>
      <x v="13494"/>
    </i>
    <i>
      <x v="18136"/>
    </i>
    <i>
      <x v="10005"/>
    </i>
    <i>
      <x v="17611"/>
    </i>
    <i>
      <x v="62"/>
    </i>
    <i>
      <x v="11359"/>
    </i>
    <i>
      <x v="15463"/>
    </i>
    <i>
      <x v="278"/>
    </i>
    <i>
      <x v="2463"/>
    </i>
    <i>
      <x v="11202"/>
    </i>
    <i>
      <x v="746"/>
    </i>
    <i>
      <x v="5290"/>
    </i>
    <i>
      <x v="14925"/>
    </i>
    <i>
      <x v="6156"/>
    </i>
    <i>
      <x v="3535"/>
    </i>
    <i>
      <x v="4274"/>
    </i>
    <i>
      <x v="15540"/>
    </i>
    <i>
      <x v="10179"/>
    </i>
    <i>
      <x v="14605"/>
    </i>
    <i>
      <x v="16301"/>
    </i>
    <i>
      <x v="15456"/>
    </i>
    <i>
      <x v="16759"/>
    </i>
    <i>
      <x v="6534"/>
    </i>
    <i>
      <x v="4041"/>
    </i>
    <i>
      <x v="15403"/>
    </i>
    <i>
      <x v="17549"/>
    </i>
    <i>
      <x v="2999"/>
    </i>
    <i>
      <x v="2474"/>
    </i>
    <i>
      <x v="12734"/>
    </i>
    <i>
      <x v="5275"/>
    </i>
    <i>
      <x v="6832"/>
    </i>
    <i>
      <x v="3051"/>
    </i>
    <i>
      <x v="14416"/>
    </i>
    <i>
      <x v="15412"/>
    </i>
    <i>
      <x v="14387"/>
    </i>
    <i>
      <x v="11502"/>
    </i>
    <i>
      <x v="3437"/>
    </i>
    <i>
      <x v="837"/>
    </i>
    <i>
      <x v="13602"/>
    </i>
    <i>
      <x v="17330"/>
    </i>
    <i>
      <x v="5584"/>
    </i>
    <i>
      <x v="8230"/>
    </i>
    <i>
      <x v="13130"/>
    </i>
    <i>
      <x v="12268"/>
    </i>
    <i>
      <x v="15415"/>
    </i>
    <i>
      <x v="13600"/>
    </i>
    <i>
      <x v="243"/>
    </i>
    <i>
      <x v="6933"/>
    </i>
    <i>
      <x v="5647"/>
    </i>
    <i>
      <x v="14216"/>
    </i>
    <i>
      <x v="1738"/>
    </i>
    <i>
      <x v="826"/>
    </i>
    <i>
      <x v="10698"/>
    </i>
    <i>
      <x v="17464"/>
    </i>
    <i>
      <x v="2121"/>
    </i>
    <i>
      <x v="5345"/>
    </i>
    <i>
      <x v="12808"/>
    </i>
    <i>
      <x v="16245"/>
    </i>
    <i>
      <x v="18006"/>
    </i>
    <i>
      <x v="17552"/>
    </i>
    <i>
      <x v="16694"/>
    </i>
    <i>
      <x v="4614"/>
    </i>
    <i>
      <x v="15388"/>
    </i>
    <i>
      <x v="18052"/>
    </i>
    <i>
      <x v="5510"/>
    </i>
    <i>
      <x v="12683"/>
    </i>
    <i>
      <x v="13824"/>
    </i>
    <i>
      <x v="5513"/>
    </i>
    <i>
      <x v="17466"/>
    </i>
    <i>
      <x v="9702"/>
    </i>
    <i>
      <x v="16554"/>
    </i>
    <i>
      <x v="5418"/>
    </i>
    <i>
      <x v="13243"/>
    </i>
    <i>
      <x v="16058"/>
    </i>
    <i>
      <x v="8617"/>
    </i>
    <i>
      <x v="14840"/>
    </i>
    <i>
      <x v="16979"/>
    </i>
    <i>
      <x v="15038"/>
    </i>
    <i>
      <x v="12216"/>
    </i>
    <i>
      <x v="16329"/>
    </i>
    <i>
      <x v="10001"/>
    </i>
    <i>
      <x v="9136"/>
    </i>
    <i>
      <x v="2824"/>
    </i>
    <i>
      <x v="14348"/>
    </i>
    <i>
      <x v="16791"/>
    </i>
    <i>
      <x v="17918"/>
    </i>
    <i>
      <x v="14711"/>
    </i>
    <i>
      <x v="12673"/>
    </i>
    <i>
      <x v="4297"/>
    </i>
    <i>
      <x v="17657"/>
    </i>
    <i>
      <x v="4017"/>
    </i>
    <i>
      <x v="11167"/>
    </i>
    <i>
      <x v="16326"/>
    </i>
    <i>
      <x v="12758"/>
    </i>
    <i>
      <x v="6939"/>
    </i>
    <i>
      <x v="2561"/>
    </i>
    <i>
      <x v="6189"/>
    </i>
    <i>
      <x v="10725"/>
    </i>
    <i>
      <x v="17811"/>
    </i>
    <i>
      <x v="12883"/>
    </i>
    <i>
      <x v="4516"/>
    </i>
    <i>
      <x v="332"/>
    </i>
    <i>
      <x v="4005"/>
    </i>
    <i>
      <x v="11097"/>
    </i>
    <i>
      <x v="11138"/>
    </i>
    <i>
      <x v="10337"/>
    </i>
    <i>
      <x v="16845"/>
    </i>
    <i>
      <x v="16321"/>
    </i>
    <i>
      <x v="10229"/>
    </i>
    <i>
      <x v="5347"/>
    </i>
    <i>
      <x v="8126"/>
    </i>
    <i>
      <x v="11602"/>
    </i>
    <i>
      <x v="13048"/>
    </i>
    <i>
      <x v="7421"/>
    </i>
    <i>
      <x v="4730"/>
    </i>
    <i>
      <x v="1816"/>
    </i>
    <i>
      <x v="4053"/>
    </i>
    <i>
      <x v="7028"/>
    </i>
    <i>
      <x v="39"/>
    </i>
    <i>
      <x v="15499"/>
    </i>
    <i>
      <x v="3145"/>
    </i>
    <i>
      <x v="17491"/>
    </i>
    <i>
      <x v="14435"/>
    </i>
    <i>
      <x v="1942"/>
    </i>
    <i>
      <x v="12355"/>
    </i>
    <i>
      <x v="4332"/>
    </i>
    <i>
      <x v="2146"/>
    </i>
    <i>
      <x v="13363"/>
    </i>
    <i>
      <x v="10016"/>
    </i>
    <i>
      <x v="6433"/>
    </i>
    <i>
      <x v="9122"/>
    </i>
    <i>
      <x v="1715"/>
    </i>
    <i>
      <x v="8199"/>
    </i>
    <i>
      <x v="17526"/>
    </i>
    <i>
      <x v="17706"/>
    </i>
    <i>
      <x v="14279"/>
    </i>
    <i>
      <x v="17895"/>
    </i>
    <i>
      <x v="13216"/>
    </i>
    <i>
      <x v="3142"/>
    </i>
    <i>
      <x v="14022"/>
    </i>
    <i>
      <x v="8656"/>
    </i>
    <i>
      <x v="13540"/>
    </i>
    <i>
      <x v="11595"/>
    </i>
    <i>
      <x v="3918"/>
    </i>
    <i>
      <x v="6123"/>
    </i>
    <i>
      <x v="4929"/>
    </i>
    <i>
      <x v="14808"/>
    </i>
    <i>
      <x v="17228"/>
    </i>
    <i>
      <x v="17988"/>
    </i>
    <i>
      <x v="13538"/>
    </i>
    <i>
      <x v="17969"/>
    </i>
    <i>
      <x v="10710"/>
    </i>
    <i>
      <x v="14809"/>
    </i>
    <i>
      <x v="12424"/>
    </i>
    <i>
      <x v="17947"/>
    </i>
    <i>
      <x v="13593"/>
    </i>
    <i>
      <x v="3932"/>
    </i>
    <i>
      <x v="13512"/>
    </i>
    <i>
      <x v="7062"/>
    </i>
    <i>
      <x v="16777"/>
    </i>
    <i>
      <x v="11025"/>
    </i>
    <i>
      <x v="14565"/>
    </i>
    <i>
      <x v="12771"/>
    </i>
    <i>
      <x v="14620"/>
    </i>
    <i>
      <x v="12982"/>
    </i>
    <i>
      <x v="15096"/>
    </i>
    <i>
      <x v="5208"/>
    </i>
    <i>
      <x v="7035"/>
    </i>
    <i>
      <x v="7557"/>
    </i>
    <i>
      <x v="12643"/>
    </i>
    <i>
      <x v="3923"/>
    </i>
    <i>
      <x v="11336"/>
    </i>
    <i>
      <x v="14599"/>
    </i>
    <i>
      <x v="12286"/>
    </i>
    <i>
      <x v="813"/>
    </i>
    <i>
      <x v="11083"/>
    </i>
    <i>
      <x v="4692"/>
    </i>
    <i>
      <x v="18320"/>
    </i>
    <i>
      <x v="8740"/>
    </i>
    <i>
      <x v="9292"/>
    </i>
    <i>
      <x v="8840"/>
    </i>
    <i>
      <x v="14389"/>
    </i>
    <i>
      <x v="9855"/>
    </i>
    <i>
      <x v="17460"/>
    </i>
    <i>
      <x v="6916"/>
    </i>
    <i>
      <x v="10304"/>
    </i>
    <i>
      <x v="17907"/>
    </i>
    <i>
      <x v="18167"/>
    </i>
    <i>
      <x v="18039"/>
    </i>
    <i>
      <x v="17394"/>
    </i>
    <i>
      <x v="18295"/>
    </i>
    <i>
      <x v="17395"/>
    </i>
    <i>
      <x v="17975"/>
    </i>
    <i>
      <x v="17396"/>
    </i>
    <i>
      <x v="17382"/>
    </i>
    <i>
      <x v="17397"/>
    </i>
    <i>
      <x v="18231"/>
    </i>
    <i>
      <x v="17398"/>
    </i>
    <i>
      <x v="17875"/>
    </i>
    <i>
      <x v="17399"/>
    </i>
    <i>
      <x v="17939"/>
    </i>
    <i>
      <x v="17400"/>
    </i>
    <i>
      <x v="18007"/>
    </i>
    <i>
      <x v="17401"/>
    </i>
    <i>
      <x v="18071"/>
    </i>
    <i>
      <x v="17402"/>
    </i>
    <i>
      <x v="18135"/>
    </i>
    <i>
      <x v="17403"/>
    </i>
    <i>
      <x v="18199"/>
    </i>
    <i>
      <x v="17404"/>
    </i>
    <i>
      <x v="18263"/>
    </i>
    <i>
      <x v="17405"/>
    </i>
    <i>
      <x v="17859"/>
    </i>
    <i>
      <x v="17406"/>
    </i>
    <i>
      <x v="17891"/>
    </i>
    <i>
      <x v="17321"/>
    </i>
    <i>
      <x v="17923"/>
    </i>
    <i>
      <x v="17408"/>
    </i>
    <i>
      <x v="17959"/>
    </i>
    <i>
      <x v="17409"/>
    </i>
    <i>
      <x v="17991"/>
    </i>
    <i>
      <x v="17410"/>
    </i>
    <i>
      <x v="18023"/>
    </i>
    <i>
      <x v="17411"/>
    </i>
    <i>
      <x v="18055"/>
    </i>
    <i>
      <x v="17412"/>
    </i>
    <i>
      <x v="18087"/>
    </i>
    <i>
      <x v="17413"/>
    </i>
    <i>
      <x v="18119"/>
    </i>
    <i>
      <x v="17414"/>
    </i>
    <i>
      <x v="18151"/>
    </i>
    <i>
      <x v="17415"/>
    </i>
    <i>
      <x v="18183"/>
    </i>
    <i>
      <x v="17253"/>
    </i>
    <i>
      <x v="18215"/>
    </i>
    <i>
      <x v="17417"/>
    </i>
    <i>
      <x v="18247"/>
    </i>
    <i>
      <x v="17328"/>
    </i>
    <i>
      <x v="18279"/>
    </i>
    <i>
      <x v="17294"/>
    </i>
    <i>
      <x v="18311"/>
    </i>
    <i>
      <x v="17420"/>
    </i>
    <i>
      <x v="17867"/>
    </i>
    <i>
      <x v="17421"/>
    </i>
    <i>
      <x v="17883"/>
    </i>
    <i>
      <x v="17422"/>
    </i>
    <i>
      <x v="17899"/>
    </i>
    <i>
      <x v="17423"/>
    </i>
    <i>
      <x v="17308"/>
    </i>
    <i>
      <x v="17424"/>
    </i>
    <i>
      <x v="17931"/>
    </i>
    <i>
      <x v="17329"/>
    </i>
    <i>
      <x v="17393"/>
    </i>
    <i>
      <x v="17426"/>
    </i>
    <i>
      <x v="17310"/>
    </i>
    <i>
      <x v="17427"/>
    </i>
    <i>
      <x v="17372"/>
    </i>
    <i>
      <x v="17428"/>
    </i>
    <i>
      <x v="17999"/>
    </i>
    <i>
      <x v="17429"/>
    </i>
    <i>
      <x v="17278"/>
    </i>
    <i>
      <x v="17295"/>
    </i>
    <i>
      <x v="18031"/>
    </i>
    <i>
      <x v="17431"/>
    </i>
    <i>
      <x v="18047"/>
    </i>
    <i>
      <x v="17296"/>
    </i>
    <i>
      <x v="18063"/>
    </i>
    <i>
      <x v="17255"/>
    </i>
    <i>
      <x v="18079"/>
    </i>
    <i>
      <x v="17434"/>
    </i>
    <i>
      <x v="18095"/>
    </i>
    <i>
      <x v="17435"/>
    </i>
    <i>
      <x v="18111"/>
    </i>
    <i>
      <x v="17436"/>
    </i>
    <i>
      <x v="17286"/>
    </i>
    <i>
      <x v="17437"/>
    </i>
    <i>
      <x v="18143"/>
    </i>
    <i>
      <x v="17256"/>
    </i>
    <i>
      <x v="18159"/>
    </i>
    <i>
      <x v="17439"/>
    </i>
    <i>
      <x v="18175"/>
    </i>
    <i>
      <x v="17440"/>
    </i>
    <i>
      <x v="18191"/>
    </i>
    <i>
      <x v="17441"/>
    </i>
    <i>
      <x v="18207"/>
    </i>
    <i>
      <x v="17442"/>
    </i>
    <i>
      <x v="18223"/>
    </i>
    <i>
      <x v="17443"/>
    </i>
    <i>
      <x v="18239"/>
    </i>
    <i>
      <x v="17444"/>
    </i>
    <i>
      <x v="18255"/>
    </i>
    <i>
      <x v="17445"/>
    </i>
    <i>
      <x v="18271"/>
    </i>
    <i>
      <x v="17446"/>
    </i>
    <i>
      <x v="18287"/>
    </i>
    <i>
      <x v="17447"/>
    </i>
    <i>
      <x v="18303"/>
    </i>
    <i>
      <x v="17322"/>
    </i>
    <i>
      <x v="17392"/>
    </i>
    <i>
      <x v="17449"/>
    </i>
    <i>
      <x v="17863"/>
    </i>
    <i>
      <x v="17450"/>
    </i>
    <i>
      <x v="17871"/>
    </i>
    <i>
      <x v="17257"/>
    </i>
    <i>
      <x v="17879"/>
    </i>
    <i>
      <x v="17452"/>
    </i>
    <i>
      <x v="17887"/>
    </i>
    <i>
      <x v="17453"/>
    </i>
    <i>
      <x v="17360"/>
    </i>
    <i>
      <x v="17454"/>
    </i>
    <i>
      <x v="17903"/>
    </i>
    <i>
      <x v="17455"/>
    </i>
    <i>
      <x v="17911"/>
    </i>
    <i>
      <x v="17456"/>
    </i>
    <i>
      <x v="17919"/>
    </i>
    <i>
      <x v="17457"/>
    </i>
    <i>
      <x v="17927"/>
    </i>
    <i>
      <x v="17458"/>
    </i>
    <i>
      <x v="17935"/>
    </i>
    <i>
      <x v="17459"/>
    </i>
    <i>
      <x v="17943"/>
    </i>
    <i>
      <x v="17366"/>
    </i>
    <i>
      <x v="17951"/>
    </i>
    <i>
      <x v="17309"/>
    </i>
    <i>
      <x v="17461"/>
    </i>
    <i>
      <x v="17963"/>
    </i>
    <i>
      <x v="17258"/>
    </i>
    <i>
      <x v="17971"/>
    </i>
    <i>
      <x v="17331"/>
    </i>
    <i>
      <x v="17979"/>
    </i>
    <i>
      <x v="17332"/>
    </i>
    <i>
      <x v="17987"/>
    </i>
    <i>
      <x v="17465"/>
    </i>
    <i>
      <x v="17995"/>
    </i>
    <i>
      <x v="17333"/>
    </i>
    <i>
      <x v="18003"/>
    </i>
    <i>
      <x v="17467"/>
    </i>
    <i>
      <x v="18011"/>
    </i>
    <i>
      <x v="17468"/>
    </i>
    <i>
      <x v="17377"/>
    </i>
    <i>
      <x v="17469"/>
    </i>
    <i>
      <x v="18027"/>
    </i>
    <i>
      <x v="17470"/>
    </i>
    <i>
      <x v="18035"/>
    </i>
    <i>
      <x v="17471"/>
    </i>
    <i>
      <x v="18043"/>
    </i>
    <i>
      <x v="17472"/>
    </i>
    <i>
      <x v="17280"/>
    </i>
    <i>
      <x v="17473"/>
    </i>
    <i>
      <x v="18059"/>
    </i>
    <i>
      <x v="17474"/>
    </i>
    <i>
      <x v="18067"/>
    </i>
    <i>
      <x v="17475"/>
    </i>
    <i>
      <x v="18075"/>
    </i>
    <i>
      <x v="17476"/>
    </i>
    <i>
      <x v="18083"/>
    </i>
    <i>
      <x v="17477"/>
    </i>
    <i>
      <x v="18091"/>
    </i>
    <i>
      <x v="17478"/>
    </i>
    <i>
      <x v="18099"/>
    </i>
    <i>
      <x v="17479"/>
    </i>
    <i>
      <x v="18107"/>
    </i>
    <i>
      <x v="17480"/>
    </i>
    <i>
      <x v="17315"/>
    </i>
    <i>
      <x v="17481"/>
    </i>
    <i>
      <x v="17284"/>
    </i>
    <i>
      <x v="17482"/>
    </i>
    <i>
      <x v="18131"/>
    </i>
    <i>
      <x v="17334"/>
    </i>
    <i>
      <x v="18139"/>
    </i>
    <i>
      <x v="17484"/>
    </i>
    <i>
      <x v="18147"/>
    </i>
    <i>
      <x v="17485"/>
    </i>
    <i>
      <x v="18155"/>
    </i>
    <i>
      <x v="17486"/>
    </i>
    <i>
      <x v="18163"/>
    </i>
    <i>
      <x v="17487"/>
    </i>
    <i>
      <x v="17389"/>
    </i>
    <i>
      <x v="17488"/>
    </i>
    <i>
      <x v="18179"/>
    </i>
    <i>
      <x v="17489"/>
    </i>
    <i>
      <x v="18187"/>
    </i>
    <i>
      <x v="17490"/>
    </i>
    <i>
      <x v="18195"/>
    </i>
    <i>
      <x v="17335"/>
    </i>
    <i>
      <x v="18203"/>
    </i>
    <i>
      <x v="17492"/>
    </i>
    <i>
      <x v="18211"/>
    </i>
    <i>
      <x v="17493"/>
    </i>
    <i>
      <x v="18219"/>
    </i>
    <i>
      <x v="17494"/>
    </i>
    <i>
      <x v="18227"/>
    </i>
    <i>
      <x v="17495"/>
    </i>
    <i>
      <x v="18235"/>
    </i>
    <i>
      <x v="17496"/>
    </i>
    <i>
      <x v="18243"/>
    </i>
    <i>
      <x v="17497"/>
    </i>
    <i>
      <x v="18251"/>
    </i>
    <i>
      <x v="17498"/>
    </i>
    <i>
      <x v="18259"/>
    </i>
    <i>
      <x v="17499"/>
    </i>
    <i>
      <x v="18267"/>
    </i>
    <i>
      <x v="17500"/>
    </i>
    <i>
      <x v="18275"/>
    </i>
    <i>
      <x v="17501"/>
    </i>
    <i>
      <x v="18283"/>
    </i>
    <i>
      <x v="17502"/>
    </i>
    <i>
      <x v="18291"/>
    </i>
    <i>
      <x v="17503"/>
    </i>
    <i>
      <x v="18299"/>
    </i>
    <i>
      <x v="17504"/>
    </i>
    <i>
      <x v="18307"/>
    </i>
    <i>
      <x v="17505"/>
    </i>
    <i>
      <x v="18315"/>
    </i>
    <i>
      <x v="17259"/>
    </i>
    <i>
      <x v="17857"/>
    </i>
    <i>
      <x v="17507"/>
    </i>
    <i>
      <x v="17861"/>
    </i>
    <i>
      <x v="17508"/>
    </i>
    <i>
      <x v="17865"/>
    </i>
    <i>
      <x v="17297"/>
    </i>
    <i>
      <x v="17869"/>
    </i>
    <i>
      <x v="17510"/>
    </i>
    <i>
      <x v="17873"/>
    </i>
    <i>
      <x v="17511"/>
    </i>
    <i>
      <x v="17877"/>
    </i>
    <i>
      <x v="17512"/>
    </i>
    <i>
      <x v="17881"/>
    </i>
    <i>
      <x v="17513"/>
    </i>
    <i>
      <x v="17885"/>
    </i>
    <i>
      <x v="17514"/>
    </i>
    <i>
      <x v="17889"/>
    </i>
    <i>
      <x v="17515"/>
    </i>
    <i>
      <x v="17272"/>
    </i>
    <i>
      <x v="17260"/>
    </i>
    <i>
      <x v="17897"/>
    </i>
    <i>
      <x v="17517"/>
    </i>
    <i>
      <x v="17901"/>
    </i>
    <i>
      <x v="17518"/>
    </i>
    <i>
      <x v="17905"/>
    </i>
    <i>
      <x v="17519"/>
    </i>
    <i>
      <x v="17909"/>
    </i>
    <i>
      <x v="17520"/>
    </i>
    <i>
      <x v="17913"/>
    </i>
    <i>
      <x v="17336"/>
    </i>
    <i>
      <x v="17917"/>
    </i>
    <i>
      <x v="17522"/>
    </i>
    <i>
      <x v="17325"/>
    </i>
    <i>
      <x v="17261"/>
    </i>
    <i>
      <x v="17925"/>
    </i>
    <i>
      <x v="17337"/>
    </i>
    <i>
      <x v="17929"/>
    </i>
    <i>
      <x v="17525"/>
    </i>
    <i>
      <x v="17933"/>
    </i>
    <i>
      <x v="17338"/>
    </i>
    <i>
      <x v="17937"/>
    </i>
    <i>
      <x v="17527"/>
    </i>
    <i>
      <x v="17941"/>
    </i>
    <i>
      <x v="17528"/>
    </i>
    <i>
      <x v="17274"/>
    </i>
    <i>
      <x v="17529"/>
    </i>
    <i>
      <x v="17949"/>
    </i>
    <i>
      <x v="17530"/>
    </i>
    <i>
      <x v="17275"/>
    </i>
    <i>
      <x v="17531"/>
    </i>
    <i>
      <x v="17957"/>
    </i>
    <i>
      <x v="17339"/>
    </i>
    <i>
      <x v="17961"/>
    </i>
    <i>
      <x v="17533"/>
    </i>
    <i>
      <x v="17965"/>
    </i>
    <i>
      <x v="17534"/>
    </i>
    <i>
      <x v="17370"/>
    </i>
    <i>
      <x v="17298"/>
    </i>
    <i>
      <x v="17973"/>
    </i>
    <i>
      <x v="17536"/>
    </i>
    <i>
      <x v="17977"/>
    </i>
    <i>
      <x v="17537"/>
    </i>
    <i>
      <x v="17981"/>
    </i>
    <i>
      <x v="17538"/>
    </i>
    <i>
      <x v="17985"/>
    </i>
    <i>
      <x v="17539"/>
    </i>
    <i>
      <x v="17277"/>
    </i>
    <i>
      <x v="17299"/>
    </i>
    <i>
      <x v="17311"/>
    </i>
    <i>
      <x v="17541"/>
    </i>
    <i>
      <x v="17997"/>
    </i>
    <i>
      <x v="17542"/>
    </i>
    <i>
      <x v="18001"/>
    </i>
    <i>
      <x v="17543"/>
    </i>
    <i>
      <x v="18005"/>
    </i>
    <i>
      <x v="17544"/>
    </i>
    <i>
      <x v="18009"/>
    </i>
    <i>
      <x v="17340"/>
    </i>
    <i>
      <x v="18013"/>
    </i>
    <i>
      <x v="17300"/>
    </i>
    <i>
      <x v="18017"/>
    </i>
    <i>
      <x v="17547"/>
    </i>
    <i>
      <x v="18021"/>
    </i>
    <i>
      <x v="17548"/>
    </i>
    <i>
      <x v="18025"/>
    </i>
    <i>
      <x v="17341"/>
    </i>
    <i>
      <x v="18029"/>
    </i>
    <i>
      <x v="17550"/>
    </i>
    <i>
      <x v="18033"/>
    </i>
    <i>
      <x v="17551"/>
    </i>
    <i>
      <x v="17293"/>
    </i>
    <i>
      <x v="17342"/>
    </i>
    <i>
      <x v="18041"/>
    </i>
    <i>
      <x v="17553"/>
    </i>
    <i>
      <x v="18045"/>
    </i>
    <i>
      <x v="17554"/>
    </i>
    <i>
      <x v="18049"/>
    </i>
    <i>
      <x v="17301"/>
    </i>
    <i>
      <x v="18053"/>
    </i>
    <i>
      <x v="17556"/>
    </i>
    <i>
      <x v="18057"/>
    </i>
    <i>
      <x v="17557"/>
    </i>
    <i>
      <x v="18061"/>
    </i>
    <i>
      <x v="17558"/>
    </i>
    <i>
      <x v="18065"/>
    </i>
    <i>
      <x v="17559"/>
    </i>
    <i>
      <x v="17381"/>
    </i>
    <i>
      <x v="17560"/>
    </i>
    <i>
      <x v="18073"/>
    </i>
    <i>
      <x v="17561"/>
    </i>
    <i>
      <x v="18077"/>
    </i>
    <i>
      <x v="17562"/>
    </i>
    <i>
      <x v="18081"/>
    </i>
    <i>
      <x v="17563"/>
    </i>
    <i>
      <x v="18085"/>
    </i>
    <i>
      <x v="17564"/>
    </i>
    <i>
      <x v="18089"/>
    </i>
    <i>
      <x v="17565"/>
    </i>
    <i>
      <x v="18093"/>
    </i>
    <i>
      <x v="17566"/>
    </i>
    <i>
      <x v="18097"/>
    </i>
    <i>
      <x v="17567"/>
    </i>
    <i>
      <x v="18101"/>
    </i>
    <i>
      <x v="17568"/>
    </i>
    <i>
      <x v="18105"/>
    </i>
    <i>
      <x v="17569"/>
    </i>
    <i>
      <x v="17314"/>
    </i>
    <i>
      <x v="17570"/>
    </i>
    <i>
      <x v="18113"/>
    </i>
    <i>
      <x v="17571"/>
    </i>
    <i>
      <x v="18117"/>
    </i>
    <i>
      <x v="17572"/>
    </i>
    <i>
      <x v="18121"/>
    </i>
    <i>
      <x v="17573"/>
    </i>
    <i>
      <x v="17285"/>
    </i>
    <i>
      <x v="17574"/>
    </i>
    <i>
      <x v="18129"/>
    </i>
    <i>
      <x v="17575"/>
    </i>
    <i>
      <x v="18133"/>
    </i>
    <i>
      <x v="17576"/>
    </i>
    <i>
      <x v="17287"/>
    </i>
    <i>
      <x v="17577"/>
    </i>
    <i>
      <x v="18141"/>
    </i>
    <i>
      <x v="17578"/>
    </i>
    <i>
      <x v="18145"/>
    </i>
    <i>
      <x v="17579"/>
    </i>
    <i>
      <x v="18149"/>
    </i>
    <i>
      <x v="17343"/>
    </i>
    <i>
      <x v="18153"/>
    </i>
    <i>
      <x v="17344"/>
    </i>
    <i>
      <x v="18157"/>
    </i>
    <i>
      <x v="17582"/>
    </i>
    <i>
      <x v="18161"/>
    </i>
    <i>
      <x v="17583"/>
    </i>
    <i>
      <x v="18165"/>
    </i>
    <i>
      <x v="17584"/>
    </i>
    <i>
      <x v="18169"/>
    </i>
    <i>
      <x v="17585"/>
    </i>
    <i>
      <x v="18173"/>
    </i>
    <i>
      <x v="17586"/>
    </i>
    <i>
      <x v="18177"/>
    </i>
    <i>
      <x v="17587"/>
    </i>
    <i>
      <x v="18181"/>
    </i>
    <i>
      <x v="17588"/>
    </i>
    <i>
      <x v="18185"/>
    </i>
    <i>
      <x v="17589"/>
    </i>
    <i>
      <x v="18189"/>
    </i>
    <i>
      <x v="17590"/>
    </i>
    <i>
      <x v="18193"/>
    </i>
    <i>
      <x v="17591"/>
    </i>
    <i>
      <x v="18197"/>
    </i>
    <i>
      <x v="17592"/>
    </i>
    <i>
      <x v="18201"/>
    </i>
    <i>
      <x v="17593"/>
    </i>
    <i>
      <x v="18205"/>
    </i>
    <i>
      <x v="17594"/>
    </i>
    <i>
      <x v="17317"/>
    </i>
    <i>
      <x v="17595"/>
    </i>
    <i>
      <x v="18213"/>
    </i>
    <i>
      <x v="17596"/>
    </i>
    <i>
      <x v="18217"/>
    </i>
    <i>
      <x v="17597"/>
    </i>
    <i>
      <x v="18221"/>
    </i>
    <i>
      <x v="17598"/>
    </i>
    <i>
      <x v="18225"/>
    </i>
    <i>
      <x v="17599"/>
    </i>
    <i>
      <x v="18229"/>
    </i>
    <i>
      <x v="17600"/>
    </i>
    <i>
      <x v="18233"/>
    </i>
    <i>
      <x v="17601"/>
    </i>
    <i>
      <x v="18237"/>
    </i>
    <i>
      <x v="17602"/>
    </i>
    <i>
      <x v="18241"/>
    </i>
    <i>
      <x v="17603"/>
    </i>
    <i>
      <x v="18245"/>
    </i>
    <i>
      <x v="17604"/>
    </i>
    <i>
      <x v="17390"/>
    </i>
    <i>
      <x v="17605"/>
    </i>
    <i>
      <x v="18253"/>
    </i>
    <i>
      <x v="17606"/>
    </i>
    <i>
      <x v="18257"/>
    </i>
    <i>
      <x v="17607"/>
    </i>
    <i>
      <x v="18261"/>
    </i>
    <i>
      <x v="17608"/>
    </i>
    <i>
      <x v="18265"/>
    </i>
    <i>
      <x v="17609"/>
    </i>
    <i>
      <x v="18269"/>
    </i>
    <i>
      <x v="17262"/>
    </i>
    <i>
      <x v="18273"/>
    </i>
    <i>
      <x v="17345"/>
    </i>
    <i>
      <x v="18277"/>
    </i>
    <i>
      <x v="17612"/>
    </i>
    <i>
      <x v="18281"/>
    </i>
    <i>
      <x v="17613"/>
    </i>
    <i>
      <x v="18285"/>
    </i>
    <i>
      <x v="17614"/>
    </i>
    <i>
      <x v="18289"/>
    </i>
    <i>
      <x v="17252"/>
    </i>
    <i>
      <x v="18293"/>
    </i>
    <i>
      <x v="17616"/>
    </i>
    <i>
      <x v="18297"/>
    </i>
    <i>
      <x v="17617"/>
    </i>
    <i>
      <x v="18301"/>
    </i>
    <i>
      <x v="17302"/>
    </i>
    <i>
      <x v="17289"/>
    </i>
    <i>
      <x v="17619"/>
    </i>
    <i>
      <x v="18309"/>
    </i>
    <i>
      <x v="17620"/>
    </i>
    <i>
      <x v="18313"/>
    </i>
    <i>
      <x v="17621"/>
    </i>
    <i>
      <x v="18317"/>
    </i>
    <i>
      <x v="17622"/>
    </i>
    <i>
      <x v="17856"/>
    </i>
    <i>
      <x v="17623"/>
    </i>
    <i>
      <x v="17858"/>
    </i>
    <i>
      <x v="17624"/>
    </i>
    <i>
      <x v="17860"/>
    </i>
    <i>
      <x v="17625"/>
    </i>
    <i>
      <x v="17862"/>
    </i>
    <i>
      <x v="17626"/>
    </i>
    <i>
      <x v="17864"/>
    </i>
    <i>
      <x v="17627"/>
    </i>
    <i>
      <x v="17866"/>
    </i>
    <i>
      <x v="17628"/>
    </i>
    <i>
      <x v="17868"/>
    </i>
    <i>
      <x v="17629"/>
    </i>
    <i>
      <x v="17870"/>
    </i>
    <i>
      <x v="17303"/>
    </i>
    <i>
      <x v="17872"/>
    </i>
    <i>
      <x v="17631"/>
    </i>
    <i>
      <x v="17874"/>
    </i>
    <i>
      <x v="17632"/>
    </i>
    <i>
      <x v="17876"/>
    </i>
    <i>
      <x v="17633"/>
    </i>
    <i>
      <x v="17878"/>
    </i>
    <i>
      <x v="17634"/>
    </i>
    <i>
      <x v="17880"/>
    </i>
    <i>
      <x v="17635"/>
    </i>
    <i>
      <x v="17882"/>
    </i>
    <i>
      <x v="17636"/>
    </i>
    <i>
      <x v="17884"/>
    </i>
    <i>
      <x v="17637"/>
    </i>
    <i>
      <x v="17886"/>
    </i>
    <i>
      <x v="17638"/>
    </i>
    <i>
      <x v="17358"/>
    </i>
    <i>
      <x v="17639"/>
    </i>
    <i>
      <x v="17890"/>
    </i>
    <i>
      <x v="17640"/>
    </i>
    <i>
      <x v="17892"/>
    </i>
    <i>
      <x v="17641"/>
    </i>
    <i>
      <x v="17359"/>
    </i>
    <i>
      <x v="17642"/>
    </i>
    <i>
      <x v="17896"/>
    </i>
    <i>
      <x v="17643"/>
    </i>
    <i>
      <x v="17898"/>
    </i>
    <i>
      <x v="17644"/>
    </i>
    <i>
      <x v="17900"/>
    </i>
    <i>
      <x v="17645"/>
    </i>
    <i>
      <x v="17902"/>
    </i>
    <i>
      <x v="17646"/>
    </i>
    <i>
      <x v="17904"/>
    </i>
    <i>
      <x v="17647"/>
    </i>
    <i>
      <x v="17273"/>
    </i>
    <i>
      <x v="17648"/>
    </i>
    <i>
      <x v="17361"/>
    </i>
    <i>
      <x v="17649"/>
    </i>
    <i>
      <x v="17910"/>
    </i>
    <i>
      <x v="17650"/>
    </i>
    <i>
      <x v="17912"/>
    </i>
    <i>
      <x v="17651"/>
    </i>
    <i>
      <x v="17914"/>
    </i>
    <i>
      <x v="17652"/>
    </i>
    <i>
      <x v="17916"/>
    </i>
    <i>
      <x v="17653"/>
    </i>
    <i>
      <x v="17362"/>
    </i>
    <i>
      <x v="17347"/>
    </i>
    <i>
      <x v="17363"/>
    </i>
    <i>
      <x v="17348"/>
    </i>
    <i>
      <x v="17922"/>
    </i>
    <i>
      <x v="17656"/>
    </i>
    <i>
      <x v="17924"/>
    </i>
    <i>
      <x v="17349"/>
    </i>
    <i>
      <x v="17926"/>
    </i>
    <i>
      <x v="17658"/>
    </i>
    <i>
      <x v="17928"/>
    </i>
    <i>
      <x v="17659"/>
    </i>
    <i>
      <x v="17930"/>
    </i>
    <i>
      <x v="17660"/>
    </i>
    <i>
      <x v="17932"/>
    </i>
    <i>
      <x v="17661"/>
    </i>
    <i>
      <x v="17934"/>
    </i>
    <i>
      <x v="17662"/>
    </i>
    <i>
      <x v="17936"/>
    </i>
    <i>
      <x v="17663"/>
    </i>
    <i>
      <x v="17938"/>
    </i>
    <i>
      <x v="17350"/>
    </i>
    <i>
      <x v="17940"/>
    </i>
    <i>
      <x v="17665"/>
    </i>
    <i>
      <x v="17942"/>
    </i>
    <i>
      <x v="17666"/>
    </i>
    <i>
      <x v="17944"/>
    </i>
    <i>
      <x v="17667"/>
    </i>
    <i>
      <x v="17365"/>
    </i>
    <i>
      <x v="17668"/>
    </i>
    <i>
      <x v="17948"/>
    </i>
    <i>
      <x v="17669"/>
    </i>
    <i>
      <x v="17367"/>
    </i>
    <i>
      <x v="17670"/>
    </i>
    <i>
      <x v="17952"/>
    </i>
    <i>
      <x v="17671"/>
    </i>
    <i>
      <x v="17954"/>
    </i>
    <i>
      <x v="17304"/>
    </i>
    <i>
      <x v="17326"/>
    </i>
    <i>
      <x v="17673"/>
    </i>
    <i>
      <x v="17276"/>
    </i>
    <i>
      <x v="17674"/>
    </i>
    <i>
      <x v="17960"/>
    </i>
    <i>
      <x v="17675"/>
    </i>
    <i>
      <x v="17962"/>
    </i>
    <i>
      <x v="17264"/>
    </i>
    <i>
      <x v="17369"/>
    </i>
    <i>
      <x v="17677"/>
    </i>
    <i>
      <x v="17966"/>
    </i>
    <i>
      <x v="17678"/>
    </i>
    <i>
      <x v="17968"/>
    </i>
    <i>
      <x v="17679"/>
    </i>
    <i>
      <x v="17970"/>
    </i>
    <i>
      <x v="17680"/>
    </i>
    <i>
      <x v="17972"/>
    </i>
    <i>
      <x v="17681"/>
    </i>
    <i>
      <x v="17974"/>
    </i>
    <i>
      <x v="17682"/>
    </i>
    <i>
      <x v="17371"/>
    </i>
    <i>
      <x v="17683"/>
    </i>
    <i>
      <x v="17978"/>
    </i>
    <i>
      <x v="17684"/>
    </i>
    <i>
      <x v="17980"/>
    </i>
    <i>
      <x v="17685"/>
    </i>
    <i>
      <x v="17982"/>
    </i>
    <i>
      <x v="17686"/>
    </i>
    <i>
      <x v="17984"/>
    </i>
    <i>
      <x v="17687"/>
    </i>
    <i>
      <x v="17373"/>
    </i>
    <i>
      <x v="17688"/>
    </i>
    <i>
      <x v="17374"/>
    </i>
    <i>
      <x v="17689"/>
    </i>
    <i>
      <x v="17990"/>
    </i>
    <i>
      <x v="17351"/>
    </i>
    <i>
      <x v="17992"/>
    </i>
    <i>
      <x v="17691"/>
    </i>
    <i>
      <x v="17994"/>
    </i>
    <i>
      <x v="17692"/>
    </i>
    <i>
      <x v="17996"/>
    </i>
    <i>
      <x v="17693"/>
    </i>
    <i>
      <x v="17998"/>
    </i>
    <i>
      <x v="17694"/>
    </i>
    <i>
      <x v="18000"/>
    </i>
    <i>
      <x v="17695"/>
    </i>
    <i>
      <x v="18002"/>
    </i>
    <i>
      <x v="17696"/>
    </i>
    <i>
      <x v="18004"/>
    </i>
    <i>
      <x v="17697"/>
    </i>
    <i>
      <x v="17375"/>
    </i>
    <i>
      <x v="17698"/>
    </i>
    <i>
      <x v="18008"/>
    </i>
    <i>
      <x v="17699"/>
    </i>
    <i>
      <x v="18010"/>
    </i>
    <i>
      <x v="17700"/>
    </i>
    <i>
      <x v="18012"/>
    </i>
    <i>
      <x v="17701"/>
    </i>
    <i>
      <x v="17376"/>
    </i>
    <i>
      <x v="17702"/>
    </i>
    <i>
      <x v="18016"/>
    </i>
    <i>
      <x v="17703"/>
    </i>
    <i>
      <x v="18018"/>
    </i>
    <i>
      <x v="17704"/>
    </i>
    <i>
      <x v="17312"/>
    </i>
    <i>
      <x v="17705"/>
    </i>
    <i>
      <x v="18022"/>
    </i>
    <i>
      <x v="17352"/>
    </i>
    <i>
      <x v="17378"/>
    </i>
    <i>
      <x v="17707"/>
    </i>
    <i>
      <x v="18026"/>
    </i>
    <i>
      <x v="17708"/>
    </i>
    <i>
      <x v="18028"/>
    </i>
    <i>
      <x v="17709"/>
    </i>
    <i>
      <x v="18030"/>
    </i>
    <i>
      <x v="17710"/>
    </i>
    <i>
      <x v="18032"/>
    </i>
    <i>
      <x v="17711"/>
    </i>
    <i>
      <x v="18034"/>
    </i>
    <i>
      <x v="17712"/>
    </i>
    <i>
      <x v="18036"/>
    </i>
    <i>
      <x v="17713"/>
    </i>
    <i>
      <x v="18038"/>
    </i>
    <i>
      <x v="17714"/>
    </i>
    <i>
      <x v="18040"/>
    </i>
    <i>
      <x v="17715"/>
    </i>
    <i>
      <x v="17279"/>
    </i>
    <i>
      <x v="17716"/>
    </i>
    <i>
      <x v="17379"/>
    </i>
    <i>
      <x v="17717"/>
    </i>
    <i>
      <x v="18046"/>
    </i>
    <i>
      <x v="17718"/>
    </i>
    <i>
      <x v="18048"/>
    </i>
    <i>
      <x v="17719"/>
    </i>
    <i>
      <x v="18050"/>
    </i>
    <i>
      <x v="17720"/>
    </i>
    <i>
      <x v="17380"/>
    </i>
    <i>
      <x v="17721"/>
    </i>
    <i>
      <x v="18054"/>
    </i>
    <i>
      <x v="17722"/>
    </i>
    <i>
      <x v="18056"/>
    </i>
    <i>
      <x v="17723"/>
    </i>
    <i>
      <x v="18058"/>
    </i>
    <i>
      <x v="17724"/>
    </i>
    <i>
      <x v="18060"/>
    </i>
    <i>
      <x v="17725"/>
    </i>
    <i>
      <x v="18062"/>
    </i>
    <i>
      <x v="17726"/>
    </i>
    <i>
      <x v="18064"/>
    </i>
    <i>
      <x v="17727"/>
    </i>
    <i>
      <x v="18066"/>
    </i>
    <i>
      <x v="17728"/>
    </i>
    <i>
      <x v="17281"/>
    </i>
    <i>
      <x v="17729"/>
    </i>
    <i>
      <x v="18070"/>
    </i>
    <i>
      <x v="17305"/>
    </i>
    <i>
      <x v="17282"/>
    </i>
    <i>
      <x v="17323"/>
    </i>
    <i>
      <x v="18074"/>
    </i>
    <i>
      <x v="17732"/>
    </i>
    <i>
      <x v="18076"/>
    </i>
    <i>
      <x v="17733"/>
    </i>
    <i>
      <x v="18078"/>
    </i>
    <i>
      <x v="17734"/>
    </i>
    <i>
      <x v="18080"/>
    </i>
    <i>
      <x v="17735"/>
    </i>
    <i>
      <x v="18082"/>
    </i>
    <i>
      <x v="17736"/>
    </i>
    <i>
      <x v="18084"/>
    </i>
    <i>
      <x v="17265"/>
    </i>
    <i>
      <x v="18086"/>
    </i>
    <i>
      <x v="17738"/>
    </i>
    <i>
      <x v="18088"/>
    </i>
    <i>
      <x v="17306"/>
    </i>
    <i>
      <x v="18090"/>
    </i>
    <i>
      <x v="17740"/>
    </i>
    <i>
      <x v="18092"/>
    </i>
    <i>
      <x v="17741"/>
    </i>
    <i>
      <x v="18094"/>
    </i>
    <i>
      <x v="17742"/>
    </i>
    <i>
      <x v="18096"/>
    </i>
    <i>
      <x v="17354"/>
    </i>
    <i>
      <x v="18098"/>
    </i>
    <i>
      <x v="17744"/>
    </i>
    <i>
      <x v="18100"/>
    </i>
    <i>
      <x v="17745"/>
    </i>
    <i>
      <x v="18102"/>
    </i>
    <i>
      <x v="17746"/>
    </i>
    <i>
      <x v="18104"/>
    </i>
    <i>
      <x v="17747"/>
    </i>
    <i>
      <x v="17283"/>
    </i>
    <i>
      <x v="17748"/>
    </i>
    <i>
      <x v="17383"/>
    </i>
    <i>
      <x v="17749"/>
    </i>
    <i>
      <x v="18110"/>
    </i>
    <i>
      <x v="17750"/>
    </i>
    <i>
      <x v="18112"/>
    </i>
    <i>
      <x v="17751"/>
    </i>
    <i>
      <x v="18114"/>
    </i>
    <i>
      <x v="17752"/>
    </i>
    <i>
      <x v="18116"/>
    </i>
    <i>
      <x v="17753"/>
    </i>
    <i>
      <x v="18118"/>
    </i>
    <i>
      <x v="17754"/>
    </i>
    <i>
      <x v="18120"/>
    </i>
    <i>
      <x v="17755"/>
    </i>
    <i>
      <x v="18122"/>
    </i>
    <i>
      <x v="17756"/>
    </i>
    <i>
      <x v="17384"/>
    </i>
    <i>
      <x v="17757"/>
    </i>
    <i>
      <x v="18126"/>
    </i>
    <i>
      <x v="17758"/>
    </i>
    <i>
      <x v="18128"/>
    </i>
    <i>
      <x v="17759"/>
    </i>
    <i>
      <x v="17385"/>
    </i>
    <i>
      <x v="17760"/>
    </i>
    <i>
      <x v="18132"/>
    </i>
    <i>
      <x v="17761"/>
    </i>
    <i>
      <x v="17386"/>
    </i>
    <i>
      <x v="17762"/>
    </i>
    <i>
      <x v="17387"/>
    </i>
    <i>
      <x v="17763"/>
    </i>
    <i>
      <x v="17388"/>
    </i>
    <i>
      <x v="17764"/>
    </i>
    <i>
      <x v="18140"/>
    </i>
    <i>
      <x v="17765"/>
    </i>
    <i>
      <x v="17316"/>
    </i>
    <i>
      <x v="17766"/>
    </i>
    <i>
      <x v="18144"/>
    </i>
    <i>
      <x v="17767"/>
    </i>
    <i>
      <x v="18146"/>
    </i>
    <i>
      <x v="17768"/>
    </i>
    <i>
      <x v="18148"/>
    </i>
    <i>
      <x v="17769"/>
    </i>
    <i>
      <x v="18150"/>
    </i>
    <i>
      <x v="17770"/>
    </i>
    <i>
      <x v="18152"/>
    </i>
    <i>
      <x v="17771"/>
    </i>
    <i>
      <x v="18154"/>
    </i>
    <i>
      <x v="17772"/>
    </i>
    <i>
      <x v="18156"/>
    </i>
    <i>
      <x v="17773"/>
    </i>
    <i>
      <x v="18158"/>
    </i>
    <i>
      <x v="17355"/>
    </i>
    <i>
      <x v="18160"/>
    </i>
    <i>
      <x v="17775"/>
    </i>
    <i>
      <x v="18162"/>
    </i>
    <i>
      <x v="17776"/>
    </i>
    <i>
      <x v="18164"/>
    </i>
    <i>
      <x v="17266"/>
    </i>
    <i>
      <x v="18166"/>
    </i>
    <i>
      <x v="17778"/>
    </i>
    <i>
      <x v="18168"/>
    </i>
    <i>
      <x v="17779"/>
    </i>
    <i>
      <x v="18170"/>
    </i>
    <i>
      <x v="17780"/>
    </i>
    <i>
      <x v="18172"/>
    </i>
    <i>
      <x v="17781"/>
    </i>
    <i>
      <x v="18174"/>
    </i>
    <i>
      <x v="17782"/>
    </i>
    <i>
      <x v="18176"/>
    </i>
    <i>
      <x v="17783"/>
    </i>
    <i>
      <x v="18178"/>
    </i>
    <i>
      <x v="17324"/>
    </i>
    <i>
      <x v="18180"/>
    </i>
    <i>
      <x v="17785"/>
    </i>
    <i>
      <x v="18182"/>
    </i>
    <i>
      <x v="17786"/>
    </i>
    <i>
      <x v="18184"/>
    </i>
    <i>
      <x v="17787"/>
    </i>
    <i>
      <x v="17288"/>
    </i>
    <i>
      <x v="17788"/>
    </i>
    <i>
      <x v="18188"/>
    </i>
    <i>
      <x v="17789"/>
    </i>
    <i>
      <x v="18190"/>
    </i>
    <i>
      <x v="17790"/>
    </i>
    <i>
      <x v="18192"/>
    </i>
    <i>
      <x v="17791"/>
    </i>
    <i>
      <x v="18194"/>
    </i>
    <i>
      <x v="17792"/>
    </i>
    <i>
      <x v="18196"/>
    </i>
    <i>
      <x v="17267"/>
    </i>
    <i>
      <x v="18198"/>
    </i>
    <i>
      <x v="17794"/>
    </i>
    <i>
      <x v="18200"/>
    </i>
    <i>
      <x v="17795"/>
    </i>
    <i>
      <x v="18202"/>
    </i>
    <i>
      <x v="17796"/>
    </i>
    <i>
      <x v="18204"/>
    </i>
    <i>
      <x v="17797"/>
    </i>
    <i>
      <x v="18206"/>
    </i>
    <i>
      <x v="17307"/>
    </i>
    <i>
      <x v="18208"/>
    </i>
    <i>
      <x v="17799"/>
    </i>
    <i>
      <x v="18210"/>
    </i>
    <i>
      <x v="17800"/>
    </i>
    <i>
      <x v="18212"/>
    </i>
    <i>
      <x v="17801"/>
    </i>
    <i>
      <x v="18214"/>
    </i>
    <i>
      <x v="17802"/>
    </i>
    <i>
      <x v="18216"/>
    </i>
    <i>
      <x v="17268"/>
    </i>
    <i>
      <x v="18218"/>
    </i>
    <i>
      <x v="17804"/>
    </i>
    <i>
      <x v="18220"/>
    </i>
    <i>
      <x v="17805"/>
    </i>
    <i>
      <x v="18222"/>
    </i>
    <i>
      <x v="17269"/>
    </i>
    <i>
      <x v="18224"/>
    </i>
    <i>
      <x v="17807"/>
    </i>
    <i>
      <x v="18226"/>
    </i>
    <i>
      <x v="17808"/>
    </i>
    <i>
      <x v="18228"/>
    </i>
    <i>
      <x v="17809"/>
    </i>
    <i>
      <x v="18230"/>
    </i>
    <i>
      <x v="17810"/>
    </i>
    <i>
      <x v="18232"/>
    </i>
    <i>
      <x v="17357"/>
    </i>
    <i>
      <x v="18234"/>
    </i>
    <i>
      <x v="17812"/>
    </i>
    <i>
      <x v="18236"/>
    </i>
    <i>
      <x v="17813"/>
    </i>
    <i>
      <x v="18238"/>
    </i>
    <i>
      <x v="17814"/>
    </i>
    <i>
      <x v="18240"/>
    </i>
    <i>
      <x v="17815"/>
    </i>
    <i>
      <x v="18242"/>
    </i>
    <i>
      <x v="17816"/>
    </i>
    <i>
      <x v="18244"/>
    </i>
    <i>
      <x v="17817"/>
    </i>
    <i>
      <x v="18246"/>
    </i>
    <i>
      <x v="17818"/>
    </i>
    <i>
      <x v="18248"/>
    </i>
    <i>
      <x v="18319"/>
    </i>
    <i>
      <x v="18250"/>
    </i>
    <i>
      <x v="18321"/>
    </i>
    <i>
      <x v="18252"/>
    </i>
    <i>
      <x v="18323"/>
    </i>
    <i>
      <x v="18254"/>
    </i>
    <i>
      <x v="18325"/>
    </i>
    <i>
      <x v="18256"/>
    </i>
    <i>
      <x v="18327"/>
    </i>
    <i>
      <x v="18258"/>
    </i>
    <i>
      <x v="18329"/>
    </i>
    <i>
      <x v="18260"/>
    </i>
    <i>
      <x v="18331"/>
    </i>
    <i>
      <x v="18262"/>
    </i>
    <i>
      <x v="18333"/>
    </i>
    <i>
      <x v="18264"/>
    </i>
    <i>
      <x v="18335"/>
    </i>
    <i>
      <x v="18266"/>
    </i>
    <i>
      <x v="18337"/>
    </i>
    <i>
      <x v="18268"/>
    </i>
    <i>
      <x v="18339"/>
    </i>
    <i>
      <x v="18270"/>
    </i>
    <i>
      <x v="18341"/>
    </i>
    <i>
      <x v="18272"/>
    </i>
    <i>
      <x v="18343"/>
    </i>
    <i>
      <x v="18274"/>
    </i>
    <i>
      <x v="18345"/>
    </i>
    <i>
      <x v="18276"/>
    </i>
    <i>
      <x v="18347"/>
    </i>
    <i>
      <x v="18278"/>
    </i>
    <i>
      <x v="18349"/>
    </i>
    <i>
      <x v="18280"/>
    </i>
    <i>
      <x v="18351"/>
    </i>
    <i>
      <x v="18282"/>
    </i>
    <i>
      <x v="18353"/>
    </i>
    <i>
      <x v="18284"/>
    </i>
    <i>
      <x v="18355"/>
    </i>
    <i>
      <x v="18286"/>
    </i>
    <i>
      <x v="18357"/>
    </i>
    <i>
      <x v="18288"/>
    </i>
    <i>
      <x v="18359"/>
    </i>
    <i>
      <x v="18290"/>
    </i>
    <i>
      <x v="18361"/>
    </i>
    <i>
      <x v="18292"/>
    </i>
    <i>
      <x v="18363"/>
    </i>
    <i>
      <x v="18294"/>
    </i>
    <i>
      <x v="18365"/>
    </i>
    <i>
      <x v="18296"/>
    </i>
    <i>
      <x v="18367"/>
    </i>
    <i>
      <x v="18298"/>
    </i>
    <i>
      <x v="18369"/>
    </i>
    <i>
      <x v="18300"/>
    </i>
    <i>
      <x v="18371"/>
    </i>
    <i>
      <x v="18302"/>
    </i>
    <i>
      <x v="18373"/>
    </i>
    <i>
      <x v="18304"/>
    </i>
    <i>
      <x v="18375"/>
    </i>
    <i>
      <x v="17318"/>
    </i>
    <i>
      <x v="18377"/>
    </i>
    <i>
      <x v="18308"/>
    </i>
    <i>
      <x v="18379"/>
    </i>
    <i>
      <x v="17391"/>
    </i>
    <i>
      <x v="18381"/>
    </i>
    <i>
      <x v="18312"/>
    </i>
    <i>
      <x v="18383"/>
    </i>
    <i>
      <x v="18314"/>
    </i>
    <i>
      <x v="17852"/>
    </i>
    <i>
      <x v="18316"/>
    </i>
    <i>
      <x v="17853"/>
    </i>
    <i>
      <x v="17319"/>
    </i>
    <i>
      <x v="17854"/>
    </i>
    <i>
      <x v="17855"/>
    </i>
    <i>
      <x v="17819"/>
    </i>
    <i>
      <x v="18322"/>
    </i>
    <i>
      <x v="17270"/>
    </i>
    <i>
      <x v="18324"/>
    </i>
    <i>
      <x v="17821"/>
    </i>
    <i>
      <x v="18326"/>
    </i>
    <i>
      <x v="17822"/>
    </i>
    <i>
      <x v="18328"/>
    </i>
    <i>
      <x v="17823"/>
    </i>
    <i>
      <x v="18330"/>
    </i>
    <i>
      <x v="18399"/>
    </i>
    <i>
      <x v="18332"/>
    </i>
    <i>
      <x v="17825"/>
    </i>
    <i>
      <x v="18334"/>
    </i>
    <i>
      <x v="17826"/>
    </i>
    <i>
      <x v="18336"/>
    </i>
    <i>
      <x v="17827"/>
    </i>
    <i>
      <x v="18338"/>
    </i>
    <i>
      <x v="17828"/>
    </i>
    <i>
      <x v="18340"/>
    </i>
    <i>
      <x v="17829"/>
    </i>
    <i>
      <x v="18342"/>
    </i>
    <i>
      <x v="17830"/>
    </i>
    <i>
      <x v="18344"/>
    </i>
    <i>
      <x v="17831"/>
    </i>
    <i>
      <x v="18346"/>
    </i>
    <i>
      <x v="17271"/>
    </i>
    <i>
      <x v="18348"/>
    </i>
    <i>
      <x v="17833"/>
    </i>
    <i>
      <x v="18350"/>
    </i>
    <i>
      <x v="17834"/>
    </i>
    <i>
      <x v="18352"/>
    </i>
    <i>
      <x v="17835"/>
    </i>
    <i>
      <x v="17291"/>
    </i>
    <i>
      <x v="17836"/>
    </i>
    <i>
      <x v="18356"/>
    </i>
    <i>
      <x v="18384"/>
    </i>
    <i>
      <x v="18358"/>
    </i>
    <i>
      <x v="18385"/>
    </i>
    <i>
      <x v="18360"/>
    </i>
    <i>
      <x v="18387"/>
    </i>
    <i>
      <x v="18362"/>
    </i>
    <i>
      <x v="18389"/>
    </i>
    <i>
      <x v="18364"/>
    </i>
    <i>
      <x v="18391"/>
    </i>
    <i>
      <x v="18366"/>
    </i>
    <i>
      <x v="18393"/>
    </i>
    <i>
      <x v="18368"/>
    </i>
    <i>
      <x v="18395"/>
    </i>
    <i>
      <x v="18370"/>
    </i>
    <i>
      <x v="18397"/>
    </i>
    <i>
      <x v="18372"/>
    </i>
    <i>
      <x v="17292"/>
    </i>
    <i>
      <x v="18374"/>
    </i>
    <i>
      <x v="17846"/>
    </i>
    <i>
      <x v="18376"/>
    </i>
    <i>
      <x v="17847"/>
    </i>
    <i>
      <x v="18378"/>
    </i>
    <i>
      <x v="17848"/>
    </i>
    <i>
      <x v="18380"/>
    </i>
    <i>
      <x v="17849"/>
    </i>
    <i>
      <x v="18382"/>
    </i>
    <i>
      <x v="17850"/>
    </i>
    <i>
      <x v="17251"/>
    </i>
    <i>
      <x v="17851"/>
    </i>
    <i>
      <x v="18386"/>
    </i>
    <i>
      <x v="17838"/>
    </i>
    <i>
      <x v="18388"/>
    </i>
    <i>
      <x v="17839"/>
    </i>
    <i>
      <x v="18390"/>
    </i>
    <i>
      <x v="17840"/>
    </i>
    <i>
      <x v="18392"/>
    </i>
    <i>
      <x v="17841"/>
    </i>
    <i>
      <x v="18394"/>
    </i>
    <i>
      <x v="17842"/>
    </i>
    <i>
      <x v="18396"/>
    </i>
    <i>
      <x v="17843"/>
    </i>
    <i>
      <x v="18398"/>
    </i>
    <i>
      <x v="17844"/>
    </i>
    <i>
      <x v="17845"/>
    </i>
    <i>
      <x v="17824"/>
    </i>
    <i>
      <x v="16763"/>
    </i>
    <i>
      <x v="16203"/>
    </i>
    <i>
      <x v="16180"/>
    </i>
    <i>
      <x v="16253"/>
    </i>
    <i>
      <x v="17148"/>
    </i>
    <i>
      <x v="16254"/>
    </i>
    <i>
      <x v="16828"/>
    </i>
    <i>
      <x v="16255"/>
    </i>
    <i>
      <x v="16956"/>
    </i>
    <i>
      <x v="16256"/>
    </i>
    <i>
      <x v="17084"/>
    </i>
    <i>
      <x v="16257"/>
    </i>
    <i>
      <x v="17212"/>
    </i>
    <i>
      <x v="16258"/>
    </i>
    <i>
      <x v="16175"/>
    </i>
    <i>
      <x v="16259"/>
    </i>
    <i>
      <x v="16860"/>
    </i>
    <i>
      <x v="16260"/>
    </i>
    <i>
      <x v="16924"/>
    </i>
    <i>
      <x v="16261"/>
    </i>
    <i>
      <x v="16988"/>
    </i>
    <i>
      <x v="16106"/>
    </i>
    <i>
      <x v="17052"/>
    </i>
    <i>
      <x v="16263"/>
    </i>
    <i>
      <x v="17116"/>
    </i>
    <i>
      <x v="16264"/>
    </i>
    <i>
      <x v="17180"/>
    </i>
    <i>
      <x v="16265"/>
    </i>
    <i>
      <x v="16747"/>
    </i>
    <i>
      <x v="16107"/>
    </i>
    <i>
      <x v="16780"/>
    </i>
    <i>
      <x v="16267"/>
    </i>
    <i>
      <x v="16812"/>
    </i>
    <i>
      <x v="16268"/>
    </i>
    <i>
      <x v="16844"/>
    </i>
    <i>
      <x v="16269"/>
    </i>
    <i>
      <x v="16876"/>
    </i>
    <i>
      <x v="16270"/>
    </i>
    <i>
      <x v="16908"/>
    </i>
    <i>
      <x v="16271"/>
    </i>
    <i>
      <x v="16940"/>
    </i>
    <i>
      <x v="16272"/>
    </i>
    <i>
      <x v="16972"/>
    </i>
    <i>
      <x v="16273"/>
    </i>
    <i>
      <x v="16199"/>
    </i>
    <i>
      <x v="16274"/>
    </i>
    <i>
      <x v="17036"/>
    </i>
    <i>
      <x v="16275"/>
    </i>
    <i>
      <x v="17068"/>
    </i>
    <i>
      <x v="16276"/>
    </i>
    <i>
      <x v="17100"/>
    </i>
    <i>
      <x v="16277"/>
    </i>
    <i>
      <x v="17132"/>
    </i>
    <i>
      <x v="16278"/>
    </i>
    <i>
      <x v="16221"/>
    </i>
    <i>
      <x v="16279"/>
    </i>
    <i>
      <x v="17196"/>
    </i>
    <i>
      <x v="16280"/>
    </i>
    <i>
      <x v="17247"/>
    </i>
    <i>
      <x v="16281"/>
    </i>
    <i>
      <x v="16755"/>
    </i>
    <i>
      <x v="16282"/>
    </i>
    <i>
      <x v="16771"/>
    </i>
    <i>
      <x v="16283"/>
    </i>
    <i>
      <x v="16788"/>
    </i>
    <i>
      <x v="16284"/>
    </i>
    <i>
      <x v="16804"/>
    </i>
    <i>
      <x v="16285"/>
    </i>
    <i>
      <x v="16820"/>
    </i>
    <i>
      <x v="16286"/>
    </i>
    <i>
      <x v="16178"/>
    </i>
    <i>
      <x v="16287"/>
    </i>
    <i>
      <x v="16852"/>
    </i>
    <i>
      <x v="16108"/>
    </i>
    <i>
      <x v="16868"/>
    </i>
    <i>
      <x v="16289"/>
    </i>
    <i>
      <x v="16884"/>
    </i>
    <i>
      <x v="16109"/>
    </i>
    <i>
      <x v="16900"/>
    </i>
    <i>
      <x v="16291"/>
    </i>
    <i>
      <x v="16186"/>
    </i>
    <i>
      <x v="16110"/>
    </i>
    <i>
      <x v="16932"/>
    </i>
    <i>
      <x v="16293"/>
    </i>
    <i>
      <x v="16948"/>
    </i>
    <i>
      <x v="16294"/>
    </i>
    <i>
      <x v="16194"/>
    </i>
    <i>
      <x v="16111"/>
    </i>
    <i>
      <x v="16980"/>
    </i>
    <i>
      <x v="16112"/>
    </i>
    <i>
      <x v="16996"/>
    </i>
    <i>
      <x v="16113"/>
    </i>
    <i>
      <x v="16202"/>
    </i>
    <i>
      <x v="16298"/>
    </i>
    <i>
      <x v="16206"/>
    </i>
    <i>
      <x v="16299"/>
    </i>
    <i>
      <x v="17044"/>
    </i>
    <i>
      <x v="16300"/>
    </i>
    <i>
      <x v="17060"/>
    </i>
    <i>
      <x v="16234"/>
    </i>
    <i>
      <x v="17076"/>
    </i>
    <i>
      <x v="16302"/>
    </i>
    <i>
      <x v="17092"/>
    </i>
    <i>
      <x v="16303"/>
    </i>
    <i>
      <x v="17108"/>
    </i>
    <i>
      <x v="16304"/>
    </i>
    <i>
      <x v="17124"/>
    </i>
    <i>
      <x v="16305"/>
    </i>
    <i>
      <x v="17140"/>
    </i>
    <i>
      <x v="16306"/>
    </i>
    <i>
      <x v="17156"/>
    </i>
    <i>
      <x v="16307"/>
    </i>
    <i>
      <x v="16104"/>
    </i>
    <i>
      <x v="16308"/>
    </i>
    <i>
      <x v="17188"/>
    </i>
    <i>
      <x v="16309"/>
    </i>
    <i>
      <x v="17204"/>
    </i>
    <i>
      <x v="16310"/>
    </i>
    <i>
      <x v="17220"/>
    </i>
    <i>
      <x v="16311"/>
    </i>
    <i>
      <x v="16743"/>
    </i>
    <i>
      <x v="16312"/>
    </i>
    <i>
      <x v="16751"/>
    </i>
    <i>
      <x v="16114"/>
    </i>
    <i>
      <x v="16244"/>
    </i>
    <i>
      <x v="16314"/>
    </i>
    <i>
      <x v="16767"/>
    </i>
    <i>
      <x v="16115"/>
    </i>
    <i>
      <x v="16775"/>
    </i>
    <i>
      <x v="16316"/>
    </i>
    <i>
      <x v="16784"/>
    </i>
    <i>
      <x v="16317"/>
    </i>
    <i>
      <x v="16173"/>
    </i>
    <i>
      <x v="16116"/>
    </i>
    <i>
      <x v="16800"/>
    </i>
    <i>
      <x v="16319"/>
    </i>
    <i>
      <x v="16808"/>
    </i>
    <i>
      <x v="16320"/>
    </i>
    <i>
      <x v="16816"/>
    </i>
    <i>
      <x v="16235"/>
    </i>
    <i>
      <x v="16824"/>
    </i>
    <i>
      <x v="16322"/>
    </i>
    <i>
      <x v="16832"/>
    </i>
    <i>
      <x v="16117"/>
    </i>
    <i>
      <x v="16840"/>
    </i>
    <i>
      <x v="16324"/>
    </i>
    <i>
      <x v="16848"/>
    </i>
    <i>
      <x v="16118"/>
    </i>
    <i>
      <x v="16856"/>
    </i>
    <i>
      <x v="16236"/>
    </i>
    <i>
      <x v="16864"/>
    </i>
    <i>
      <x v="16327"/>
    </i>
    <i>
      <x v="16872"/>
    </i>
    <i>
      <x v="16328"/>
    </i>
    <i>
      <x v="16880"/>
    </i>
    <i>
      <x v="16237"/>
    </i>
    <i>
      <x v="16888"/>
    </i>
    <i>
      <x v="16119"/>
    </i>
    <i>
      <x v="16896"/>
    </i>
    <i>
      <x v="16331"/>
    </i>
    <i>
      <x v="16904"/>
    </i>
    <i>
      <x v="16332"/>
    </i>
    <i>
      <x v="16185"/>
    </i>
    <i>
      <x v="16333"/>
    </i>
    <i>
      <x v="16920"/>
    </i>
    <i>
      <x v="16334"/>
    </i>
    <i>
      <x v="16928"/>
    </i>
    <i>
      <x v="16335"/>
    </i>
    <i>
      <x v="16936"/>
    </i>
    <i>
      <x v="16120"/>
    </i>
    <i>
      <x v="16944"/>
    </i>
    <i>
      <x v="16121"/>
    </i>
    <i>
      <x v="16191"/>
    </i>
    <i>
      <x v="16338"/>
    </i>
    <i>
      <x v="16960"/>
    </i>
    <i>
      <x v="16339"/>
    </i>
    <i>
      <x v="16968"/>
    </i>
    <i>
      <x v="16340"/>
    </i>
    <i>
      <x v="16976"/>
    </i>
    <i>
      <x v="16341"/>
    </i>
    <i>
      <x v="16984"/>
    </i>
    <i>
      <x v="16122"/>
    </i>
    <i>
      <x v="16992"/>
    </i>
    <i>
      <x v="16343"/>
    </i>
    <i>
      <x v="17000"/>
    </i>
    <i>
      <x v="16344"/>
    </i>
    <i>
      <x v="16200"/>
    </i>
    <i>
      <x v="16123"/>
    </i>
    <i>
      <x v="17016"/>
    </i>
    <i>
      <x v="16346"/>
    </i>
    <i>
      <x v="17024"/>
    </i>
    <i>
      <x v="16347"/>
    </i>
    <i>
      <x v="17032"/>
    </i>
    <i>
      <x v="16348"/>
    </i>
    <i>
      <x v="17040"/>
    </i>
    <i>
      <x v="16349"/>
    </i>
    <i>
      <x v="16210"/>
    </i>
    <i>
      <x v="16350"/>
    </i>
    <i>
      <x v="16249"/>
    </i>
    <i>
      <x v="16124"/>
    </i>
    <i>
      <x v="17064"/>
    </i>
    <i>
      <x v="16352"/>
    </i>
    <i>
      <x v="17072"/>
    </i>
    <i>
      <x v="16353"/>
    </i>
    <i>
      <x v="17080"/>
    </i>
    <i>
      <x v="16354"/>
    </i>
    <i>
      <x v="17088"/>
    </i>
    <i>
      <x v="16355"/>
    </i>
    <i>
      <x v="17096"/>
    </i>
    <i>
      <x v="16125"/>
    </i>
    <i>
      <x v="17104"/>
    </i>
    <i>
      <x v="16357"/>
    </i>
    <i>
      <x v="17112"/>
    </i>
    <i>
      <x v="16358"/>
    </i>
    <i>
      <x v="17120"/>
    </i>
    <i>
      <x v="16359"/>
    </i>
    <i>
      <x v="17128"/>
    </i>
    <i>
      <x v="16360"/>
    </i>
    <i>
      <x v="17136"/>
    </i>
    <i>
      <x v="16126"/>
    </i>
    <i>
      <x v="16218"/>
    </i>
    <i>
      <x v="16362"/>
    </i>
    <i>
      <x v="17152"/>
    </i>
    <i>
      <x v="16363"/>
    </i>
    <i>
      <x v="17160"/>
    </i>
    <i>
      <x v="16364"/>
    </i>
    <i>
      <x v="17168"/>
    </i>
    <i>
      <x v="16365"/>
    </i>
    <i>
      <x v="17176"/>
    </i>
    <i>
      <x v="16127"/>
    </i>
    <i>
      <x v="17184"/>
    </i>
    <i>
      <x v="16367"/>
    </i>
    <i>
      <x v="16227"/>
    </i>
    <i>
      <x v="16368"/>
    </i>
    <i>
      <x v="17200"/>
    </i>
    <i>
      <x v="16369"/>
    </i>
    <i>
      <x v="17208"/>
    </i>
    <i>
      <x v="16370"/>
    </i>
    <i>
      <x v="17216"/>
    </i>
    <i>
      <x v="16371"/>
    </i>
    <i>
      <x v="17224"/>
    </i>
    <i>
      <x v="16128"/>
    </i>
    <i>
      <x v="16101"/>
    </i>
    <i>
      <x v="16129"/>
    </i>
    <i>
      <x v="16166"/>
    </i>
    <i>
      <x v="16374"/>
    </i>
    <i>
      <x v="16749"/>
    </i>
    <i>
      <x v="16375"/>
    </i>
    <i>
      <x v="16753"/>
    </i>
    <i>
      <x v="16130"/>
    </i>
    <i>
      <x v="16757"/>
    </i>
    <i>
      <x v="16377"/>
    </i>
    <i>
      <x v="16102"/>
    </i>
    <i>
      <x v="16238"/>
    </i>
    <i>
      <x v="16765"/>
    </i>
    <i>
      <x v="16379"/>
    </i>
    <i>
      <x v="16171"/>
    </i>
    <i>
      <x v="16380"/>
    </i>
    <i>
      <x v="16773"/>
    </i>
    <i>
      <x v="16381"/>
    </i>
    <i>
      <x v="16778"/>
    </i>
    <i>
      <x v="16382"/>
    </i>
    <i>
      <x v="16172"/>
    </i>
    <i>
      <x v="16383"/>
    </i>
    <i>
      <x v="16786"/>
    </i>
    <i>
      <x v="16384"/>
    </i>
    <i>
      <x v="16790"/>
    </i>
    <i>
      <x v="16385"/>
    </i>
    <i>
      <x v="16794"/>
    </i>
    <i>
      <x v="16386"/>
    </i>
    <i>
      <x v="16798"/>
    </i>
    <i>
      <x v="16387"/>
    </i>
    <i>
      <x v="16802"/>
    </i>
    <i>
      <x v="16388"/>
    </i>
    <i>
      <x v="16806"/>
    </i>
    <i>
      <x v="16389"/>
    </i>
    <i>
      <x v="16810"/>
    </i>
    <i>
      <x v="16390"/>
    </i>
    <i>
      <x v="16814"/>
    </i>
    <i>
      <x v="16391"/>
    </i>
    <i>
      <x v="16818"/>
    </i>
    <i>
      <x v="16392"/>
    </i>
    <i>
      <x v="16822"/>
    </i>
    <i>
      <x v="16393"/>
    </i>
    <i>
      <x v="16826"/>
    </i>
    <i>
      <x v="16394"/>
    </i>
    <i>
      <x v="16830"/>
    </i>
    <i>
      <x v="16395"/>
    </i>
    <i>
      <x v="16834"/>
    </i>
    <i>
      <x v="16396"/>
    </i>
    <i>
      <x v="16838"/>
    </i>
    <i>
      <x v="16397"/>
    </i>
    <i>
      <x v="16842"/>
    </i>
    <i>
      <x v="16131"/>
    </i>
    <i>
      <x v="16846"/>
    </i>
    <i>
      <x v="16399"/>
    </i>
    <i>
      <x v="16850"/>
    </i>
    <i>
      <x v="16400"/>
    </i>
    <i>
      <x v="16854"/>
    </i>
    <i>
      <x v="16401"/>
    </i>
    <i>
      <x v="16858"/>
    </i>
    <i>
      <x v="16402"/>
    </i>
    <i>
      <x v="16862"/>
    </i>
    <i>
      <x v="16403"/>
    </i>
    <i>
      <x v="16866"/>
    </i>
    <i>
      <x v="16404"/>
    </i>
    <i>
      <x v="16870"/>
    </i>
    <i>
      <x v="16405"/>
    </i>
    <i>
      <x v="16874"/>
    </i>
    <i>
      <x v="16406"/>
    </i>
    <i>
      <x v="16878"/>
    </i>
    <i>
      <x v="16407"/>
    </i>
    <i>
      <x v="16179"/>
    </i>
    <i>
      <x v="16408"/>
    </i>
    <i>
      <x v="16886"/>
    </i>
    <i>
      <x v="16132"/>
    </i>
    <i>
      <x v="16890"/>
    </i>
    <i>
      <x v="16133"/>
    </i>
    <i>
      <x v="16894"/>
    </i>
    <i>
      <x v="16239"/>
    </i>
    <i>
      <x v="16182"/>
    </i>
    <i>
      <x v="16412"/>
    </i>
    <i>
      <x v="16902"/>
    </i>
    <i>
      <x v="16413"/>
    </i>
    <i>
      <x v="16183"/>
    </i>
    <i>
      <x v="16414"/>
    </i>
    <i>
      <x v="16910"/>
    </i>
    <i>
      <x v="16415"/>
    </i>
    <i>
      <x v="16914"/>
    </i>
    <i>
      <x v="16416"/>
    </i>
    <i>
      <x v="16918"/>
    </i>
    <i>
      <x v="16417"/>
    </i>
    <i>
      <x v="16922"/>
    </i>
    <i>
      <x v="16418"/>
    </i>
    <i>
      <x v="16926"/>
    </i>
    <i>
      <x v="16240"/>
    </i>
    <i>
      <x v="16930"/>
    </i>
    <i>
      <x v="16420"/>
    </i>
    <i>
      <x v="16189"/>
    </i>
    <i>
      <x v="16421"/>
    </i>
    <i>
      <x v="16938"/>
    </i>
    <i>
      <x v="16422"/>
    </i>
    <i>
      <x v="16942"/>
    </i>
    <i>
      <x v="16423"/>
    </i>
    <i>
      <x v="16946"/>
    </i>
    <i>
      <x v="16424"/>
    </i>
    <i>
      <x v="16190"/>
    </i>
    <i>
      <x v="16134"/>
    </i>
    <i>
      <x v="16954"/>
    </i>
    <i>
      <x v="16426"/>
    </i>
    <i>
      <x v="16192"/>
    </i>
    <i>
      <x v="16427"/>
    </i>
    <i>
      <x v="16962"/>
    </i>
    <i>
      <x v="16428"/>
    </i>
    <i>
      <x v="16195"/>
    </i>
    <i>
      <x v="16429"/>
    </i>
    <i>
      <x v="16970"/>
    </i>
    <i>
      <x v="16430"/>
    </i>
    <i>
      <x v="16974"/>
    </i>
    <i>
      <x v="16431"/>
    </i>
    <i>
      <x v="16978"/>
    </i>
    <i>
      <x v="16432"/>
    </i>
    <i>
      <x v="16982"/>
    </i>
    <i>
      <x v="16433"/>
    </i>
    <i>
      <x v="16986"/>
    </i>
    <i>
      <x v="16434"/>
    </i>
    <i>
      <x v="16990"/>
    </i>
    <i>
      <x v="16435"/>
    </i>
    <i>
      <x v="16994"/>
    </i>
    <i>
      <x v="16436"/>
    </i>
    <i>
      <x v="16998"/>
    </i>
    <i>
      <x v="16437"/>
    </i>
    <i>
      <x v="16198"/>
    </i>
    <i>
      <x v="16438"/>
    </i>
    <i>
      <x v="17006"/>
    </i>
    <i>
      <x v="16439"/>
    </i>
    <i>
      <x v="16201"/>
    </i>
    <i>
      <x v="16440"/>
    </i>
    <i>
      <x v="17014"/>
    </i>
    <i>
      <x v="16441"/>
    </i>
    <i>
      <x v="17018"/>
    </i>
    <i>
      <x v="16442"/>
    </i>
    <i>
      <x v="17022"/>
    </i>
    <i>
      <x v="16443"/>
    </i>
    <i>
      <x v="16205"/>
    </i>
    <i>
      <x v="16444"/>
    </i>
    <i>
      <x v="17030"/>
    </i>
    <i>
      <x v="16445"/>
    </i>
    <i>
      <x v="16207"/>
    </i>
    <i>
      <x v="16446"/>
    </i>
    <i>
      <x v="17038"/>
    </i>
    <i>
      <x v="16447"/>
    </i>
    <i>
      <x v="16209"/>
    </i>
    <i>
      <x v="16448"/>
    </i>
    <i>
      <x v="17046"/>
    </i>
    <i>
      <x v="16449"/>
    </i>
    <i>
      <x v="16211"/>
    </i>
    <i>
      <x v="16450"/>
    </i>
    <i>
      <x v="17054"/>
    </i>
    <i>
      <x v="16451"/>
    </i>
    <i>
      <x v="16250"/>
    </i>
    <i>
      <x v="16452"/>
    </i>
    <i>
      <x v="17062"/>
    </i>
    <i>
      <x v="16453"/>
    </i>
    <i>
      <x v="17066"/>
    </i>
    <i>
      <x v="16454"/>
    </i>
    <i>
      <x v="16215"/>
    </i>
    <i>
      <x v="16455"/>
    </i>
    <i>
      <x v="17074"/>
    </i>
    <i>
      <x v="16456"/>
    </i>
    <i>
      <x v="17078"/>
    </i>
    <i>
      <x v="16457"/>
    </i>
    <i>
      <x v="17082"/>
    </i>
    <i>
      <x v="16458"/>
    </i>
    <i>
      <x v="17086"/>
    </i>
    <i>
      <x v="16241"/>
    </i>
    <i>
      <x v="17090"/>
    </i>
    <i>
      <x v="16460"/>
    </i>
    <i>
      <x v="17094"/>
    </i>
    <i>
      <x v="16461"/>
    </i>
    <i>
      <x v="17098"/>
    </i>
    <i>
      <x v="16462"/>
    </i>
    <i>
      <x v="17102"/>
    </i>
    <i>
      <x v="16463"/>
    </i>
    <i>
      <x v="17106"/>
    </i>
    <i>
      <x v="16464"/>
    </i>
    <i>
      <x v="17110"/>
    </i>
    <i>
      <x v="16465"/>
    </i>
    <i>
      <x v="17114"/>
    </i>
    <i>
      <x v="16466"/>
    </i>
    <i>
      <x v="17118"/>
    </i>
    <i>
      <x v="16467"/>
    </i>
    <i>
      <x v="17122"/>
    </i>
    <i>
      <x v="16468"/>
    </i>
    <i>
      <x v="17126"/>
    </i>
    <i>
      <x v="16469"/>
    </i>
    <i>
      <x v="17130"/>
    </i>
    <i>
      <x v="16470"/>
    </i>
    <i>
      <x v="17134"/>
    </i>
    <i>
      <x v="16471"/>
    </i>
    <i>
      <x v="17138"/>
    </i>
    <i>
      <x v="16472"/>
    </i>
    <i>
      <x v="17142"/>
    </i>
    <i>
      <x v="16473"/>
    </i>
    <i>
      <x v="16219"/>
    </i>
    <i>
      <x v="16474"/>
    </i>
    <i>
      <x v="17150"/>
    </i>
    <i>
      <x v="16475"/>
    </i>
    <i>
      <x v="17154"/>
    </i>
    <i>
      <x v="16476"/>
    </i>
    <i>
      <x v="17158"/>
    </i>
    <i>
      <x v="16477"/>
    </i>
    <i>
      <x v="17162"/>
    </i>
    <i>
      <x v="16478"/>
    </i>
    <i>
      <x v="17166"/>
    </i>
    <i>
      <x v="16479"/>
    </i>
    <i>
      <x v="17170"/>
    </i>
    <i>
      <x v="16480"/>
    </i>
    <i>
      <x v="17174"/>
    </i>
    <i>
      <x v="16481"/>
    </i>
    <i>
      <x v="17178"/>
    </i>
    <i>
      <x v="16482"/>
    </i>
    <i>
      <x v="17182"/>
    </i>
    <i>
      <x v="16483"/>
    </i>
    <i>
      <x v="17186"/>
    </i>
    <i>
      <x v="16484"/>
    </i>
    <i>
      <x v="16225"/>
    </i>
    <i>
      <x v="16485"/>
    </i>
    <i>
      <x v="17194"/>
    </i>
    <i>
      <x v="16135"/>
    </i>
    <i>
      <x v="17198"/>
    </i>
    <i>
      <x v="16487"/>
    </i>
    <i>
      <x v="17202"/>
    </i>
    <i>
      <x v="16488"/>
    </i>
    <i>
      <x v="17206"/>
    </i>
    <i>
      <x v="16489"/>
    </i>
    <i>
      <x v="17210"/>
    </i>
    <i>
      <x v="16490"/>
    </i>
    <i>
      <x v="16229"/>
    </i>
    <i>
      <x v="16491"/>
    </i>
    <i>
      <x v="17218"/>
    </i>
    <i>
      <x v="16492"/>
    </i>
    <i>
      <x v="17222"/>
    </i>
    <i>
      <x v="16493"/>
    </i>
    <i>
      <x v="17226"/>
    </i>
    <i>
      <x v="16494"/>
    </i>
    <i>
      <x v="16231"/>
    </i>
    <i>
      <x v="16495"/>
    </i>
    <i>
      <x v="16165"/>
    </i>
    <i>
      <x v="16496"/>
    </i>
    <i>
      <x v="16744"/>
    </i>
    <i>
      <x v="16136"/>
    </i>
    <i>
      <x v="16746"/>
    </i>
    <i>
      <x v="16498"/>
    </i>
    <i>
      <x v="16748"/>
    </i>
    <i>
      <x v="16499"/>
    </i>
    <i>
      <x v="16750"/>
    </i>
    <i>
      <x v="16500"/>
    </i>
    <i>
      <x v="16752"/>
    </i>
    <i>
      <x v="16501"/>
    </i>
    <i>
      <x v="16754"/>
    </i>
    <i>
      <x v="16502"/>
    </i>
    <i>
      <x v="16756"/>
    </i>
    <i>
      <x v="16503"/>
    </i>
    <i>
      <x v="16167"/>
    </i>
    <i>
      <x v="16504"/>
    </i>
    <i>
      <x v="16168"/>
    </i>
    <i>
      <x v="16505"/>
    </i>
    <i>
      <x v="16762"/>
    </i>
    <i>
      <x v="16506"/>
    </i>
    <i>
      <x v="16764"/>
    </i>
    <i>
      <x v="16507"/>
    </i>
    <i>
      <x v="16170"/>
    </i>
    <i>
      <x v="16508"/>
    </i>
    <i>
      <x v="16768"/>
    </i>
    <i>
      <x v="16509"/>
    </i>
    <i>
      <x v="16770"/>
    </i>
    <i>
      <x v="16510"/>
    </i>
    <i>
      <x v="16772"/>
    </i>
    <i>
      <x v="16511"/>
    </i>
    <i>
      <x v="16774"/>
    </i>
    <i>
      <x v="16512"/>
    </i>
    <i>
      <x v="16252"/>
    </i>
    <i>
      <x v="16776"/>
    </i>
    <i>
      <x v="16513"/>
    </i>
    <i>
      <x v="16779"/>
    </i>
    <i>
      <x v="16514"/>
    </i>
    <i>
      <x v="16781"/>
    </i>
    <i>
      <x v="16515"/>
    </i>
    <i>
      <x v="16783"/>
    </i>
    <i>
      <x v="16516"/>
    </i>
    <i>
      <x v="16785"/>
    </i>
    <i>
      <x v="16517"/>
    </i>
    <i>
      <x v="16787"/>
    </i>
    <i>
      <x v="16518"/>
    </i>
    <i>
      <x v="16789"/>
    </i>
    <i>
      <x v="16519"/>
    </i>
    <i>
      <x v="16233"/>
    </i>
    <i>
      <x v="16520"/>
    </i>
    <i>
      <x v="16174"/>
    </i>
    <i>
      <x v="16521"/>
    </i>
    <i>
      <x v="16795"/>
    </i>
    <i>
      <x v="16522"/>
    </i>
    <i>
      <x v="16797"/>
    </i>
    <i>
      <x v="16523"/>
    </i>
    <i>
      <x v="16799"/>
    </i>
    <i>
      <x v="16524"/>
    </i>
    <i>
      <x v="16801"/>
    </i>
    <i>
      <x v="16525"/>
    </i>
    <i>
      <x v="16105"/>
    </i>
    <i>
      <x v="16526"/>
    </i>
    <i>
      <x v="16176"/>
    </i>
    <i>
      <x v="16527"/>
    </i>
    <i>
      <x v="16807"/>
    </i>
    <i>
      <x v="16528"/>
    </i>
    <i>
      <x v="16809"/>
    </i>
    <i>
      <x v="16529"/>
    </i>
    <i>
      <x v="16811"/>
    </i>
    <i>
      <x v="16530"/>
    </i>
    <i>
      <x v="16813"/>
    </i>
    <i>
      <x v="16531"/>
    </i>
    <i>
      <x v="16815"/>
    </i>
    <i>
      <x v="16532"/>
    </i>
    <i>
      <x v="16817"/>
    </i>
    <i>
      <x v="16533"/>
    </i>
    <i>
      <x v="16819"/>
    </i>
    <i>
      <x v="16137"/>
    </i>
    <i>
      <x v="16177"/>
    </i>
    <i>
      <x v="16535"/>
    </i>
    <i>
      <x v="16823"/>
    </i>
    <i>
      <x v="16536"/>
    </i>
    <i>
      <x v="16825"/>
    </i>
    <i>
      <x v="16138"/>
    </i>
    <i>
      <x v="16827"/>
    </i>
    <i>
      <x v="16538"/>
    </i>
    <i>
      <x v="16829"/>
    </i>
    <i>
      <x v="16139"/>
    </i>
    <i>
      <x v="16831"/>
    </i>
    <i>
      <x v="16540"/>
    </i>
    <i>
      <x v="16833"/>
    </i>
    <i>
      <x v="16541"/>
    </i>
    <i>
      <x v="16835"/>
    </i>
    <i>
      <x v="16542"/>
    </i>
    <i>
      <x v="16837"/>
    </i>
    <i>
      <x v="16543"/>
    </i>
    <i>
      <x v="16839"/>
    </i>
    <i>
      <x v="16544"/>
    </i>
    <i>
      <x v="16841"/>
    </i>
    <i>
      <x v="16140"/>
    </i>
    <i>
      <x v="16843"/>
    </i>
    <i>
      <x v="16546"/>
    </i>
    <i>
      <x v="16247"/>
    </i>
    <i>
      <x v="16547"/>
    </i>
    <i>
      <x v="16847"/>
    </i>
    <i>
      <x v="16548"/>
    </i>
    <i>
      <x v="16849"/>
    </i>
    <i>
      <x v="16549"/>
    </i>
    <i>
      <x v="16851"/>
    </i>
    <i>
      <x v="16141"/>
    </i>
    <i>
      <x v="16853"/>
    </i>
    <i>
      <x v="16551"/>
    </i>
    <i>
      <x v="16855"/>
    </i>
    <i>
      <x v="16552"/>
    </i>
    <i>
      <x v="16857"/>
    </i>
    <i>
      <x v="16553"/>
    </i>
    <i>
      <x v="16859"/>
    </i>
    <i>
      <x v="16242"/>
    </i>
    <i>
      <x v="16861"/>
    </i>
    <i>
      <x v="16555"/>
    </i>
    <i>
      <x v="16863"/>
    </i>
    <i>
      <x v="16142"/>
    </i>
    <i>
      <x v="16865"/>
    </i>
    <i>
      <x v="16143"/>
    </i>
    <i>
      <x v="16867"/>
    </i>
    <i>
      <x v="16558"/>
    </i>
    <i>
      <x v="16869"/>
    </i>
    <i>
      <x v="16559"/>
    </i>
    <i>
      <x v="16871"/>
    </i>
    <i>
      <x v="16144"/>
    </i>
    <i>
      <x v="16873"/>
    </i>
    <i>
      <x v="16145"/>
    </i>
    <i>
      <x v="16875"/>
    </i>
    <i>
      <x v="16146"/>
    </i>
    <i>
      <x v="16877"/>
    </i>
    <i>
      <x v="16563"/>
    </i>
    <i>
      <x v="16879"/>
    </i>
    <i>
      <x v="16564"/>
    </i>
    <i>
      <x v="16881"/>
    </i>
    <i>
      <x v="16565"/>
    </i>
    <i>
      <x v="16883"/>
    </i>
    <i>
      <x v="16566"/>
    </i>
    <i>
      <x v="16885"/>
    </i>
    <i>
      <x v="16567"/>
    </i>
    <i>
      <x v="16887"/>
    </i>
    <i>
      <x v="16568"/>
    </i>
    <i>
      <x v="16889"/>
    </i>
    <i>
      <x v="16147"/>
    </i>
    <i>
      <x v="16891"/>
    </i>
    <i>
      <x v="16570"/>
    </i>
    <i>
      <x v="16893"/>
    </i>
    <i>
      <x v="16571"/>
    </i>
    <i>
      <x v="16895"/>
    </i>
    <i>
      <x v="16572"/>
    </i>
    <i>
      <x v="16181"/>
    </i>
    <i>
      <x v="16573"/>
    </i>
    <i>
      <x v="16899"/>
    </i>
    <i>
      <x v="16148"/>
    </i>
    <i>
      <x v="16901"/>
    </i>
    <i>
      <x v="16575"/>
    </i>
    <i>
      <x v="16903"/>
    </i>
    <i>
      <x v="16576"/>
    </i>
    <i>
      <x v="16905"/>
    </i>
    <i>
      <x v="16577"/>
    </i>
    <i>
      <x v="16907"/>
    </i>
    <i>
      <x v="16578"/>
    </i>
    <i>
      <x v="16184"/>
    </i>
    <i>
      <x v="16579"/>
    </i>
    <i>
      <x v="16911"/>
    </i>
    <i>
      <x v="16580"/>
    </i>
    <i>
      <x v="16913"/>
    </i>
    <i>
      <x v="16581"/>
    </i>
    <i>
      <x v="16915"/>
    </i>
    <i>
      <x v="16582"/>
    </i>
    <i>
      <x v="16917"/>
    </i>
    <i>
      <x v="16149"/>
    </i>
    <i>
      <x v="16919"/>
    </i>
    <i>
      <x v="16150"/>
    </i>
    <i>
      <x v="16187"/>
    </i>
    <i>
      <x v="16151"/>
    </i>
    <i>
      <x v="16923"/>
    </i>
    <i>
      <x v="16152"/>
    </i>
    <i>
      <x v="16925"/>
    </i>
    <i>
      <x v="16587"/>
    </i>
    <i>
      <x v="16927"/>
    </i>
    <i>
      <x v="16153"/>
    </i>
    <i>
      <x v="16929"/>
    </i>
    <i>
      <x v="16589"/>
    </i>
    <i>
      <x v="16188"/>
    </i>
    <i>
      <x v="16590"/>
    </i>
    <i>
      <x v="16933"/>
    </i>
    <i>
      <x v="16591"/>
    </i>
    <i>
      <x v="16935"/>
    </i>
    <i>
      <x v="16592"/>
    </i>
    <i>
      <x v="16937"/>
    </i>
    <i>
      <x v="16593"/>
    </i>
    <i>
      <x v="16939"/>
    </i>
    <i>
      <x v="16594"/>
    </i>
    <i>
      <x v="16941"/>
    </i>
    <i>
      <x v="16595"/>
    </i>
    <i>
      <x v="16943"/>
    </i>
    <i>
      <x v="16596"/>
    </i>
    <i>
      <x v="16945"/>
    </i>
    <i>
      <x v="16597"/>
    </i>
    <i>
      <x v="16947"/>
    </i>
    <i>
      <x v="16598"/>
    </i>
    <i>
      <x v="16949"/>
    </i>
    <i>
      <x v="16154"/>
    </i>
    <i>
      <x v="16951"/>
    </i>
    <i>
      <x v="16600"/>
    </i>
    <i>
      <x v="16953"/>
    </i>
    <i>
      <x v="16601"/>
    </i>
    <i>
      <x v="16955"/>
    </i>
    <i>
      <x v="16602"/>
    </i>
    <i>
      <x v="16957"/>
    </i>
    <i>
      <x v="16603"/>
    </i>
    <i>
      <x v="16959"/>
    </i>
    <i>
      <x v="16604"/>
    </i>
    <i>
      <x v="16193"/>
    </i>
    <i>
      <x v="16605"/>
    </i>
    <i>
      <x v="16963"/>
    </i>
    <i>
      <x v="16606"/>
    </i>
    <i>
      <x v="16965"/>
    </i>
    <i>
      <x v="16607"/>
    </i>
    <i>
      <x v="16967"/>
    </i>
    <i>
      <x v="16608"/>
    </i>
    <i>
      <x v="16969"/>
    </i>
    <i>
      <x v="16609"/>
    </i>
    <i>
      <x v="16971"/>
    </i>
    <i>
      <x v="16155"/>
    </i>
    <i>
      <x v="16196"/>
    </i>
    <i>
      <x v="16611"/>
    </i>
    <i>
      <x v="16975"/>
    </i>
    <i>
      <x v="16612"/>
    </i>
    <i>
      <x v="16977"/>
    </i>
    <i>
      <x v="16156"/>
    </i>
    <i>
      <x v="16248"/>
    </i>
    <i>
      <x v="16614"/>
    </i>
    <i>
      <x v="16981"/>
    </i>
    <i>
      <x v="16615"/>
    </i>
    <i>
      <x v="16983"/>
    </i>
    <i>
      <x v="16616"/>
    </i>
    <i>
      <x v="16985"/>
    </i>
    <i>
      <x v="16617"/>
    </i>
    <i>
      <x v="16987"/>
    </i>
    <i>
      <x v="16618"/>
    </i>
    <i>
      <x v="16989"/>
    </i>
    <i>
      <x v="16619"/>
    </i>
    <i>
      <x v="16197"/>
    </i>
    <i>
      <x v="16620"/>
    </i>
    <i>
      <x v="16993"/>
    </i>
    <i>
      <x v="16621"/>
    </i>
    <i>
      <x v="16995"/>
    </i>
    <i>
      <x v="16622"/>
    </i>
    <i>
      <x v="16997"/>
    </i>
    <i>
      <x v="16623"/>
    </i>
    <i>
      <x v="16999"/>
    </i>
    <i>
      <x v="16624"/>
    </i>
    <i>
      <x v="17001"/>
    </i>
    <i>
      <x v="16625"/>
    </i>
    <i>
      <x v="17003"/>
    </i>
    <i>
      <x v="16157"/>
    </i>
    <i>
      <x v="17005"/>
    </i>
    <i>
      <x v="16627"/>
    </i>
    <i>
      <x v="17007"/>
    </i>
    <i>
      <x v="16628"/>
    </i>
    <i>
      <x v="17009"/>
    </i>
    <i>
      <x v="16629"/>
    </i>
    <i>
      <x v="17011"/>
    </i>
    <i>
      <x v="16630"/>
    </i>
    <i>
      <x v="17013"/>
    </i>
    <i>
      <x v="16631"/>
    </i>
    <i>
      <x v="17015"/>
    </i>
    <i>
      <x v="16632"/>
    </i>
    <i>
      <x v="17017"/>
    </i>
    <i>
      <x v="16633"/>
    </i>
    <i>
      <x v="17019"/>
    </i>
    <i>
      <x v="16634"/>
    </i>
    <i>
      <x v="16204"/>
    </i>
    <i>
      <x v="16635"/>
    </i>
    <i>
      <x v="17023"/>
    </i>
    <i>
      <x v="16636"/>
    </i>
    <i>
      <x v="17025"/>
    </i>
    <i>
      <x v="16637"/>
    </i>
    <i>
      <x v="17027"/>
    </i>
    <i>
      <x v="16638"/>
    </i>
    <i>
      <x v="17029"/>
    </i>
    <i>
      <x v="16639"/>
    </i>
    <i>
      <x v="17031"/>
    </i>
    <i>
      <x v="16640"/>
    </i>
    <i>
      <x v="17033"/>
    </i>
    <i>
      <x v="16641"/>
    </i>
    <i>
      <x v="17035"/>
    </i>
    <i>
      <x v="16642"/>
    </i>
    <i>
      <x v="17037"/>
    </i>
    <i>
      <x v="16158"/>
    </i>
    <i>
      <x v="16208"/>
    </i>
    <i>
      <x v="16644"/>
    </i>
    <i>
      <x v="17041"/>
    </i>
    <i>
      <x v="16645"/>
    </i>
    <i>
      <x v="17043"/>
    </i>
    <i>
      <x v="16646"/>
    </i>
    <i>
      <x v="17045"/>
    </i>
    <i>
      <x v="16647"/>
    </i>
    <i>
      <x v="17047"/>
    </i>
    <i>
      <x v="16648"/>
    </i>
    <i>
      <x v="17049"/>
    </i>
    <i>
      <x v="16649"/>
    </i>
    <i>
      <x v="17051"/>
    </i>
    <i>
      <x v="16650"/>
    </i>
    <i>
      <x v="17053"/>
    </i>
    <i>
      <x v="16651"/>
    </i>
    <i>
      <x v="16212"/>
    </i>
    <i>
      <x v="16652"/>
    </i>
    <i>
      <x v="16213"/>
    </i>
    <i>
      <x v="16653"/>
    </i>
    <i>
      <x v="16214"/>
    </i>
    <i>
      <x v="16654"/>
    </i>
    <i>
      <x v="17061"/>
    </i>
    <i>
      <x v="16655"/>
    </i>
    <i>
      <x v="17063"/>
    </i>
    <i>
      <x v="16656"/>
    </i>
    <i>
      <x v="17065"/>
    </i>
    <i>
      <x v="16657"/>
    </i>
    <i>
      <x v="17067"/>
    </i>
    <i>
      <x v="16658"/>
    </i>
    <i>
      <x v="17069"/>
    </i>
    <i>
      <x v="16659"/>
    </i>
    <i>
      <x v="17071"/>
    </i>
    <i>
      <x v="16660"/>
    </i>
    <i>
      <x v="17073"/>
    </i>
    <i>
      <x v="16661"/>
    </i>
    <i>
      <x v="17075"/>
    </i>
    <i>
      <x v="16662"/>
    </i>
    <i>
      <x v="17077"/>
    </i>
    <i>
      <x v="16663"/>
    </i>
    <i>
      <x v="17079"/>
    </i>
    <i>
      <x v="16664"/>
    </i>
    <i>
      <x v="17081"/>
    </i>
    <i>
      <x v="16665"/>
    </i>
    <i>
      <x v="17083"/>
    </i>
    <i>
      <x v="16666"/>
    </i>
    <i>
      <x v="17085"/>
    </i>
    <i>
      <x v="16667"/>
    </i>
    <i>
      <x v="17087"/>
    </i>
    <i>
      <x v="16668"/>
    </i>
    <i>
      <x v="17089"/>
    </i>
    <i>
      <x v="16669"/>
    </i>
    <i>
      <x v="17091"/>
    </i>
    <i>
      <x v="16670"/>
    </i>
    <i>
      <x v="17093"/>
    </i>
    <i>
      <x v="16671"/>
    </i>
    <i>
      <x v="17095"/>
    </i>
    <i>
      <x v="16672"/>
    </i>
    <i>
      <x v="17097"/>
    </i>
    <i>
      <x v="16673"/>
    </i>
    <i>
      <x v="17099"/>
    </i>
    <i>
      <x v="16100"/>
    </i>
    <i>
      <x v="17101"/>
    </i>
    <i>
      <x v="16675"/>
    </i>
    <i>
      <x v="17103"/>
    </i>
    <i>
      <x v="16676"/>
    </i>
    <i>
      <x v="17105"/>
    </i>
    <i>
      <x v="16677"/>
    </i>
    <i>
      <x v="17107"/>
    </i>
    <i>
      <x v="16678"/>
    </i>
    <i>
      <x v="17109"/>
    </i>
    <i>
      <x v="16679"/>
    </i>
    <i>
      <x v="17111"/>
    </i>
    <i>
      <x v="16680"/>
    </i>
    <i>
      <x v="17113"/>
    </i>
    <i>
      <x v="16681"/>
    </i>
    <i>
      <x v="17115"/>
    </i>
    <i>
      <x v="16682"/>
    </i>
    <i>
      <x v="17117"/>
    </i>
    <i>
      <x v="16683"/>
    </i>
    <i>
      <x v="17119"/>
    </i>
    <i>
      <x v="16684"/>
    </i>
    <i>
      <x v="17121"/>
    </i>
    <i>
      <x v="16685"/>
    </i>
    <i>
      <x v="17123"/>
    </i>
    <i>
      <x v="16686"/>
    </i>
    <i>
      <x v="17125"/>
    </i>
    <i>
      <x v="16687"/>
    </i>
    <i>
      <x v="17127"/>
    </i>
    <i>
      <x v="16159"/>
    </i>
    <i>
      <x v="17129"/>
    </i>
    <i>
      <x v="16689"/>
    </i>
    <i>
      <x v="17131"/>
    </i>
    <i>
      <x v="16690"/>
    </i>
    <i>
      <x v="16216"/>
    </i>
    <i>
      <x v="16691"/>
    </i>
    <i>
      <x v="17135"/>
    </i>
    <i>
      <x v="16692"/>
    </i>
    <i>
      <x v="16217"/>
    </i>
    <i>
      <x v="16693"/>
    </i>
    <i>
      <x v="17139"/>
    </i>
    <i>
      <x v="16243"/>
    </i>
    <i>
      <x v="17141"/>
    </i>
    <i>
      <x v="16695"/>
    </i>
    <i>
      <x v="17143"/>
    </i>
    <i>
      <x v="16160"/>
    </i>
    <i>
      <x v="17145"/>
    </i>
    <i>
      <x v="16697"/>
    </i>
    <i>
      <x v="17147"/>
    </i>
    <i>
      <x v="16698"/>
    </i>
    <i>
      <x v="17149"/>
    </i>
    <i>
      <x v="16161"/>
    </i>
    <i>
      <x v="17151"/>
    </i>
    <i>
      <x v="16700"/>
    </i>
    <i>
      <x v="17153"/>
    </i>
    <i>
      <x v="16701"/>
    </i>
    <i>
      <x v="17155"/>
    </i>
    <i>
      <x v="16702"/>
    </i>
    <i>
      <x v="17157"/>
    </i>
    <i>
      <x v="16703"/>
    </i>
    <i>
      <x v="17159"/>
    </i>
    <i>
      <x v="16704"/>
    </i>
    <i>
      <x v="17161"/>
    </i>
    <i>
      <x v="16705"/>
    </i>
    <i>
      <x v="16103"/>
    </i>
    <i>
      <x v="16706"/>
    </i>
    <i>
      <x v="17165"/>
    </i>
    <i>
      <x v="16707"/>
    </i>
    <i>
      <x v="17167"/>
    </i>
    <i>
      <x v="16708"/>
    </i>
    <i>
      <x v="17169"/>
    </i>
    <i>
      <x v="16709"/>
    </i>
    <i>
      <x v="17171"/>
    </i>
    <i>
      <x v="16710"/>
    </i>
    <i>
      <x v="16223"/>
    </i>
    <i>
      <x v="16711"/>
    </i>
    <i>
      <x v="17175"/>
    </i>
    <i>
      <x v="16712"/>
    </i>
    <i>
      <x v="17177"/>
    </i>
    <i>
      <x v="16713"/>
    </i>
    <i>
      <x v="17179"/>
    </i>
    <i>
      <x v="16714"/>
    </i>
    <i>
      <x v="16224"/>
    </i>
    <i>
      <x v="16715"/>
    </i>
    <i>
      <x v="17183"/>
    </i>
    <i>
      <x v="16716"/>
    </i>
    <i>
      <x v="17185"/>
    </i>
    <i>
      <x v="16717"/>
    </i>
    <i>
      <x v="17187"/>
    </i>
    <i>
      <x v="16718"/>
    </i>
    <i>
      <x v="17189"/>
    </i>
    <i>
      <x v="16719"/>
    </i>
    <i>
      <x v="16226"/>
    </i>
    <i>
      <x v="16720"/>
    </i>
    <i>
      <x v="17193"/>
    </i>
    <i>
      <x v="16721"/>
    </i>
    <i>
      <x v="17195"/>
    </i>
    <i>
      <x v="16722"/>
    </i>
    <i>
      <x v="17197"/>
    </i>
    <i>
      <x v="16723"/>
    </i>
    <i>
      <x v="17199"/>
    </i>
    <i>
      <x v="16724"/>
    </i>
    <i>
      <x v="17201"/>
    </i>
    <i>
      <x v="16725"/>
    </i>
    <i>
      <x v="17203"/>
    </i>
    <i>
      <x v="16162"/>
    </i>
    <i>
      <x v="17205"/>
    </i>
    <i>
      <x v="16727"/>
    </i>
    <i>
      <x v="17207"/>
    </i>
    <i>
      <x v="16728"/>
    </i>
    <i>
      <x v="17209"/>
    </i>
    <i>
      <x v="17227"/>
    </i>
    <i>
      <x v="17211"/>
    </i>
    <i>
      <x v="17229"/>
    </i>
    <i>
      <x v="16228"/>
    </i>
    <i>
      <x v="17231"/>
    </i>
    <i>
      <x v="17215"/>
    </i>
    <i>
      <x v="17233"/>
    </i>
    <i>
      <x v="17217"/>
    </i>
    <i>
      <x v="17235"/>
    </i>
    <i>
      <x v="17219"/>
    </i>
    <i>
      <x v="17237"/>
    </i>
    <i>
      <x v="16230"/>
    </i>
    <i>
      <x v="17239"/>
    </i>
    <i>
      <x v="17223"/>
    </i>
    <i>
      <x v="17241"/>
    </i>
    <i>
      <x v="17225"/>
    </i>
    <i>
      <x v="17243"/>
    </i>
    <i>
      <x v="16251"/>
    </i>
    <i>
      <x v="17245"/>
    </i>
    <i>
      <x v="16729"/>
    </i>
    <i>
      <x v="17230"/>
    </i>
    <i>
      <x v="16730"/>
    </i>
    <i>
      <x v="17232"/>
    </i>
    <i>
      <x v="16731"/>
    </i>
    <i>
      <x v="17234"/>
    </i>
    <i>
      <x v="16732"/>
    </i>
    <i>
      <x v="17236"/>
    </i>
    <i>
      <x v="16733"/>
    </i>
    <i>
      <x v="17238"/>
    </i>
    <i>
      <x v="16734"/>
    </i>
    <i>
      <x v="17240"/>
    </i>
    <i>
      <x v="16735"/>
    </i>
    <i>
      <x v="17242"/>
    </i>
    <i>
      <x v="16736"/>
    </i>
    <i>
      <x v="17244"/>
    </i>
    <i>
      <x v="16737"/>
    </i>
    <i>
      <x v="17246"/>
    </i>
    <i>
      <x v="16738"/>
    </i>
    <i>
      <x v="17248"/>
    </i>
    <i>
      <x v="16163"/>
    </i>
    <i>
      <x v="16232"/>
    </i>
    <i>
      <x v="16740"/>
    </i>
    <i>
      <x v="15627"/>
    </i>
    <i>
      <x v="15883"/>
    </i>
    <i>
      <x v="15755"/>
    </i>
    <i>
      <x v="15086"/>
    </i>
    <i>
      <x v="16056"/>
    </i>
    <i>
      <x v="15087"/>
    </i>
    <i>
      <x v="15691"/>
    </i>
    <i>
      <x v="15088"/>
    </i>
    <i>
      <x v="15819"/>
    </i>
    <i>
      <x v="15089"/>
    </i>
    <i>
      <x v="15085"/>
    </i>
    <i>
      <x v="15090"/>
    </i>
    <i>
      <x v="14987"/>
    </i>
    <i>
      <x v="15014"/>
    </i>
    <i>
      <x v="15659"/>
    </i>
    <i>
      <x v="15092"/>
    </i>
    <i>
      <x v="15723"/>
    </i>
    <i>
      <x v="15093"/>
    </i>
    <i>
      <x v="15787"/>
    </i>
    <i>
      <x v="15094"/>
    </i>
    <i>
      <x v="15851"/>
    </i>
    <i>
      <x v="15095"/>
    </i>
    <i>
      <x v="15001"/>
    </i>
    <i>
      <x v="15955"/>
    </i>
    <i>
      <x v="15987"/>
    </i>
    <i>
      <x v="15004"/>
    </i>
    <i>
      <x v="15097"/>
    </i>
    <i>
      <x v="16088"/>
    </i>
    <i>
      <x v="15098"/>
    </i>
    <i>
      <x v="15051"/>
    </i>
    <i>
      <x v="15099"/>
    </i>
    <i>
      <x v="14992"/>
    </i>
    <i>
      <x v="14958"/>
    </i>
    <i>
      <x v="15675"/>
    </i>
    <i>
      <x v="15101"/>
    </i>
    <i>
      <x v="15707"/>
    </i>
    <i>
      <x v="15102"/>
    </i>
    <i>
      <x v="15739"/>
    </i>
    <i>
      <x v="15103"/>
    </i>
    <i>
      <x v="15771"/>
    </i>
    <i>
      <x v="15015"/>
    </i>
    <i>
      <x v="15803"/>
    </i>
    <i>
      <x v="15105"/>
    </i>
    <i>
      <x v="15835"/>
    </i>
    <i>
      <x v="15106"/>
    </i>
    <i>
      <x v="15867"/>
    </i>
    <i>
      <x v="15107"/>
    </i>
    <i>
      <x v="15899"/>
    </i>
    <i>
      <x v="15108"/>
    </i>
    <i>
      <x v="15939"/>
    </i>
    <i>
      <x v="15109"/>
    </i>
    <i>
      <x v="15971"/>
    </i>
    <i>
      <x v="15110"/>
    </i>
    <i>
      <x v="16003"/>
    </i>
    <i>
      <x v="15111"/>
    </i>
    <i>
      <x v="16040"/>
    </i>
    <i>
      <x v="15112"/>
    </i>
    <i>
      <x v="16072"/>
    </i>
    <i>
      <x v="14959"/>
    </i>
    <i>
      <x v="15587"/>
    </i>
    <i>
      <x v="15016"/>
    </i>
    <i>
      <x v="15603"/>
    </i>
    <i>
      <x v="15115"/>
    </i>
    <i>
      <x v="15619"/>
    </i>
    <i>
      <x v="15116"/>
    </i>
    <i>
      <x v="15055"/>
    </i>
    <i>
      <x v="15117"/>
    </i>
    <i>
      <x v="15651"/>
    </i>
    <i>
      <x v="14960"/>
    </i>
    <i>
      <x v="15667"/>
    </i>
    <i>
      <x v="15119"/>
    </i>
    <i>
      <x v="15683"/>
    </i>
    <i>
      <x v="15120"/>
    </i>
    <i>
      <x v="15699"/>
    </i>
    <i>
      <x v="15017"/>
    </i>
    <i>
      <x v="15715"/>
    </i>
    <i>
      <x v="15122"/>
    </i>
    <i>
      <x v="15731"/>
    </i>
    <i>
      <x v="15123"/>
    </i>
    <i>
      <x v="15747"/>
    </i>
    <i>
      <x v="15124"/>
    </i>
    <i>
      <x v="15763"/>
    </i>
    <i>
      <x v="15125"/>
    </i>
    <i>
      <x v="15779"/>
    </i>
    <i>
      <x v="15126"/>
    </i>
    <i>
      <x v="15795"/>
    </i>
    <i>
      <x v="15127"/>
    </i>
    <i>
      <x v="15811"/>
    </i>
    <i>
      <x v="15128"/>
    </i>
    <i>
      <x v="15827"/>
    </i>
    <i>
      <x v="15129"/>
    </i>
    <i>
      <x v="15843"/>
    </i>
    <i>
      <x v="15130"/>
    </i>
    <i>
      <x v="15859"/>
    </i>
    <i>
      <x v="15131"/>
    </i>
    <i>
      <x v="15875"/>
    </i>
    <i>
      <x v="15132"/>
    </i>
    <i>
      <x v="15891"/>
    </i>
    <i>
      <x v="15133"/>
    </i>
    <i>
      <x v="15907"/>
    </i>
    <i>
      <x v="15134"/>
    </i>
    <i>
      <x v="15923"/>
    </i>
    <i>
      <x v="15135"/>
    </i>
    <i>
      <x v="15947"/>
    </i>
    <i>
      <x v="15136"/>
    </i>
    <i>
      <x v="15963"/>
    </i>
    <i>
      <x v="15137"/>
    </i>
    <i>
      <x v="15979"/>
    </i>
    <i>
      <x v="15138"/>
    </i>
    <i>
      <x v="15995"/>
    </i>
    <i>
      <x v="15139"/>
    </i>
    <i>
      <x v="16013"/>
    </i>
    <i>
      <x v="15140"/>
    </i>
    <i>
      <x v="16032"/>
    </i>
    <i>
      <x v="15141"/>
    </i>
    <i>
      <x v="16048"/>
    </i>
    <i>
      <x v="15142"/>
    </i>
    <i>
      <x v="16064"/>
    </i>
    <i>
      <x v="15143"/>
    </i>
    <i>
      <x v="16080"/>
    </i>
    <i>
      <x v="15144"/>
    </i>
    <i>
      <x v="14986"/>
    </i>
    <i>
      <x v="15145"/>
    </i>
    <i>
      <x v="15591"/>
    </i>
    <i>
      <x v="15146"/>
    </i>
    <i>
      <x v="15599"/>
    </i>
    <i>
      <x v="15147"/>
    </i>
    <i>
      <x v="14989"/>
    </i>
    <i>
      <x v="15148"/>
    </i>
    <i>
      <x v="15615"/>
    </i>
    <i>
      <x v="15149"/>
    </i>
    <i>
      <x v="15623"/>
    </i>
    <i>
      <x v="15150"/>
    </i>
    <i>
      <x v="15631"/>
    </i>
    <i>
      <x v="15151"/>
    </i>
    <i>
      <x v="15639"/>
    </i>
    <i>
      <x v="15152"/>
    </i>
    <i>
      <x v="15647"/>
    </i>
    <i>
      <x v="15153"/>
    </i>
    <i>
      <x v="15655"/>
    </i>
    <i>
      <x v="15154"/>
    </i>
    <i>
      <x v="15663"/>
    </i>
    <i>
      <x v="15155"/>
    </i>
    <i>
      <x v="15671"/>
    </i>
    <i>
      <x v="15156"/>
    </i>
    <i>
      <x v="15062"/>
    </i>
    <i>
      <x v="15157"/>
    </i>
    <i>
      <x v="14994"/>
    </i>
    <i>
      <x v="15158"/>
    </i>
    <i>
      <x v="15063"/>
    </i>
    <i>
      <x v="14961"/>
    </i>
    <i>
      <x v="15703"/>
    </i>
    <i>
      <x v="15160"/>
    </i>
    <i>
      <x v="15711"/>
    </i>
    <i>
      <x v="15161"/>
    </i>
    <i>
      <x v="15719"/>
    </i>
    <i>
      <x v="15162"/>
    </i>
    <i>
      <x v="15727"/>
    </i>
    <i>
      <x v="15163"/>
    </i>
    <i>
      <x v="15735"/>
    </i>
    <i>
      <x v="15164"/>
    </i>
    <i>
      <x v="15743"/>
    </i>
    <i>
      <x v="15165"/>
    </i>
    <i>
      <x v="15751"/>
    </i>
    <i>
      <x v="15166"/>
    </i>
    <i>
      <x v="15759"/>
    </i>
    <i>
      <x v="15167"/>
    </i>
    <i>
      <x v="15767"/>
    </i>
    <i>
      <x v="15168"/>
    </i>
    <i>
      <x v="15775"/>
    </i>
    <i>
      <x v="15169"/>
    </i>
    <i>
      <x v="15783"/>
    </i>
    <i>
      <x v="15170"/>
    </i>
    <i>
      <x v="15791"/>
    </i>
    <i>
      <x v="15171"/>
    </i>
    <i>
      <x v="15799"/>
    </i>
    <i>
      <x v="15172"/>
    </i>
    <i>
      <x v="15807"/>
    </i>
    <i>
      <x v="15173"/>
    </i>
    <i>
      <x v="15815"/>
    </i>
    <i>
      <x v="15174"/>
    </i>
    <i>
      <x v="15823"/>
    </i>
    <i>
      <x v="15175"/>
    </i>
    <i>
      <x v="15831"/>
    </i>
    <i>
      <x v="15176"/>
    </i>
    <i>
      <x v="15839"/>
    </i>
    <i>
      <x v="15177"/>
    </i>
    <i>
      <x v="15847"/>
    </i>
    <i>
      <x v="15178"/>
    </i>
    <i>
      <x v="15855"/>
    </i>
    <i>
      <x v="15179"/>
    </i>
    <i>
      <x v="15863"/>
    </i>
    <i>
      <x v="15180"/>
    </i>
    <i>
      <x v="15871"/>
    </i>
    <i>
      <x v="15181"/>
    </i>
    <i>
      <x v="15879"/>
    </i>
    <i>
      <x v="15182"/>
    </i>
    <i>
      <x v="15887"/>
    </i>
    <i>
      <x v="15183"/>
    </i>
    <i>
      <x v="15895"/>
    </i>
    <i>
      <x v="15184"/>
    </i>
    <i>
      <x v="15903"/>
    </i>
    <i>
      <x v="15185"/>
    </i>
    <i>
      <x v="15911"/>
    </i>
    <i>
      <x v="15186"/>
    </i>
    <i>
      <x v="15919"/>
    </i>
    <i>
      <x v="15187"/>
    </i>
    <i>
      <x v="15935"/>
    </i>
    <i>
      <x v="15188"/>
    </i>
    <i>
      <x v="15943"/>
    </i>
    <i>
      <x v="15189"/>
    </i>
    <i>
      <x v="15951"/>
    </i>
    <i>
      <x v="15190"/>
    </i>
    <i>
      <x v="15959"/>
    </i>
    <i>
      <x v="15191"/>
    </i>
    <i>
      <x v="15967"/>
    </i>
    <i>
      <x v="15192"/>
    </i>
    <i>
      <x v="15975"/>
    </i>
    <i>
      <x v="15193"/>
    </i>
    <i>
      <x v="15983"/>
    </i>
    <i>
      <x v="15194"/>
    </i>
    <i>
      <x v="15991"/>
    </i>
    <i>
      <x v="15195"/>
    </i>
    <i>
      <x v="15999"/>
    </i>
    <i>
      <x v="15196"/>
    </i>
    <i>
      <x v="16007"/>
    </i>
    <i>
      <x v="15197"/>
    </i>
    <i>
      <x v="15074"/>
    </i>
    <i>
      <x v="15198"/>
    </i>
    <i>
      <x v="16028"/>
    </i>
    <i>
      <x v="15199"/>
    </i>
    <i>
      <x v="16036"/>
    </i>
    <i>
      <x v="15200"/>
    </i>
    <i>
      <x v="16044"/>
    </i>
    <i>
      <x v="15201"/>
    </i>
    <i>
      <x v="16052"/>
    </i>
    <i>
      <x v="15202"/>
    </i>
    <i>
      <x v="16060"/>
    </i>
    <i>
      <x v="15203"/>
    </i>
    <i>
      <x v="16068"/>
    </i>
    <i>
      <x v="15204"/>
    </i>
    <i>
      <x v="16076"/>
    </i>
    <i>
      <x v="15018"/>
    </i>
    <i>
      <x v="16084"/>
    </i>
    <i>
      <x v="15206"/>
    </i>
    <i>
      <x v="16092"/>
    </i>
    <i>
      <x v="15207"/>
    </i>
    <i>
      <x v="15585"/>
    </i>
    <i>
      <x v="15019"/>
    </i>
    <i>
      <x v="15589"/>
    </i>
    <i>
      <x v="15209"/>
    </i>
    <i>
      <x v="15593"/>
    </i>
    <i>
      <x v="15210"/>
    </i>
    <i>
      <x v="15597"/>
    </i>
    <i>
      <x v="15211"/>
    </i>
    <i>
      <x v="15601"/>
    </i>
    <i>
      <x v="15212"/>
    </i>
    <i>
      <x v="15605"/>
    </i>
    <i>
      <x v="15213"/>
    </i>
    <i>
      <x v="15609"/>
    </i>
    <i>
      <x v="15214"/>
    </i>
    <i>
      <x v="15052"/>
    </i>
    <i>
      <x v="14963"/>
    </i>
    <i>
      <x v="15617"/>
    </i>
    <i>
      <x v="14964"/>
    </i>
    <i>
      <x v="15621"/>
    </i>
    <i>
      <x v="15217"/>
    </i>
    <i>
      <x v="15054"/>
    </i>
    <i>
      <x v="15020"/>
    </i>
    <i>
      <x v="15629"/>
    </i>
    <i>
      <x v="15219"/>
    </i>
    <i>
      <x v="15633"/>
    </i>
    <i>
      <x v="15220"/>
    </i>
    <i>
      <x v="15637"/>
    </i>
    <i>
      <x v="15221"/>
    </i>
    <i>
      <x v="15641"/>
    </i>
    <i>
      <x v="15222"/>
    </i>
    <i>
      <x v="15645"/>
    </i>
    <i>
      <x v="15021"/>
    </i>
    <i>
      <x v="15649"/>
    </i>
    <i>
      <x v="15224"/>
    </i>
    <i>
      <x v="15653"/>
    </i>
    <i>
      <x v="15225"/>
    </i>
    <i>
      <x v="15657"/>
    </i>
    <i>
      <x v="14952"/>
    </i>
    <i>
      <x v="15661"/>
    </i>
    <i>
      <x v="15227"/>
    </i>
    <i>
      <x v="15665"/>
    </i>
    <i>
      <x v="15228"/>
    </i>
    <i>
      <x v="15669"/>
    </i>
    <i>
      <x v="15229"/>
    </i>
    <i>
      <x v="15673"/>
    </i>
    <i>
      <x v="15230"/>
    </i>
    <i>
      <x v="15677"/>
    </i>
    <i>
      <x v="15231"/>
    </i>
    <i>
      <x v="15681"/>
    </i>
    <i>
      <x v="15232"/>
    </i>
    <i>
      <x v="15685"/>
    </i>
    <i>
      <x v="15233"/>
    </i>
    <i>
      <x v="15689"/>
    </i>
    <i>
      <x v="15234"/>
    </i>
    <i>
      <x v="15693"/>
    </i>
    <i>
      <x v="15235"/>
    </i>
    <i>
      <x v="15697"/>
    </i>
    <i>
      <x v="15236"/>
    </i>
    <i>
      <x v="15701"/>
    </i>
    <i>
      <x v="15237"/>
    </i>
    <i>
      <x v="15705"/>
    </i>
    <i>
      <x v="15238"/>
    </i>
    <i>
      <x v="15709"/>
    </i>
    <i>
      <x v="15239"/>
    </i>
    <i>
      <x v="15713"/>
    </i>
    <i>
      <x v="15240"/>
    </i>
    <i>
      <x v="15717"/>
    </i>
    <i>
      <x v="15241"/>
    </i>
    <i>
      <x v="15721"/>
    </i>
    <i>
      <x v="15242"/>
    </i>
    <i>
      <x v="15725"/>
    </i>
    <i>
      <x v="15243"/>
    </i>
    <i>
      <x v="15729"/>
    </i>
    <i>
      <x v="15244"/>
    </i>
    <i>
      <x v="15733"/>
    </i>
    <i>
      <x v="15245"/>
    </i>
    <i>
      <x v="15737"/>
    </i>
    <i>
      <x v="15246"/>
    </i>
    <i>
      <x v="15741"/>
    </i>
    <i>
      <x v="15247"/>
    </i>
    <i>
      <x v="15745"/>
    </i>
    <i>
      <x v="15248"/>
    </i>
    <i>
      <x v="15749"/>
    </i>
    <i>
      <x v="15249"/>
    </i>
    <i>
      <x v="15753"/>
    </i>
    <i>
      <x v="15250"/>
    </i>
    <i>
      <x v="15757"/>
    </i>
    <i>
      <x v="15251"/>
    </i>
    <i>
      <x v="15761"/>
    </i>
    <i>
      <x v="15252"/>
    </i>
    <i>
      <x v="15765"/>
    </i>
    <i>
      <x v="15253"/>
    </i>
    <i>
      <x v="15066"/>
    </i>
    <i>
      <x v="15254"/>
    </i>
    <i>
      <x v="15773"/>
    </i>
    <i>
      <x v="15255"/>
    </i>
    <i>
      <x v="15777"/>
    </i>
    <i>
      <x v="15256"/>
    </i>
    <i>
      <x v="15781"/>
    </i>
    <i>
      <x v="15257"/>
    </i>
    <i>
      <x v="15785"/>
    </i>
    <i>
      <x v="15258"/>
    </i>
    <i>
      <x v="15789"/>
    </i>
    <i>
      <x v="15023"/>
    </i>
    <i>
      <x v="15793"/>
    </i>
    <i>
      <x v="15260"/>
    </i>
    <i>
      <x v="15797"/>
    </i>
    <i>
      <x v="15261"/>
    </i>
    <i>
      <x v="15801"/>
    </i>
    <i>
      <x v="15262"/>
    </i>
    <i>
      <x v="15805"/>
    </i>
    <i>
      <x v="15263"/>
    </i>
    <i>
      <x v="15809"/>
    </i>
    <i>
      <x v="15264"/>
    </i>
    <i>
      <x v="15813"/>
    </i>
    <i>
      <x v="15265"/>
    </i>
    <i>
      <x v="15817"/>
    </i>
    <i>
      <x v="15266"/>
    </i>
    <i>
      <x v="15821"/>
    </i>
    <i>
      <x v="15267"/>
    </i>
    <i>
      <x v="15825"/>
    </i>
    <i>
      <x v="15268"/>
    </i>
    <i>
      <x v="15829"/>
    </i>
    <i>
      <x v="15269"/>
    </i>
    <i>
      <x v="15833"/>
    </i>
    <i>
      <x v="15270"/>
    </i>
    <i>
      <x v="15837"/>
    </i>
    <i>
      <x v="15271"/>
    </i>
    <i>
      <x v="15841"/>
    </i>
    <i>
      <x v="14965"/>
    </i>
    <i>
      <x v="15845"/>
    </i>
    <i>
      <x v="15273"/>
    </i>
    <i>
      <x v="15849"/>
    </i>
    <i>
      <x v="15274"/>
    </i>
    <i>
      <x v="15853"/>
    </i>
    <i>
      <x v="15275"/>
    </i>
    <i>
      <x v="15857"/>
    </i>
    <i>
      <x v="15276"/>
    </i>
    <i>
      <x v="15861"/>
    </i>
    <i>
      <x v="15277"/>
    </i>
    <i>
      <x v="15865"/>
    </i>
    <i>
      <x v="15278"/>
    </i>
    <i>
      <x v="15869"/>
    </i>
    <i>
      <x v="15279"/>
    </i>
    <i>
      <x v="15873"/>
    </i>
    <i>
      <x v="15280"/>
    </i>
    <i>
      <x v="15877"/>
    </i>
    <i>
      <x v="15281"/>
    </i>
    <i>
      <x v="15881"/>
    </i>
    <i>
      <x v="15282"/>
    </i>
    <i>
      <x v="15885"/>
    </i>
    <i>
      <x v="15283"/>
    </i>
    <i>
      <x v="15889"/>
    </i>
    <i>
      <x v="15284"/>
    </i>
    <i>
      <x v="15893"/>
    </i>
    <i>
      <x v="15285"/>
    </i>
    <i>
      <x v="14998"/>
    </i>
    <i>
      <x v="15286"/>
    </i>
    <i>
      <x v="15901"/>
    </i>
    <i>
      <x v="15287"/>
    </i>
    <i>
      <x v="15905"/>
    </i>
    <i>
      <x v="15288"/>
    </i>
    <i>
      <x v="15909"/>
    </i>
    <i>
      <x v="15289"/>
    </i>
    <i>
      <x v="15913"/>
    </i>
    <i>
      <x v="15290"/>
    </i>
    <i>
      <x v="15917"/>
    </i>
    <i>
      <x v="15291"/>
    </i>
    <i>
      <x v="15921"/>
    </i>
    <i>
      <x v="15292"/>
    </i>
    <i>
      <x v="15933"/>
    </i>
    <i>
      <x v="15293"/>
    </i>
    <i>
      <x v="15937"/>
    </i>
    <i>
      <x v="15294"/>
    </i>
    <i>
      <x v="15941"/>
    </i>
    <i>
      <x v="15295"/>
    </i>
    <i>
      <x v="15945"/>
    </i>
    <i>
      <x v="15296"/>
    </i>
    <i>
      <x v="15949"/>
    </i>
    <i>
      <x v="15297"/>
    </i>
    <i>
      <x v="15953"/>
    </i>
    <i>
      <x v="15298"/>
    </i>
    <i>
      <x v="15957"/>
    </i>
    <i>
      <x v="15299"/>
    </i>
    <i>
      <x v="15961"/>
    </i>
    <i>
      <x v="15300"/>
    </i>
    <i>
      <x v="15965"/>
    </i>
    <i>
      <x v="15301"/>
    </i>
    <i>
      <x v="15969"/>
    </i>
    <i>
      <x v="15302"/>
    </i>
    <i>
      <x v="15973"/>
    </i>
    <i>
      <x v="15303"/>
    </i>
    <i>
      <x v="15977"/>
    </i>
    <i>
      <x v="15304"/>
    </i>
    <i>
      <x v="15981"/>
    </i>
    <i>
      <x v="15305"/>
    </i>
    <i>
      <x v="15985"/>
    </i>
    <i>
      <x v="15306"/>
    </i>
    <i>
      <x v="15003"/>
    </i>
    <i>
      <x v="15006"/>
    </i>
    <i>
      <x v="15993"/>
    </i>
    <i>
      <x v="15308"/>
    </i>
    <i>
      <x v="15997"/>
    </i>
    <i>
      <x v="15309"/>
    </i>
    <i>
      <x v="16001"/>
    </i>
    <i>
      <x v="15310"/>
    </i>
    <i>
      <x v="16005"/>
    </i>
    <i>
      <x v="15311"/>
    </i>
    <i>
      <x v="15068"/>
    </i>
    <i>
      <x v="15312"/>
    </i>
    <i>
      <x v="16015"/>
    </i>
    <i>
      <x v="15313"/>
    </i>
    <i>
      <x v="16022"/>
    </i>
    <i>
      <x v="15314"/>
    </i>
    <i>
      <x v="16026"/>
    </i>
    <i>
      <x v="15315"/>
    </i>
    <i>
      <x v="16030"/>
    </i>
    <i>
      <x v="15316"/>
    </i>
    <i>
      <x v="16034"/>
    </i>
    <i>
      <x v="15317"/>
    </i>
    <i>
      <x v="16038"/>
    </i>
    <i>
      <x v="15318"/>
    </i>
    <i>
      <x v="16042"/>
    </i>
    <i>
      <x v="15319"/>
    </i>
    <i>
      <x v="16046"/>
    </i>
    <i>
      <x v="15320"/>
    </i>
    <i>
      <x v="15069"/>
    </i>
    <i>
      <x v="15321"/>
    </i>
    <i>
      <x v="16054"/>
    </i>
    <i>
      <x v="15322"/>
    </i>
    <i>
      <x v="14957"/>
    </i>
    <i>
      <x v="15323"/>
    </i>
    <i>
      <x v="16062"/>
    </i>
    <i>
      <x v="15324"/>
    </i>
    <i>
      <x v="16066"/>
    </i>
    <i>
      <x v="15325"/>
    </i>
    <i>
      <x v="16070"/>
    </i>
    <i>
      <x v="15326"/>
    </i>
    <i>
      <x v="16074"/>
    </i>
    <i>
      <x v="15327"/>
    </i>
    <i>
      <x v="16078"/>
    </i>
    <i>
      <x v="15328"/>
    </i>
    <i>
      <x v="16082"/>
    </i>
    <i>
      <x v="15329"/>
    </i>
    <i>
      <x v="16086"/>
    </i>
    <i>
      <x v="15330"/>
    </i>
    <i>
      <x v="16090"/>
    </i>
    <i>
      <x v="15331"/>
    </i>
    <i>
      <x v="15582"/>
    </i>
    <i>
      <x v="15332"/>
    </i>
    <i>
      <x v="15584"/>
    </i>
    <i>
      <x v="15333"/>
    </i>
    <i>
      <x v="15586"/>
    </i>
    <i>
      <x v="15334"/>
    </i>
    <i>
      <x v="15588"/>
    </i>
    <i>
      <x v="15335"/>
    </i>
    <i>
      <x v="15048"/>
    </i>
    <i>
      <x v="15336"/>
    </i>
    <i>
      <x v="15049"/>
    </i>
    <i>
      <x v="15337"/>
    </i>
    <i>
      <x v="15594"/>
    </i>
    <i>
      <x v="15338"/>
    </i>
    <i>
      <x v="15596"/>
    </i>
    <i>
      <x v="15339"/>
    </i>
    <i>
      <x v="15598"/>
    </i>
    <i>
      <x v="15340"/>
    </i>
    <i>
      <x v="14988"/>
    </i>
    <i>
      <x v="15341"/>
    </i>
    <i>
      <x v="15602"/>
    </i>
    <i>
      <x v="15342"/>
    </i>
    <i>
      <x v="15604"/>
    </i>
    <i>
      <x v="15343"/>
    </i>
    <i>
      <x v="15606"/>
    </i>
    <i>
      <x v="15344"/>
    </i>
    <i>
      <x v="15608"/>
    </i>
    <i>
      <x v="15345"/>
    </i>
    <i>
      <x v="15010"/>
    </i>
    <i>
      <x v="15346"/>
    </i>
    <i>
      <x v="15612"/>
    </i>
    <i>
      <x v="15347"/>
    </i>
    <i>
      <x v="15614"/>
    </i>
    <i>
      <x v="15348"/>
    </i>
    <i>
      <x v="15616"/>
    </i>
    <i>
      <x v="15007"/>
    </i>
    <i>
      <x v="15618"/>
    </i>
    <i>
      <x v="15350"/>
    </i>
    <i>
      <x v="15620"/>
    </i>
    <i>
      <x v="15351"/>
    </i>
    <i>
      <x v="15053"/>
    </i>
    <i>
      <x v="14966"/>
    </i>
    <i>
      <x v="15624"/>
    </i>
    <i>
      <x v="15353"/>
    </i>
    <i>
      <x v="15626"/>
    </i>
    <i>
      <x v="15354"/>
    </i>
    <i>
      <x v="15628"/>
    </i>
    <i>
      <x v="15355"/>
    </i>
    <i>
      <x v="15630"/>
    </i>
    <i>
      <x v="15356"/>
    </i>
    <i>
      <x v="14990"/>
    </i>
    <i>
      <x v="15357"/>
    </i>
    <i>
      <x v="15634"/>
    </i>
    <i>
      <x v="15358"/>
    </i>
    <i>
      <x v="15056"/>
    </i>
    <i>
      <x v="15026"/>
    </i>
    <i>
      <x v="15057"/>
    </i>
    <i>
      <x v="15360"/>
    </i>
    <i>
      <x v="15058"/>
    </i>
    <i>
      <x v="15361"/>
    </i>
    <i>
      <x v="15642"/>
    </i>
    <i>
      <x v="15362"/>
    </i>
    <i>
      <x v="15644"/>
    </i>
    <i>
      <x v="15363"/>
    </i>
    <i>
      <x v="15646"/>
    </i>
    <i>
      <x v="15364"/>
    </i>
    <i>
      <x v="15648"/>
    </i>
    <i>
      <x v="15365"/>
    </i>
    <i>
      <x v="15650"/>
    </i>
    <i>
      <x v="15366"/>
    </i>
    <i>
      <x v="15059"/>
    </i>
    <i>
      <x v="15367"/>
    </i>
    <i>
      <x v="15654"/>
    </i>
    <i>
      <x v="15027"/>
    </i>
    <i>
      <x v="14993"/>
    </i>
    <i>
      <x v="15369"/>
    </i>
    <i>
      <x v="15060"/>
    </i>
    <i>
      <x v="15370"/>
    </i>
    <i>
      <x v="15061"/>
    </i>
    <i>
      <x v="15371"/>
    </i>
    <i>
      <x v="15662"/>
    </i>
    <i>
      <x v="15372"/>
    </i>
    <i>
      <x v="15664"/>
    </i>
    <i>
      <x v="14953"/>
    </i>
    <i>
      <x v="15666"/>
    </i>
    <i>
      <x v="15374"/>
    </i>
    <i>
      <x v="15668"/>
    </i>
    <i>
      <x v="15375"/>
    </i>
    <i>
      <x v="15670"/>
    </i>
    <i>
      <x v="15376"/>
    </i>
    <i>
      <x v="15672"/>
    </i>
    <i>
      <x v="15377"/>
    </i>
    <i>
      <x v="15674"/>
    </i>
    <i>
      <x v="15378"/>
    </i>
    <i>
      <x v="15676"/>
    </i>
    <i>
      <x v="15379"/>
    </i>
    <i>
      <x v="15678"/>
    </i>
    <i>
      <x v="15380"/>
    </i>
    <i>
      <x v="15680"/>
    </i>
    <i>
      <x v="15381"/>
    </i>
    <i>
      <x v="15682"/>
    </i>
    <i>
      <x v="15382"/>
    </i>
    <i>
      <x v="15684"/>
    </i>
    <i>
      <x v="15383"/>
    </i>
    <i>
      <x v="15686"/>
    </i>
    <i>
      <x v="15384"/>
    </i>
    <i>
      <x v="15688"/>
    </i>
    <i>
      <x v="14967"/>
    </i>
    <i>
      <x v="15690"/>
    </i>
    <i>
      <x v="15386"/>
    </i>
    <i>
      <x v="15692"/>
    </i>
    <i>
      <x v="15387"/>
    </i>
    <i>
      <x v="15694"/>
    </i>
    <i>
      <x v="15077"/>
    </i>
    <i>
      <x v="14951"/>
    </i>
    <i>
      <x v="15389"/>
    </i>
    <i>
      <x v="15698"/>
    </i>
    <i>
      <x v="15390"/>
    </i>
    <i>
      <x v="15700"/>
    </i>
    <i>
      <x v="15391"/>
    </i>
    <i>
      <x v="15064"/>
    </i>
    <i>
      <x v="14968"/>
    </i>
    <i>
      <x v="15704"/>
    </i>
    <i>
      <x v="15393"/>
    </i>
    <i>
      <x v="15706"/>
    </i>
    <i>
      <x v="15394"/>
    </i>
    <i>
      <x v="15708"/>
    </i>
    <i>
      <x v="15008"/>
    </i>
    <i>
      <x v="15710"/>
    </i>
    <i>
      <x v="15396"/>
    </i>
    <i>
      <x v="15712"/>
    </i>
    <i>
      <x v="15030"/>
    </i>
    <i>
      <x v="15714"/>
    </i>
    <i>
      <x v="15398"/>
    </i>
    <i>
      <x v="15716"/>
    </i>
    <i>
      <x v="15399"/>
    </i>
    <i>
      <x v="15718"/>
    </i>
    <i>
      <x v="15400"/>
    </i>
    <i>
      <x v="15720"/>
    </i>
    <i>
      <x v="15401"/>
    </i>
    <i>
      <x v="15722"/>
    </i>
    <i>
      <x v="15402"/>
    </i>
    <i>
      <x v="15724"/>
    </i>
    <i>
      <x v="15078"/>
    </i>
    <i>
      <x v="15726"/>
    </i>
    <i>
      <x v="15031"/>
    </i>
    <i>
      <x v="15728"/>
    </i>
    <i>
      <x v="15405"/>
    </i>
    <i>
      <x v="15730"/>
    </i>
    <i>
      <x v="15406"/>
    </i>
    <i>
      <x v="15732"/>
    </i>
    <i>
      <x v="15407"/>
    </i>
    <i>
      <x v="15734"/>
    </i>
    <i>
      <x v="15408"/>
    </i>
    <i>
      <x v="15736"/>
    </i>
    <i>
      <x v="15409"/>
    </i>
    <i>
      <x v="15738"/>
    </i>
    <i>
      <x v="14969"/>
    </i>
    <i>
      <x v="15740"/>
    </i>
    <i>
      <x v="15411"/>
    </i>
    <i>
      <x v="15742"/>
    </i>
    <i>
      <x v="15079"/>
    </i>
    <i>
      <x v="15744"/>
    </i>
    <i>
      <x v="15413"/>
    </i>
    <i>
      <x v="15746"/>
    </i>
    <i>
      <x v="15414"/>
    </i>
    <i>
      <x v="15748"/>
    </i>
    <i>
      <x v="15080"/>
    </i>
    <i>
      <x v="15750"/>
    </i>
    <i>
      <x v="15416"/>
    </i>
    <i>
      <x v="15752"/>
    </i>
    <i>
      <x v="15417"/>
    </i>
    <i>
      <x v="15754"/>
    </i>
    <i>
      <x v="15418"/>
    </i>
    <i>
      <x v="15756"/>
    </i>
    <i>
      <x v="15419"/>
    </i>
    <i>
      <x v="15758"/>
    </i>
    <i>
      <x v="15420"/>
    </i>
    <i>
      <x v="15760"/>
    </i>
    <i>
      <x v="15032"/>
    </i>
    <i>
      <x v="15065"/>
    </i>
    <i>
      <x v="15422"/>
    </i>
    <i>
      <x v="15764"/>
    </i>
    <i>
      <x v="15033"/>
    </i>
    <i>
      <x v="15766"/>
    </i>
    <i>
      <x v="15424"/>
    </i>
    <i>
      <x v="15768"/>
    </i>
    <i>
      <x v="14970"/>
    </i>
    <i>
      <x v="15770"/>
    </i>
    <i>
      <x v="15426"/>
    </i>
    <i>
      <x v="15772"/>
    </i>
    <i>
      <x v="15427"/>
    </i>
    <i>
      <x v="15067"/>
    </i>
    <i>
      <x v="14971"/>
    </i>
    <i>
      <x v="15776"/>
    </i>
    <i>
      <x v="15429"/>
    </i>
    <i>
      <x v="15778"/>
    </i>
    <i>
      <x v="15430"/>
    </i>
    <i>
      <x v="15780"/>
    </i>
    <i>
      <x v="15431"/>
    </i>
    <i>
      <x v="15782"/>
    </i>
    <i>
      <x v="15432"/>
    </i>
    <i>
      <x v="15784"/>
    </i>
    <i>
      <x v="15433"/>
    </i>
    <i>
      <x v="15786"/>
    </i>
    <i>
      <x v="15434"/>
    </i>
    <i>
      <x v="15788"/>
    </i>
    <i>
      <x v="15435"/>
    </i>
    <i>
      <x v="15790"/>
    </i>
    <i>
      <x v="15436"/>
    </i>
    <i>
      <x v="15792"/>
    </i>
    <i>
      <x v="15437"/>
    </i>
    <i>
      <x v="15794"/>
    </i>
    <i>
      <x v="15438"/>
    </i>
    <i>
      <x v="15796"/>
    </i>
    <i>
      <x v="15009"/>
    </i>
    <i>
      <x v="15798"/>
    </i>
    <i>
      <x v="15440"/>
    </i>
    <i>
      <x v="15800"/>
    </i>
    <i>
      <x v="14972"/>
    </i>
    <i>
      <x v="15802"/>
    </i>
    <i>
      <x v="15442"/>
    </i>
    <i>
      <x v="15804"/>
    </i>
    <i>
      <x v="15443"/>
    </i>
    <i>
      <x v="15806"/>
    </i>
    <i>
      <x v="15444"/>
    </i>
    <i>
      <x v="15808"/>
    </i>
    <i>
      <x v="15445"/>
    </i>
    <i>
      <x v="15810"/>
    </i>
    <i>
      <x v="15446"/>
    </i>
    <i>
      <x v="15812"/>
    </i>
    <i>
      <x v="15447"/>
    </i>
    <i>
      <x v="15814"/>
    </i>
    <i>
      <x v="15448"/>
    </i>
    <i>
      <x v="15816"/>
    </i>
    <i>
      <x v="15035"/>
    </i>
    <i>
      <x v="15818"/>
    </i>
    <i>
      <x v="14973"/>
    </i>
    <i>
      <x v="15820"/>
    </i>
    <i>
      <x v="15451"/>
    </i>
    <i>
      <x v="15822"/>
    </i>
    <i>
      <x v="15452"/>
    </i>
    <i>
      <x v="15824"/>
    </i>
    <i>
      <x v="14974"/>
    </i>
    <i>
      <x v="15826"/>
    </i>
    <i>
      <x v="15454"/>
    </i>
    <i>
      <x v="15828"/>
    </i>
    <i>
      <x v="15455"/>
    </i>
    <i>
      <x v="15830"/>
    </i>
    <i>
      <x v="15012"/>
    </i>
    <i>
      <x v="15832"/>
    </i>
    <i>
      <x v="15036"/>
    </i>
    <i>
      <x v="14996"/>
    </i>
    <i>
      <x v="15458"/>
    </i>
    <i>
      <x v="15836"/>
    </i>
    <i>
      <x v="15037"/>
    </i>
    <i>
      <x v="15838"/>
    </i>
    <i>
      <x v="15460"/>
    </i>
    <i>
      <x v="15840"/>
    </i>
    <i>
      <x v="15461"/>
    </i>
    <i>
      <x v="15842"/>
    </i>
    <i>
      <x v="15462"/>
    </i>
    <i>
      <x v="15844"/>
    </i>
    <i>
      <x v="15075"/>
    </i>
    <i>
      <x v="15846"/>
    </i>
    <i>
      <x v="15464"/>
    </i>
    <i>
      <x v="15848"/>
    </i>
    <i>
      <x v="15465"/>
    </i>
    <i>
      <x v="15850"/>
    </i>
    <i>
      <x v="15466"/>
    </i>
    <i>
      <x v="15852"/>
    </i>
    <i>
      <x v="15467"/>
    </i>
    <i>
      <x v="15854"/>
    </i>
    <i>
      <x v="15468"/>
    </i>
    <i>
      <x v="15856"/>
    </i>
    <i>
      <x v="15469"/>
    </i>
    <i>
      <x v="15858"/>
    </i>
    <i>
      <x v="14956"/>
    </i>
    <i>
      <x v="15860"/>
    </i>
    <i>
      <x v="15471"/>
    </i>
    <i>
      <x v="15862"/>
    </i>
    <i>
      <x v="15472"/>
    </i>
    <i>
      <x v="15864"/>
    </i>
    <i>
      <x v="15473"/>
    </i>
    <i>
      <x v="15866"/>
    </i>
    <i>
      <x v="15474"/>
    </i>
    <i>
      <x v="15868"/>
    </i>
    <i>
      <x v="15475"/>
    </i>
    <i>
      <x v="15870"/>
    </i>
    <i>
      <x v="15476"/>
    </i>
    <i>
      <x v="15872"/>
    </i>
    <i>
      <x v="15477"/>
    </i>
    <i>
      <x v="15874"/>
    </i>
    <i>
      <x v="15478"/>
    </i>
    <i>
      <x v="15876"/>
    </i>
    <i>
      <x v="15479"/>
    </i>
    <i>
      <x v="15878"/>
    </i>
    <i>
      <x v="15480"/>
    </i>
    <i>
      <x v="15880"/>
    </i>
    <i>
      <x v="15082"/>
    </i>
    <i>
      <x v="15882"/>
    </i>
    <i>
      <x v="15482"/>
    </i>
    <i>
      <x v="15884"/>
    </i>
    <i>
      <x v="15483"/>
    </i>
    <i>
      <x v="15886"/>
    </i>
    <i>
      <x v="15039"/>
    </i>
    <i>
      <x v="15888"/>
    </i>
    <i>
      <x v="15485"/>
    </i>
    <i>
      <x v="15890"/>
    </i>
    <i>
      <x v="15486"/>
    </i>
    <i>
      <x v="15892"/>
    </i>
    <i>
      <x v="15487"/>
    </i>
    <i>
      <x v="15073"/>
    </i>
    <i>
      <x v="15488"/>
    </i>
    <i>
      <x v="15896"/>
    </i>
    <i>
      <x v="14975"/>
    </i>
    <i>
      <x v="15898"/>
    </i>
    <i>
      <x v="15490"/>
    </i>
    <i>
      <x v="14999"/>
    </i>
    <i>
      <x v="15491"/>
    </i>
    <i>
      <x v="15000"/>
    </i>
    <i>
      <x v="15492"/>
    </i>
    <i>
      <x v="15904"/>
    </i>
    <i>
      <x v="15493"/>
    </i>
    <i>
      <x v="15906"/>
    </i>
    <i>
      <x v="15494"/>
    </i>
    <i>
      <x v="15908"/>
    </i>
    <i>
      <x v="15495"/>
    </i>
    <i>
      <x v="15910"/>
    </i>
    <i>
      <x v="15496"/>
    </i>
    <i>
      <x v="15912"/>
    </i>
    <i>
      <x v="15040"/>
    </i>
    <i>
      <x v="15914"/>
    </i>
    <i>
      <x v="15041"/>
    </i>
    <i>
      <x v="15916"/>
    </i>
    <i>
      <x v="15924"/>
    </i>
    <i>
      <x v="15918"/>
    </i>
    <i>
      <x v="15925"/>
    </i>
    <i>
      <x v="15920"/>
    </i>
    <i>
      <x v="15927"/>
    </i>
    <i>
      <x v="15922"/>
    </i>
    <i>
      <x v="15929"/>
    </i>
    <i>
      <x v="15013"/>
    </i>
    <i>
      <x v="15931"/>
    </i>
    <i>
      <x v="15926"/>
    </i>
    <i>
      <x v="14976"/>
    </i>
    <i>
      <x v="15928"/>
    </i>
    <i>
      <x v="15501"/>
    </i>
    <i>
      <x v="15930"/>
    </i>
    <i>
      <x v="15502"/>
    </i>
    <i>
      <x v="15932"/>
    </i>
    <i>
      <x v="15503"/>
    </i>
    <i>
      <x v="15934"/>
    </i>
    <i>
      <x v="15504"/>
    </i>
    <i>
      <x v="15936"/>
    </i>
    <i>
      <x v="15505"/>
    </i>
    <i>
      <x v="15938"/>
    </i>
    <i>
      <x v="14977"/>
    </i>
    <i>
      <x v="15940"/>
    </i>
    <i>
      <x v="15507"/>
    </i>
    <i>
      <x v="15942"/>
    </i>
    <i>
      <x v="15508"/>
    </i>
    <i>
      <x v="15944"/>
    </i>
    <i>
      <x v="15509"/>
    </i>
    <i>
      <x v="15946"/>
    </i>
    <i>
      <x v="15510"/>
    </i>
    <i>
      <x v="15948"/>
    </i>
    <i>
      <x v="15511"/>
    </i>
    <i>
      <x v="15950"/>
    </i>
    <i>
      <x v="15042"/>
    </i>
    <i>
      <x v="15952"/>
    </i>
    <i>
      <x v="15513"/>
    </i>
    <i>
      <x v="15954"/>
    </i>
    <i>
      <x v="14978"/>
    </i>
    <i>
      <x v="15956"/>
    </i>
    <i>
      <x v="15515"/>
    </i>
    <i>
      <x v="15958"/>
    </i>
    <i>
      <x v="15516"/>
    </i>
    <i>
      <x v="15960"/>
    </i>
    <i>
      <x v="14979"/>
    </i>
    <i>
      <x v="15962"/>
    </i>
    <i>
      <x v="15518"/>
    </i>
    <i>
      <x v="15964"/>
    </i>
    <i>
      <x v="15043"/>
    </i>
    <i>
      <x v="15966"/>
    </i>
    <i>
      <x v="15520"/>
    </i>
    <i>
      <x v="15968"/>
    </i>
    <i>
      <x v="15521"/>
    </i>
    <i>
      <x v="15970"/>
    </i>
    <i>
      <x v="14980"/>
    </i>
    <i>
      <x v="15972"/>
    </i>
    <i>
      <x v="15523"/>
    </i>
    <i>
      <x v="15974"/>
    </i>
    <i>
      <x v="15044"/>
    </i>
    <i>
      <x v="15002"/>
    </i>
    <i>
      <x v="15525"/>
    </i>
    <i>
      <x v="15978"/>
    </i>
    <i>
      <x v="15526"/>
    </i>
    <i>
      <x v="15980"/>
    </i>
    <i>
      <x v="15527"/>
    </i>
    <i>
      <x v="15982"/>
    </i>
    <i>
      <x v="15528"/>
    </i>
    <i>
      <x v="15984"/>
    </i>
    <i>
      <x v="15529"/>
    </i>
    <i>
      <x v="15986"/>
    </i>
    <i>
      <x v="15530"/>
    </i>
    <i>
      <x v="15988"/>
    </i>
    <i>
      <x v="15531"/>
    </i>
    <i>
      <x v="15990"/>
    </i>
    <i>
      <x v="15532"/>
    </i>
    <i>
      <x v="15992"/>
    </i>
    <i>
      <x v="15533"/>
    </i>
    <i>
      <x v="15994"/>
    </i>
    <i>
      <x v="15534"/>
    </i>
    <i>
      <x v="15996"/>
    </i>
    <i>
      <x v="15535"/>
    </i>
    <i>
      <x v="15998"/>
    </i>
    <i>
      <x v="14981"/>
    </i>
    <i>
      <x v="16000"/>
    </i>
    <i>
      <x v="15537"/>
    </i>
    <i>
      <x v="16002"/>
    </i>
    <i>
      <x v="15538"/>
    </i>
    <i>
      <x v="16004"/>
    </i>
    <i>
      <x v="15539"/>
    </i>
    <i>
      <x v="16006"/>
    </i>
    <i>
      <x v="16008"/>
    </i>
    <i>
      <x v="15076"/>
    </i>
    <i>
      <x v="16009"/>
    </i>
    <i>
      <x v="16010"/>
    </i>
    <i>
      <x v="15541"/>
    </i>
    <i>
      <x v="16012"/>
    </i>
    <i>
      <x v="15542"/>
    </i>
    <i>
      <x v="16014"/>
    </i>
    <i>
      <x v="16017"/>
    </i>
    <i>
      <x v="16016"/>
    </i>
    <i>
      <x v="16018"/>
    </i>
    <i>
      <x v="16020"/>
    </i>
    <i>
      <x v="16019"/>
    </i>
    <i>
      <x v="15544"/>
    </i>
    <i>
      <x v="16021"/>
    </i>
    <i>
      <x v="14982"/>
    </i>
    <i>
      <x v="16023"/>
    </i>
    <i>
      <x v="15546"/>
    </i>
    <i>
      <x v="16025"/>
    </i>
    <i>
      <x v="15547"/>
    </i>
    <i>
      <x v="16027"/>
    </i>
    <i>
      <x v="16093"/>
    </i>
    <i>
      <x v="16029"/>
    </i>
    <i>
      <x v="16094"/>
    </i>
    <i>
      <x v="16031"/>
    </i>
    <i>
      <x v="16096"/>
    </i>
    <i>
      <x v="16033"/>
    </i>
    <i>
      <x v="16098"/>
    </i>
    <i>
      <x v="16035"/>
    </i>
    <i>
      <x v="15005"/>
    </i>
    <i>
      <x v="16037"/>
    </i>
    <i>
      <x v="15553"/>
    </i>
    <i>
      <x v="16039"/>
    </i>
    <i>
      <x v="15554"/>
    </i>
    <i>
      <x v="16041"/>
    </i>
    <i>
      <x v="15045"/>
    </i>
    <i>
      <x v="16043"/>
    </i>
    <i>
      <x v="14983"/>
    </i>
    <i>
      <x v="16045"/>
    </i>
    <i>
      <x v="15557"/>
    </i>
    <i>
      <x v="16047"/>
    </i>
    <i>
      <x v="15558"/>
    </i>
    <i>
      <x v="16049"/>
    </i>
    <i>
      <x v="15046"/>
    </i>
    <i>
      <x v="16051"/>
    </i>
    <i>
      <x v="15560"/>
    </i>
    <i>
      <x v="16053"/>
    </i>
    <i>
      <x v="15561"/>
    </i>
    <i>
      <x v="16055"/>
    </i>
    <i>
      <x v="15562"/>
    </i>
    <i>
      <x v="16057"/>
    </i>
    <i>
      <x v="15563"/>
    </i>
    <i>
      <x v="15011"/>
    </i>
    <i>
      <x v="15564"/>
    </i>
    <i>
      <x v="16061"/>
    </i>
    <i>
      <x v="14984"/>
    </i>
    <i>
      <x v="16063"/>
    </i>
    <i>
      <x v="14985"/>
    </i>
    <i>
      <x v="16065"/>
    </i>
    <i>
      <x v="15567"/>
    </i>
    <i>
      <x v="16067"/>
    </i>
    <i>
      <x v="15568"/>
    </i>
    <i>
      <x v="16069"/>
    </i>
    <i>
      <x v="15569"/>
    </i>
    <i>
      <x v="16071"/>
    </i>
    <i>
      <x v="15570"/>
    </i>
    <i>
      <x v="16073"/>
    </i>
    <i>
      <x v="15571"/>
    </i>
    <i>
      <x v="16075"/>
    </i>
    <i>
      <x v="15572"/>
    </i>
    <i>
      <x v="16077"/>
    </i>
    <i>
      <x v="15573"/>
    </i>
    <i>
      <x v="16079"/>
    </i>
    <i>
      <x v="15047"/>
    </i>
    <i>
      <x v="16081"/>
    </i>
    <i>
      <x v="15575"/>
    </i>
    <i>
      <x v="16083"/>
    </i>
    <i>
      <x v="15576"/>
    </i>
    <i>
      <x v="16085"/>
    </i>
    <i>
      <x v="15577"/>
    </i>
    <i>
      <x v="16087"/>
    </i>
    <i>
      <x v="15578"/>
    </i>
    <i>
      <x v="16089"/>
    </i>
    <i>
      <x v="15579"/>
    </i>
    <i>
      <x v="16091"/>
    </i>
    <i>
      <x v="15580"/>
    </i>
    <i>
      <x v="15071"/>
    </i>
    <i>
      <x v="15581"/>
    </i>
    <i>
      <x v="16095"/>
    </i>
    <i>
      <x v="15549"/>
    </i>
    <i>
      <x v="16097"/>
    </i>
    <i>
      <x v="15550"/>
    </i>
    <i>
      <x v="16099"/>
    </i>
    <i>
      <x v="15551"/>
    </i>
    <i>
      <x v="15552"/>
    </i>
    <i>
      <x v="14454"/>
    </i>
    <i>
      <x v="14710"/>
    </i>
    <i>
      <x v="14582"/>
    </i>
    <i>
      <x v="13944"/>
    </i>
    <i>
      <x v="14838"/>
    </i>
    <i>
      <x v="13945"/>
    </i>
    <i>
      <x v="14518"/>
    </i>
    <i>
      <x v="13946"/>
    </i>
    <i>
      <x v="14646"/>
    </i>
    <i>
      <x v="13947"/>
    </i>
    <i>
      <x v="14774"/>
    </i>
    <i>
      <x v="13948"/>
    </i>
    <i>
      <x v="13892"/>
    </i>
    <i>
      <x v="13949"/>
    </i>
    <i>
      <x v="14486"/>
    </i>
    <i>
      <x v="13950"/>
    </i>
    <i>
      <x v="14550"/>
    </i>
    <i>
      <x v="13951"/>
    </i>
    <i>
      <x v="14614"/>
    </i>
    <i>
      <x v="13801"/>
    </i>
    <i>
      <x v="13818"/>
    </i>
    <i>
      <x v="13953"/>
    </i>
    <i>
      <x v="14742"/>
    </i>
    <i>
      <x v="13954"/>
    </i>
    <i>
      <x v="14806"/>
    </i>
    <i>
      <x v="13955"/>
    </i>
    <i>
      <x v="14885"/>
    </i>
    <i>
      <x v="13956"/>
    </i>
    <i>
      <x v="14438"/>
    </i>
    <i>
      <x v="13957"/>
    </i>
    <i>
      <x v="14470"/>
    </i>
    <i>
      <x v="13958"/>
    </i>
    <i>
      <x v="14502"/>
    </i>
    <i>
      <x v="13959"/>
    </i>
    <i>
      <x v="14534"/>
    </i>
    <i>
      <x v="13960"/>
    </i>
    <i>
      <x v="14566"/>
    </i>
    <i>
      <x v="13961"/>
    </i>
    <i>
      <x v="13861"/>
    </i>
    <i>
      <x v="13962"/>
    </i>
    <i>
      <x v="14630"/>
    </i>
    <i>
      <x v="13963"/>
    </i>
    <i>
      <x v="14662"/>
    </i>
    <i>
      <x v="13964"/>
    </i>
    <i>
      <x v="13868"/>
    </i>
    <i>
      <x v="13965"/>
    </i>
    <i>
      <x v="14726"/>
    </i>
    <i>
      <x v="13966"/>
    </i>
    <i>
      <x v="14758"/>
    </i>
    <i>
      <x v="13967"/>
    </i>
    <i>
      <x v="14790"/>
    </i>
    <i>
      <x v="13968"/>
    </i>
    <i>
      <x v="13876"/>
    </i>
    <i>
      <x v="13969"/>
    </i>
    <i>
      <x v="14869"/>
    </i>
    <i>
      <x v="13970"/>
    </i>
    <i>
      <x v="14901"/>
    </i>
    <i>
      <x v="13822"/>
    </i>
    <i>
      <x v="14933"/>
    </i>
    <i>
      <x v="13972"/>
    </i>
    <i>
      <x v="14446"/>
    </i>
    <i>
      <x v="13973"/>
    </i>
    <i>
      <x v="14462"/>
    </i>
    <i>
      <x v="13974"/>
    </i>
    <i>
      <x v="14478"/>
    </i>
    <i>
      <x v="13975"/>
    </i>
    <i>
      <x v="13851"/>
    </i>
    <i>
      <x v="13976"/>
    </i>
    <i>
      <x v="14510"/>
    </i>
    <i>
      <x v="13802"/>
    </i>
    <i>
      <x v="14526"/>
    </i>
    <i>
      <x v="13978"/>
    </i>
    <i>
      <x v="14542"/>
    </i>
    <i>
      <x v="13979"/>
    </i>
    <i>
      <x v="14558"/>
    </i>
    <i>
      <x v="13980"/>
    </i>
    <i>
      <x v="14574"/>
    </i>
    <i>
      <x v="13981"/>
    </i>
    <i>
      <x v="14590"/>
    </i>
    <i>
      <x v="13982"/>
    </i>
    <i>
      <x v="14606"/>
    </i>
    <i>
      <x v="13983"/>
    </i>
    <i>
      <x v="14622"/>
    </i>
    <i>
      <x v="13984"/>
    </i>
    <i>
      <x v="14638"/>
    </i>
    <i>
      <x v="13985"/>
    </i>
    <i>
      <x v="14654"/>
    </i>
    <i>
      <x v="13986"/>
    </i>
    <i>
      <x v="14670"/>
    </i>
    <i>
      <x v="13987"/>
    </i>
    <i>
      <x v="13866"/>
    </i>
    <i>
      <x v="13988"/>
    </i>
    <i>
      <x v="13869"/>
    </i>
    <i>
      <x v="13825"/>
    </i>
    <i>
      <x v="14718"/>
    </i>
    <i>
      <x v="13990"/>
    </i>
    <i>
      <x v="14734"/>
    </i>
    <i>
      <x v="13991"/>
    </i>
    <i>
      <x v="14750"/>
    </i>
    <i>
      <x v="13992"/>
    </i>
    <i>
      <x v="14766"/>
    </i>
    <i>
      <x v="13993"/>
    </i>
    <i>
      <x v="14782"/>
    </i>
    <i>
      <x v="13994"/>
    </i>
    <i>
      <x v="14798"/>
    </i>
    <i>
      <x v="13995"/>
    </i>
    <i>
      <x v="14814"/>
    </i>
    <i>
      <x v="13996"/>
    </i>
    <i>
      <x v="14830"/>
    </i>
    <i>
      <x v="13997"/>
    </i>
    <i>
      <x v="14846"/>
    </i>
    <i>
      <x v="13998"/>
    </i>
    <i>
      <x v="13884"/>
    </i>
    <i>
      <x v="13999"/>
    </i>
    <i>
      <x v="14893"/>
    </i>
    <i>
      <x v="14000"/>
    </i>
    <i>
      <x v="14909"/>
    </i>
    <i>
      <x v="14001"/>
    </i>
    <i>
      <x v="13926"/>
    </i>
    <i>
      <x v="14002"/>
    </i>
    <i>
      <x v="14434"/>
    </i>
    <i>
      <x v="13826"/>
    </i>
    <i>
      <x v="14442"/>
    </i>
    <i>
      <x v="13898"/>
    </i>
    <i>
      <x v="14450"/>
    </i>
    <i>
      <x v="14005"/>
    </i>
    <i>
      <x v="14458"/>
    </i>
    <i>
      <x v="14006"/>
    </i>
    <i>
      <x v="14466"/>
    </i>
    <i>
      <x v="14007"/>
    </i>
    <i>
      <x v="14474"/>
    </i>
    <i>
      <x v="13828"/>
    </i>
    <i>
      <x v="14482"/>
    </i>
    <i>
      <x v="14009"/>
    </i>
    <i>
      <x v="14490"/>
    </i>
    <i>
      <x v="14010"/>
    </i>
    <i>
      <x v="13853"/>
    </i>
    <i>
      <x v="13899"/>
    </i>
    <i>
      <x v="14506"/>
    </i>
    <i>
      <x v="14012"/>
    </i>
    <i>
      <x v="14514"/>
    </i>
    <i>
      <x v="14013"/>
    </i>
    <i>
      <x v="13855"/>
    </i>
    <i>
      <x v="14014"/>
    </i>
    <i>
      <x v="14530"/>
    </i>
    <i>
      <x v="14015"/>
    </i>
    <i>
      <x v="14538"/>
    </i>
    <i>
      <x v="14016"/>
    </i>
    <i>
      <x v="13856"/>
    </i>
    <i>
      <x v="14017"/>
    </i>
    <i>
      <x v="14554"/>
    </i>
    <i>
      <x v="14018"/>
    </i>
    <i>
      <x v="13905"/>
    </i>
    <i>
      <x v="14019"/>
    </i>
    <i>
      <x v="14570"/>
    </i>
    <i>
      <x v="14020"/>
    </i>
    <i>
      <x v="14578"/>
    </i>
    <i>
      <x v="14021"/>
    </i>
    <i>
      <x v="14586"/>
    </i>
    <i>
      <x v="13930"/>
    </i>
    <i>
      <x v="14594"/>
    </i>
    <i>
      <x v="14023"/>
    </i>
    <i>
      <x v="14602"/>
    </i>
    <i>
      <x v="13829"/>
    </i>
    <i>
      <x v="14610"/>
    </i>
    <i>
      <x v="14025"/>
    </i>
    <i>
      <x v="14618"/>
    </i>
    <i>
      <x v="14026"/>
    </i>
    <i>
      <x v="14626"/>
    </i>
    <i>
      <x v="14027"/>
    </i>
    <i>
      <x v="14634"/>
    </i>
    <i>
      <x v="14028"/>
    </i>
    <i>
      <x v="14642"/>
    </i>
    <i>
      <x v="14029"/>
    </i>
    <i>
      <x v="14650"/>
    </i>
    <i>
      <x v="14030"/>
    </i>
    <i>
      <x v="14658"/>
    </i>
    <i>
      <x v="14031"/>
    </i>
    <i>
      <x v="13864"/>
    </i>
    <i>
      <x v="14032"/>
    </i>
    <i>
      <x v="13911"/>
    </i>
    <i>
      <x v="14033"/>
    </i>
    <i>
      <x v="14682"/>
    </i>
    <i>
      <x v="14034"/>
    </i>
    <i>
      <x v="14690"/>
    </i>
    <i>
      <x v="14035"/>
    </i>
    <i>
      <x v="14698"/>
    </i>
    <i>
      <x v="14036"/>
    </i>
    <i>
      <x v="14706"/>
    </i>
    <i>
      <x v="14037"/>
    </i>
    <i>
      <x v="14714"/>
    </i>
    <i>
      <x v="14038"/>
    </i>
    <i>
      <x v="13814"/>
    </i>
    <i>
      <x v="14039"/>
    </i>
    <i>
      <x v="14730"/>
    </i>
    <i>
      <x v="14040"/>
    </i>
    <i>
      <x v="14738"/>
    </i>
    <i>
      <x v="14041"/>
    </i>
    <i>
      <x v="14746"/>
    </i>
    <i>
      <x v="14042"/>
    </i>
    <i>
      <x v="14754"/>
    </i>
    <i>
      <x v="14043"/>
    </i>
    <i>
      <x v="14762"/>
    </i>
    <i>
      <x v="14044"/>
    </i>
    <i>
      <x v="14770"/>
    </i>
    <i>
      <x v="14045"/>
    </i>
    <i>
      <x v="14778"/>
    </i>
    <i>
      <x v="14046"/>
    </i>
    <i>
      <x v="14786"/>
    </i>
    <i>
      <x v="14047"/>
    </i>
    <i>
      <x v="14794"/>
    </i>
    <i>
      <x v="14048"/>
    </i>
    <i>
      <x v="14802"/>
    </i>
    <i>
      <x v="14049"/>
    </i>
    <i>
      <x v="13897"/>
    </i>
    <i>
      <x v="14050"/>
    </i>
    <i>
      <x v="13918"/>
    </i>
    <i>
      <x v="14051"/>
    </i>
    <i>
      <x v="13877"/>
    </i>
    <i>
      <x v="14052"/>
    </i>
    <i>
      <x v="14834"/>
    </i>
    <i>
      <x v="14053"/>
    </i>
    <i>
      <x v="14842"/>
    </i>
    <i>
      <x v="14054"/>
    </i>
    <i>
      <x v="13920"/>
    </i>
    <i>
      <x v="14055"/>
    </i>
    <i>
      <x v="14873"/>
    </i>
    <i>
      <x v="14056"/>
    </i>
    <i>
      <x v="14881"/>
    </i>
    <i>
      <x v="14057"/>
    </i>
    <i>
      <x v="14889"/>
    </i>
    <i>
      <x v="14058"/>
    </i>
    <i>
      <x v="14897"/>
    </i>
    <i>
      <x v="14059"/>
    </i>
    <i>
      <x v="14905"/>
    </i>
    <i>
      <x v="14060"/>
    </i>
    <i>
      <x v="14913"/>
    </i>
    <i>
      <x v="14061"/>
    </i>
    <i>
      <x v="14921"/>
    </i>
    <i>
      <x v="14062"/>
    </i>
    <i>
      <x v="14929"/>
    </i>
    <i>
      <x v="14063"/>
    </i>
    <i>
      <x v="14937"/>
    </i>
    <i>
      <x v="14064"/>
    </i>
    <i>
      <x v="14436"/>
    </i>
    <i>
      <x v="13830"/>
    </i>
    <i>
      <x v="14440"/>
    </i>
    <i>
      <x v="13803"/>
    </i>
    <i>
      <x v="14444"/>
    </i>
    <i>
      <x v="14067"/>
    </i>
    <i>
      <x v="14448"/>
    </i>
    <i>
      <x v="14068"/>
    </i>
    <i>
      <x v="14452"/>
    </i>
    <i>
      <x v="14069"/>
    </i>
    <i>
      <x v="14456"/>
    </i>
    <i>
      <x v="14070"/>
    </i>
    <i>
      <x v="14460"/>
    </i>
    <i>
      <x v="13900"/>
    </i>
    <i>
      <x v="14464"/>
    </i>
    <i>
      <x v="14072"/>
    </i>
    <i>
      <x v="14468"/>
    </i>
    <i>
      <x v="14073"/>
    </i>
    <i>
      <x v="14472"/>
    </i>
    <i>
      <x v="14074"/>
    </i>
    <i>
      <x v="14476"/>
    </i>
    <i>
      <x v="14075"/>
    </i>
    <i>
      <x v="13903"/>
    </i>
    <i>
      <x v="14076"/>
    </i>
    <i>
      <x v="14484"/>
    </i>
    <i>
      <x v="14077"/>
    </i>
    <i>
      <x v="13904"/>
    </i>
    <i>
      <x v="14078"/>
    </i>
    <i>
      <x v="13850"/>
    </i>
    <i>
      <x v="13901"/>
    </i>
    <i>
      <x v="13852"/>
    </i>
    <i>
      <x v="14080"/>
    </i>
    <i>
      <x v="14500"/>
    </i>
    <i>
      <x v="14081"/>
    </i>
    <i>
      <x v="14504"/>
    </i>
    <i>
      <x v="14082"/>
    </i>
    <i>
      <x v="14508"/>
    </i>
    <i>
      <x v="14083"/>
    </i>
    <i>
      <x v="14512"/>
    </i>
    <i>
      <x v="14084"/>
    </i>
    <i>
      <x v="14516"/>
    </i>
    <i>
      <x v="14085"/>
    </i>
    <i>
      <x v="14520"/>
    </i>
    <i>
      <x v="14086"/>
    </i>
    <i>
      <x v="14524"/>
    </i>
    <i>
      <x v="14087"/>
    </i>
    <i>
      <x v="14528"/>
    </i>
    <i>
      <x v="14088"/>
    </i>
    <i>
      <x v="14532"/>
    </i>
    <i>
      <x v="14089"/>
    </i>
    <i>
      <x v="14536"/>
    </i>
    <i>
      <x v="14090"/>
    </i>
    <i>
      <x v="14540"/>
    </i>
    <i>
      <x v="14091"/>
    </i>
    <i>
      <x v="14544"/>
    </i>
    <i>
      <x v="14092"/>
    </i>
    <i>
      <x v="14548"/>
    </i>
    <i>
      <x v="14093"/>
    </i>
    <i>
      <x v="14552"/>
    </i>
    <i>
      <x v="14094"/>
    </i>
    <i>
      <x v="14556"/>
    </i>
    <i>
      <x v="14095"/>
    </i>
    <i>
      <x v="14560"/>
    </i>
    <i>
      <x v="14096"/>
    </i>
    <i>
      <x v="14564"/>
    </i>
    <i>
      <x v="14097"/>
    </i>
    <i>
      <x v="14568"/>
    </i>
    <i>
      <x v="14098"/>
    </i>
    <i>
      <x v="13857"/>
    </i>
    <i>
      <x v="14099"/>
    </i>
    <i>
      <x v="14576"/>
    </i>
    <i>
      <x v="14100"/>
    </i>
    <i>
      <x v="14580"/>
    </i>
    <i>
      <x v="14101"/>
    </i>
    <i>
      <x v="14584"/>
    </i>
    <i>
      <x v="14102"/>
    </i>
    <i>
      <x v="13860"/>
    </i>
    <i>
      <x v="14103"/>
    </i>
    <i>
      <x v="14592"/>
    </i>
    <i>
      <x v="13831"/>
    </i>
    <i>
      <x v="14596"/>
    </i>
    <i>
      <x v="14105"/>
    </i>
    <i>
      <x v="14600"/>
    </i>
    <i>
      <x v="14106"/>
    </i>
    <i>
      <x v="14604"/>
    </i>
    <i>
      <x v="14107"/>
    </i>
    <i>
      <x v="14608"/>
    </i>
    <i>
      <x v="14108"/>
    </i>
    <i>
      <x v="14612"/>
    </i>
    <i>
      <x v="14109"/>
    </i>
    <i>
      <x v="14616"/>
    </i>
    <i>
      <x v="14110"/>
    </i>
    <i>
      <x v="13938"/>
    </i>
    <i>
      <x v="14111"/>
    </i>
    <i>
      <x v="14624"/>
    </i>
    <i>
      <x v="14112"/>
    </i>
    <i>
      <x v="14628"/>
    </i>
    <i>
      <x v="14113"/>
    </i>
    <i>
      <x v="14632"/>
    </i>
    <i>
      <x v="14114"/>
    </i>
    <i>
      <x v="14636"/>
    </i>
    <i>
      <x v="14115"/>
    </i>
    <i>
      <x v="14640"/>
    </i>
    <i>
      <x v="14116"/>
    </i>
    <i>
      <x v="13811"/>
    </i>
    <i>
      <x v="14117"/>
    </i>
    <i>
      <x v="13908"/>
    </i>
    <i>
      <x v="14118"/>
    </i>
    <i>
      <x v="14652"/>
    </i>
    <i>
      <x v="14119"/>
    </i>
    <i>
      <x v="14656"/>
    </i>
    <i>
      <x v="14120"/>
    </i>
    <i>
      <x v="14660"/>
    </i>
    <i>
      <x v="14121"/>
    </i>
    <i>
      <x v="14664"/>
    </i>
    <i>
      <x v="14122"/>
    </i>
    <i>
      <x v="14668"/>
    </i>
    <i>
      <x v="14123"/>
    </i>
    <i>
      <x v="14672"/>
    </i>
    <i>
      <x v="13902"/>
    </i>
    <i>
      <x v="14676"/>
    </i>
    <i>
      <x v="14125"/>
    </i>
    <i>
      <x v="14680"/>
    </i>
    <i>
      <x v="14126"/>
    </i>
    <i>
      <x v="14684"/>
    </i>
    <i>
      <x v="14127"/>
    </i>
    <i>
      <x v="14688"/>
    </i>
    <i>
      <x v="14128"/>
    </i>
    <i>
      <x v="14692"/>
    </i>
    <i>
      <x v="14129"/>
    </i>
    <i>
      <x v="14696"/>
    </i>
    <i>
      <x v="14130"/>
    </i>
    <i>
      <x v="14700"/>
    </i>
    <i>
      <x v="14131"/>
    </i>
    <i>
      <x v="14704"/>
    </i>
    <i>
      <x v="14132"/>
    </i>
    <i>
      <x v="14708"/>
    </i>
    <i>
      <x v="14133"/>
    </i>
    <i>
      <x v="13870"/>
    </i>
    <i>
      <x v="14134"/>
    </i>
    <i>
      <x v="13913"/>
    </i>
    <i>
      <x v="14135"/>
    </i>
    <i>
      <x v="14720"/>
    </i>
    <i>
      <x v="14136"/>
    </i>
    <i>
      <x v="14724"/>
    </i>
    <i>
      <x v="14137"/>
    </i>
    <i>
      <x v="14728"/>
    </i>
    <i>
      <x v="14138"/>
    </i>
    <i>
      <x v="14732"/>
    </i>
    <i>
      <x v="14139"/>
    </i>
    <i>
      <x v="14736"/>
    </i>
    <i>
      <x v="14140"/>
    </i>
    <i>
      <x v="14740"/>
    </i>
    <i>
      <x v="14141"/>
    </i>
    <i>
      <x v="14744"/>
    </i>
    <i>
      <x v="14142"/>
    </i>
    <i>
      <x v="14748"/>
    </i>
    <i>
      <x v="14143"/>
    </i>
    <i>
      <x v="14752"/>
    </i>
    <i>
      <x v="14144"/>
    </i>
    <i>
      <x v="14756"/>
    </i>
    <i>
      <x v="14145"/>
    </i>
    <i>
      <x v="14760"/>
    </i>
    <i>
      <x v="14146"/>
    </i>
    <i>
      <x v="14764"/>
    </i>
    <i>
      <x v="14147"/>
    </i>
    <i>
      <x v="14768"/>
    </i>
    <i>
      <x v="14148"/>
    </i>
    <i>
      <x v="14772"/>
    </i>
    <i>
      <x v="14149"/>
    </i>
    <i>
      <x v="14776"/>
    </i>
    <i>
      <x v="14150"/>
    </i>
    <i>
      <x v="14780"/>
    </i>
    <i>
      <x v="14151"/>
    </i>
    <i>
      <x v="14784"/>
    </i>
    <i>
      <x v="14152"/>
    </i>
    <i>
      <x v="14788"/>
    </i>
    <i>
      <x v="14153"/>
    </i>
    <i>
      <x v="14792"/>
    </i>
    <i>
      <x v="14154"/>
    </i>
    <i>
      <x v="13821"/>
    </i>
    <i>
      <x v="14155"/>
    </i>
    <i>
      <x v="14800"/>
    </i>
    <i>
      <x v="14156"/>
    </i>
    <i>
      <x v="14804"/>
    </i>
    <i>
      <x v="14157"/>
    </i>
    <i>
      <x v="13940"/>
    </i>
    <i>
      <x v="14158"/>
    </i>
    <i>
      <x v="14812"/>
    </i>
    <i>
      <x v="14159"/>
    </i>
    <i>
      <x v="14816"/>
    </i>
    <i>
      <x v="14160"/>
    </i>
    <i>
      <x v="14820"/>
    </i>
    <i>
      <x v="14161"/>
    </i>
    <i>
      <x v="14824"/>
    </i>
    <i>
      <x v="14162"/>
    </i>
    <i>
      <x v="13878"/>
    </i>
    <i>
      <x v="14163"/>
    </i>
    <i>
      <x v="14832"/>
    </i>
    <i>
      <x v="14164"/>
    </i>
    <i>
      <x v="14836"/>
    </i>
    <i>
      <x v="14165"/>
    </i>
    <i>
      <x v="13942"/>
    </i>
    <i>
      <x v="14166"/>
    </i>
    <i>
      <x v="14844"/>
    </i>
    <i>
      <x v="14167"/>
    </i>
    <i>
      <x v="14848"/>
    </i>
    <i>
      <x v="13804"/>
    </i>
    <i>
      <x v="13943"/>
    </i>
    <i>
      <x v="14169"/>
    </i>
    <i>
      <x v="14871"/>
    </i>
    <i>
      <x v="14170"/>
    </i>
    <i>
      <x v="14875"/>
    </i>
    <i>
      <x v="14171"/>
    </i>
    <i>
      <x v="14879"/>
    </i>
    <i>
      <x v="14172"/>
    </i>
    <i>
      <x v="14883"/>
    </i>
    <i>
      <x v="14173"/>
    </i>
    <i>
      <x v="14887"/>
    </i>
    <i>
      <x v="14174"/>
    </i>
    <i>
      <x v="13923"/>
    </i>
    <i>
      <x v="14175"/>
    </i>
    <i>
      <x v="14895"/>
    </i>
    <i>
      <x v="13832"/>
    </i>
    <i>
      <x v="13888"/>
    </i>
    <i>
      <x v="14177"/>
    </i>
    <i>
      <x v="14903"/>
    </i>
    <i>
      <x v="13833"/>
    </i>
    <i>
      <x v="13890"/>
    </i>
    <i>
      <x v="14179"/>
    </i>
    <i>
      <x v="13891"/>
    </i>
    <i>
      <x v="14180"/>
    </i>
    <i>
      <x v="13925"/>
    </i>
    <i>
      <x v="14181"/>
    </i>
    <i>
      <x v="14919"/>
    </i>
    <i>
      <x v="13834"/>
    </i>
    <i>
      <x v="14923"/>
    </i>
    <i>
      <x v="14183"/>
    </i>
    <i>
      <x v="14927"/>
    </i>
    <i>
      <x v="14184"/>
    </i>
    <i>
      <x v="13894"/>
    </i>
    <i>
      <x v="14185"/>
    </i>
    <i>
      <x v="13927"/>
    </i>
    <i>
      <x v="14186"/>
    </i>
    <i>
      <x v="14433"/>
    </i>
    <i>
      <x v="14187"/>
    </i>
    <i>
      <x v="13935"/>
    </i>
    <i>
      <x v="14188"/>
    </i>
    <i>
      <x v="14437"/>
    </i>
    <i>
      <x v="14189"/>
    </i>
    <i>
      <x v="14439"/>
    </i>
    <i>
      <x v="14190"/>
    </i>
    <i>
      <x v="14441"/>
    </i>
    <i>
      <x v="14191"/>
    </i>
    <i>
      <x v="14443"/>
    </i>
    <i>
      <x v="14192"/>
    </i>
    <i>
      <x v="14445"/>
    </i>
    <i>
      <x v="14193"/>
    </i>
    <i>
      <x v="14447"/>
    </i>
    <i>
      <x v="14194"/>
    </i>
    <i>
      <x v="14449"/>
    </i>
    <i>
      <x v="14195"/>
    </i>
    <i>
      <x v="14451"/>
    </i>
    <i>
      <x v="14196"/>
    </i>
    <i>
      <x v="14453"/>
    </i>
    <i>
      <x v="14197"/>
    </i>
    <i>
      <x v="14455"/>
    </i>
    <i>
      <x v="14198"/>
    </i>
    <i>
      <x v="14457"/>
    </i>
    <i>
      <x v="14199"/>
    </i>
    <i>
      <x v="14459"/>
    </i>
    <i>
      <x v="14200"/>
    </i>
    <i>
      <x v="14461"/>
    </i>
    <i>
      <x v="14201"/>
    </i>
    <i>
      <x v="14463"/>
    </i>
    <i>
      <x v="14202"/>
    </i>
    <i>
      <x v="14465"/>
    </i>
    <i>
      <x v="14203"/>
    </i>
    <i>
      <x v="14467"/>
    </i>
    <i>
      <x v="14204"/>
    </i>
    <i>
      <x v="14469"/>
    </i>
    <i>
      <x v="14205"/>
    </i>
    <i>
      <x v="13845"/>
    </i>
    <i>
      <x v="14206"/>
    </i>
    <i>
      <x v="13846"/>
    </i>
    <i>
      <x v="14207"/>
    </i>
    <i>
      <x v="13847"/>
    </i>
    <i>
      <x v="14208"/>
    </i>
    <i>
      <x v="13848"/>
    </i>
    <i>
      <x v="14209"/>
    </i>
    <i>
      <x v="14479"/>
    </i>
    <i>
      <x v="14210"/>
    </i>
    <i>
      <x v="14481"/>
    </i>
    <i>
      <x v="14211"/>
    </i>
    <i>
      <x v="14483"/>
    </i>
    <i>
      <x v="14212"/>
    </i>
    <i>
      <x v="13849"/>
    </i>
    <i>
      <x v="14213"/>
    </i>
    <i>
      <x v="14487"/>
    </i>
    <i>
      <x v="14214"/>
    </i>
    <i>
      <x v="14489"/>
    </i>
    <i>
      <x v="14215"/>
    </i>
    <i>
      <x v="14491"/>
    </i>
    <i>
      <x v="13931"/>
    </i>
    <i>
      <x v="14493"/>
    </i>
    <i>
      <x v="14217"/>
    </i>
    <i>
      <x v="14495"/>
    </i>
    <i>
      <x v="14218"/>
    </i>
    <i>
      <x v="14497"/>
    </i>
    <i>
      <x v="14219"/>
    </i>
    <i>
      <x v="14499"/>
    </i>
    <i>
      <x v="14220"/>
    </i>
    <i>
      <x v="13854"/>
    </i>
    <i>
      <x v="14221"/>
    </i>
    <i>
      <x v="14503"/>
    </i>
    <i>
      <x v="14222"/>
    </i>
    <i>
      <x v="14505"/>
    </i>
    <i>
      <x v="14223"/>
    </i>
    <i>
      <x v="14507"/>
    </i>
    <i>
      <x v="14224"/>
    </i>
    <i>
      <x v="14509"/>
    </i>
    <i>
      <x v="14225"/>
    </i>
    <i>
      <x v="14511"/>
    </i>
    <i>
      <x v="14226"/>
    </i>
    <i>
      <x v="14513"/>
    </i>
    <i>
      <x v="14227"/>
    </i>
    <i>
      <x v="14515"/>
    </i>
    <i>
      <x v="14228"/>
    </i>
    <i>
      <x v="14517"/>
    </i>
    <i>
      <x v="14229"/>
    </i>
    <i>
      <x v="14519"/>
    </i>
    <i>
      <x v="14230"/>
    </i>
    <i>
      <x v="14521"/>
    </i>
    <i>
      <x v="14231"/>
    </i>
    <i>
      <x v="14523"/>
    </i>
    <i>
      <x v="14232"/>
    </i>
    <i>
      <x v="14525"/>
    </i>
    <i>
      <x v="14233"/>
    </i>
    <i>
      <x v="14527"/>
    </i>
    <i>
      <x v="14234"/>
    </i>
    <i>
      <x v="14529"/>
    </i>
    <i>
      <x v="14235"/>
    </i>
    <i>
      <x v="14531"/>
    </i>
    <i>
      <x v="14236"/>
    </i>
    <i>
      <x v="14533"/>
    </i>
    <i>
      <x v="14237"/>
    </i>
    <i>
      <x v="14535"/>
    </i>
    <i>
      <x v="14238"/>
    </i>
    <i>
      <x v="14537"/>
    </i>
    <i>
      <x v="14239"/>
    </i>
    <i>
      <x v="14539"/>
    </i>
    <i>
      <x v="14240"/>
    </i>
    <i>
      <x v="14541"/>
    </i>
    <i>
      <x v="14241"/>
    </i>
    <i>
      <x v="14543"/>
    </i>
    <i>
      <x v="14242"/>
    </i>
    <i>
      <x v="14545"/>
    </i>
    <i>
      <x v="14243"/>
    </i>
    <i>
      <x v="14547"/>
    </i>
    <i>
      <x v="14244"/>
    </i>
    <i>
      <x v="14549"/>
    </i>
    <i>
      <x v="14245"/>
    </i>
    <i>
      <x v="14551"/>
    </i>
    <i>
      <x v="14246"/>
    </i>
    <i>
      <x v="14553"/>
    </i>
    <i>
      <x v="14247"/>
    </i>
    <i>
      <x v="14555"/>
    </i>
    <i>
      <x v="14248"/>
    </i>
    <i>
      <x v="14557"/>
    </i>
    <i>
      <x v="14249"/>
    </i>
    <i>
      <x v="14559"/>
    </i>
    <i>
      <x v="14250"/>
    </i>
    <i>
      <x v="14561"/>
    </i>
    <i>
      <x v="14251"/>
    </i>
    <i>
      <x v="14563"/>
    </i>
    <i>
      <x v="14252"/>
    </i>
    <i>
      <x v="13936"/>
    </i>
    <i>
      <x v="14253"/>
    </i>
    <i>
      <x v="14567"/>
    </i>
    <i>
      <x v="14254"/>
    </i>
    <i>
      <x v="14569"/>
    </i>
    <i>
      <x v="14255"/>
    </i>
    <i>
      <x v="14571"/>
    </i>
    <i>
      <x v="14256"/>
    </i>
    <i>
      <x v="13858"/>
    </i>
    <i>
      <x v="14257"/>
    </i>
    <i>
      <x v="14575"/>
    </i>
    <i>
      <x v="13805"/>
    </i>
    <i>
      <x v="14577"/>
    </i>
    <i>
      <x v="14259"/>
    </i>
    <i>
      <x v="13859"/>
    </i>
    <i>
      <x v="14260"/>
    </i>
    <i>
      <x v="14581"/>
    </i>
    <i>
      <x v="13835"/>
    </i>
    <i>
      <x v="14583"/>
    </i>
    <i>
      <x v="14262"/>
    </i>
    <i>
      <x v="14585"/>
    </i>
    <i>
      <x v="14263"/>
    </i>
    <i>
      <x v="14587"/>
    </i>
    <i>
      <x v="14264"/>
    </i>
    <i>
      <x v="14589"/>
    </i>
    <i>
      <x v="14265"/>
    </i>
    <i>
      <x v="14591"/>
    </i>
    <i>
      <x v="14266"/>
    </i>
    <i>
      <x v="14593"/>
    </i>
    <i>
      <x v="14267"/>
    </i>
    <i>
      <x v="14595"/>
    </i>
    <i>
      <x v="14268"/>
    </i>
    <i>
      <x v="14597"/>
    </i>
    <i>
      <x v="14269"/>
    </i>
    <i>
      <x v="13937"/>
    </i>
    <i>
      <x v="14270"/>
    </i>
    <i>
      <x v="14601"/>
    </i>
    <i>
      <x v="14271"/>
    </i>
    <i>
      <x v="14603"/>
    </i>
    <i>
      <x v="14272"/>
    </i>
    <i>
      <x v="13906"/>
    </i>
    <i>
      <x v="14273"/>
    </i>
    <i>
      <x v="14607"/>
    </i>
    <i>
      <x v="14274"/>
    </i>
    <i>
      <x v="14609"/>
    </i>
    <i>
      <x v="14275"/>
    </i>
    <i>
      <x v="14611"/>
    </i>
    <i>
      <x v="14276"/>
    </i>
    <i>
      <x v="14613"/>
    </i>
    <i>
      <x v="14277"/>
    </i>
    <i>
      <x v="13809"/>
    </i>
    <i>
      <x v="14278"/>
    </i>
    <i>
      <x v="13862"/>
    </i>
    <i>
      <x v="13932"/>
    </i>
    <i>
      <x v="13907"/>
    </i>
    <i>
      <x v="14280"/>
    </i>
    <i>
      <x v="13810"/>
    </i>
    <i>
      <x v="14281"/>
    </i>
    <i>
      <x v="14623"/>
    </i>
    <i>
      <x v="14282"/>
    </i>
    <i>
      <x v="14625"/>
    </i>
    <i>
      <x v="14283"/>
    </i>
    <i>
      <x v="14627"/>
    </i>
    <i>
      <x v="14284"/>
    </i>
    <i>
      <x v="14629"/>
    </i>
    <i>
      <x v="14285"/>
    </i>
    <i>
      <x v="14631"/>
    </i>
    <i>
      <x v="14286"/>
    </i>
    <i>
      <x v="14633"/>
    </i>
    <i>
      <x v="14287"/>
    </i>
    <i>
      <x v="14635"/>
    </i>
    <i>
      <x v="14288"/>
    </i>
    <i>
      <x v="14637"/>
    </i>
    <i>
      <x v="14289"/>
    </i>
    <i>
      <x v="14639"/>
    </i>
    <i>
      <x v="14290"/>
    </i>
    <i>
      <x v="14641"/>
    </i>
    <i>
      <x v="14291"/>
    </i>
    <i>
      <x v="14643"/>
    </i>
    <i>
      <x v="14292"/>
    </i>
    <i>
      <x v="14645"/>
    </i>
    <i>
      <x v="14293"/>
    </i>
    <i>
      <x v="14647"/>
    </i>
    <i>
      <x v="14294"/>
    </i>
    <i>
      <x v="14649"/>
    </i>
    <i>
      <x v="14295"/>
    </i>
    <i>
      <x v="14651"/>
    </i>
    <i>
      <x v="13836"/>
    </i>
    <i>
      <x v="14653"/>
    </i>
    <i>
      <x v="14297"/>
    </i>
    <i>
      <x v="14655"/>
    </i>
    <i>
      <x v="14298"/>
    </i>
    <i>
      <x v="13909"/>
    </i>
    <i>
      <x v="14299"/>
    </i>
    <i>
      <x v="14659"/>
    </i>
    <i>
      <x v="14300"/>
    </i>
    <i>
      <x v="13863"/>
    </i>
    <i>
      <x v="14301"/>
    </i>
    <i>
      <x v="14663"/>
    </i>
    <i>
      <x v="14302"/>
    </i>
    <i>
      <x v="14665"/>
    </i>
    <i>
      <x v="14303"/>
    </i>
    <i>
      <x v="14667"/>
    </i>
    <i>
      <x v="14304"/>
    </i>
    <i>
      <x v="14669"/>
    </i>
    <i>
      <x v="13837"/>
    </i>
    <i>
      <x v="13812"/>
    </i>
    <i>
      <x v="14306"/>
    </i>
    <i>
      <x v="13910"/>
    </i>
    <i>
      <x v="14307"/>
    </i>
    <i>
      <x v="14675"/>
    </i>
    <i>
      <x v="14308"/>
    </i>
    <i>
      <x v="14677"/>
    </i>
    <i>
      <x v="14309"/>
    </i>
    <i>
      <x v="14679"/>
    </i>
    <i>
      <x v="14310"/>
    </i>
    <i>
      <x v="14681"/>
    </i>
    <i>
      <x v="14311"/>
    </i>
    <i>
      <x v="14683"/>
    </i>
    <i>
      <x v="14312"/>
    </i>
    <i>
      <x v="14685"/>
    </i>
    <i>
      <x v="14313"/>
    </i>
    <i>
      <x v="14687"/>
    </i>
    <i>
      <x v="14314"/>
    </i>
    <i>
      <x v="13867"/>
    </i>
    <i>
      <x v="14315"/>
    </i>
    <i>
      <x v="14691"/>
    </i>
    <i>
      <x v="14316"/>
    </i>
    <i>
      <x v="14693"/>
    </i>
    <i>
      <x v="14317"/>
    </i>
    <i>
      <x v="14695"/>
    </i>
    <i>
      <x v="14318"/>
    </i>
    <i>
      <x v="14697"/>
    </i>
    <i>
      <x v="14319"/>
    </i>
    <i>
      <x v="14699"/>
    </i>
    <i>
      <x v="14320"/>
    </i>
    <i>
      <x v="14701"/>
    </i>
    <i>
      <x v="14321"/>
    </i>
    <i>
      <x v="14703"/>
    </i>
    <i>
      <x v="14322"/>
    </i>
    <i>
      <x v="14705"/>
    </i>
    <i>
      <x v="14323"/>
    </i>
    <i>
      <x v="14707"/>
    </i>
    <i>
      <x v="14324"/>
    </i>
    <i>
      <x v="13813"/>
    </i>
    <i>
      <x v="14325"/>
    </i>
    <i>
      <x v="13939"/>
    </i>
    <i>
      <x v="14326"/>
    </i>
    <i>
      <x v="13912"/>
    </i>
    <i>
      <x v="14327"/>
    </i>
    <i>
      <x v="14715"/>
    </i>
    <i>
      <x v="14328"/>
    </i>
    <i>
      <x v="13819"/>
    </i>
    <i>
      <x v="14329"/>
    </i>
    <i>
      <x v="14719"/>
    </i>
    <i>
      <x v="14330"/>
    </i>
    <i>
      <x v="13872"/>
    </i>
    <i>
      <x v="14331"/>
    </i>
    <i>
      <x v="14723"/>
    </i>
    <i>
      <x v="14332"/>
    </i>
    <i>
      <x v="14725"/>
    </i>
    <i>
      <x v="14333"/>
    </i>
    <i>
      <x v="14727"/>
    </i>
    <i>
      <x v="14334"/>
    </i>
    <i>
      <x v="14729"/>
    </i>
    <i>
      <x v="14335"/>
    </i>
    <i>
      <x v="14731"/>
    </i>
    <i>
      <x v="14336"/>
    </i>
    <i>
      <x v="14733"/>
    </i>
    <i>
      <x v="14337"/>
    </i>
    <i>
      <x v="14735"/>
    </i>
    <i>
      <x v="13806"/>
    </i>
    <i>
      <x v="14737"/>
    </i>
    <i>
      <x v="13807"/>
    </i>
    <i>
      <x v="14739"/>
    </i>
    <i>
      <x v="13838"/>
    </i>
    <i>
      <x v="14741"/>
    </i>
    <i>
      <x v="14341"/>
    </i>
    <i>
      <x v="14743"/>
    </i>
    <i>
      <x v="14342"/>
    </i>
    <i>
      <x v="14745"/>
    </i>
    <i>
      <x v="14343"/>
    </i>
    <i>
      <x v="14747"/>
    </i>
    <i>
      <x v="14344"/>
    </i>
    <i>
      <x v="14749"/>
    </i>
    <i>
      <x v="14345"/>
    </i>
    <i>
      <x v="14751"/>
    </i>
    <i>
      <x v="14346"/>
    </i>
    <i>
      <x v="14753"/>
    </i>
    <i>
      <x v="14347"/>
    </i>
    <i>
      <x v="14755"/>
    </i>
    <i>
      <x v="13933"/>
    </i>
    <i>
      <x v="14757"/>
    </i>
    <i>
      <x v="14349"/>
    </i>
    <i>
      <x v="14759"/>
    </i>
    <i>
      <x v="13839"/>
    </i>
    <i>
      <x v="14761"/>
    </i>
    <i>
      <x v="14351"/>
    </i>
    <i>
      <x v="14763"/>
    </i>
    <i>
      <x v="14352"/>
    </i>
    <i>
      <x v="14765"/>
    </i>
    <i>
      <x v="14353"/>
    </i>
    <i>
      <x v="14767"/>
    </i>
    <i>
      <x v="13840"/>
    </i>
    <i>
      <x v="14769"/>
    </i>
    <i>
      <x v="14355"/>
    </i>
    <i>
      <x v="13820"/>
    </i>
    <i>
      <x v="14356"/>
    </i>
    <i>
      <x v="14773"/>
    </i>
    <i>
      <x v="14357"/>
    </i>
    <i>
      <x v="14775"/>
    </i>
    <i>
      <x v="14358"/>
    </i>
    <i>
      <x v="14777"/>
    </i>
    <i>
      <x v="14359"/>
    </i>
    <i>
      <x v="14779"/>
    </i>
    <i>
      <x v="14360"/>
    </i>
    <i>
      <x v="14781"/>
    </i>
    <i>
      <x v="14361"/>
    </i>
    <i>
      <x v="14783"/>
    </i>
    <i>
      <x v="14362"/>
    </i>
    <i>
      <x v="14785"/>
    </i>
    <i>
      <x v="14363"/>
    </i>
    <i>
      <x v="14787"/>
    </i>
    <i>
      <x v="14364"/>
    </i>
    <i>
      <x v="14789"/>
    </i>
    <i>
      <x v="14365"/>
    </i>
    <i>
      <x v="14791"/>
    </i>
    <i>
      <x v="14366"/>
    </i>
    <i>
      <x v="14793"/>
    </i>
    <i>
      <x v="14367"/>
    </i>
    <i>
      <x v="14795"/>
    </i>
    <i>
      <x v="13841"/>
    </i>
    <i>
      <x v="13914"/>
    </i>
    <i>
      <x v="14369"/>
    </i>
    <i>
      <x v="14799"/>
    </i>
    <i>
      <x v="13842"/>
    </i>
    <i>
      <x v="14801"/>
    </i>
    <i>
      <x v="14371"/>
    </i>
    <i>
      <x v="13915"/>
    </i>
    <i>
      <x v="13843"/>
    </i>
    <i>
      <x v="14805"/>
    </i>
    <i>
      <x v="13844"/>
    </i>
    <i>
      <x v="14807"/>
    </i>
    <i>
      <x v="13800"/>
    </i>
    <i>
      <x v="13941"/>
    </i>
    <i>
      <x v="14375"/>
    </i>
    <i>
      <x v="14811"/>
    </i>
    <i>
      <x v="14376"/>
    </i>
    <i>
      <x v="13917"/>
    </i>
    <i>
      <x v="14377"/>
    </i>
    <i>
      <x v="14815"/>
    </i>
    <i>
      <x v="14378"/>
    </i>
    <i>
      <x v="14817"/>
    </i>
    <i>
      <x v="14379"/>
    </i>
    <i>
      <x v="13875"/>
    </i>
    <i>
      <x v="14380"/>
    </i>
    <i>
      <x v="14821"/>
    </i>
    <i>
      <x v="14947"/>
    </i>
    <i>
      <x v="14823"/>
    </i>
    <i>
      <x v="14948"/>
    </i>
    <i>
      <x v="14825"/>
    </i>
    <i>
      <x v="13817"/>
    </i>
    <i>
      <x v="14827"/>
    </i>
    <i>
      <x v="14384"/>
    </i>
    <i>
      <x v="13919"/>
    </i>
    <i>
      <x v="14385"/>
    </i>
    <i>
      <x v="14831"/>
    </i>
    <i>
      <x v="14386"/>
    </i>
    <i>
      <x v="14833"/>
    </i>
    <i>
      <x v="13934"/>
    </i>
    <i>
      <x v="14835"/>
    </i>
    <i>
      <x v="13808"/>
    </i>
    <i>
      <x v="14837"/>
    </i>
    <i>
      <x v="14852"/>
    </i>
    <i>
      <x v="14839"/>
    </i>
    <i>
      <x v="14853"/>
    </i>
    <i>
      <x v="14841"/>
    </i>
    <i>
      <x v="13921"/>
    </i>
    <i>
      <x v="14843"/>
    </i>
    <i>
      <x v="14857"/>
    </i>
    <i>
      <x v="14845"/>
    </i>
    <i>
      <x v="14859"/>
    </i>
    <i>
      <x v="14847"/>
    </i>
    <i>
      <x v="13881"/>
    </i>
    <i>
      <x v="13880"/>
    </i>
    <i>
      <x v="14863"/>
    </i>
    <i>
      <x v="14851"/>
    </i>
    <i>
      <x v="14865"/>
    </i>
    <i>
      <x v="14867"/>
    </i>
    <i>
      <x v="14854"/>
    </i>
    <i>
      <x v="14390"/>
    </i>
    <i>
      <x v="14856"/>
    </i>
    <i>
      <x v="14391"/>
    </i>
    <i>
      <x v="14858"/>
    </i>
    <i>
      <x v="14392"/>
    </i>
    <i>
      <x v="14860"/>
    </i>
    <i>
      <x v="14393"/>
    </i>
    <i>
      <x v="14862"/>
    </i>
    <i>
      <x v="14394"/>
    </i>
    <i>
      <x v="14864"/>
    </i>
    <i>
      <x v="14395"/>
    </i>
    <i>
      <x v="14866"/>
    </i>
    <i>
      <x v="14396"/>
    </i>
    <i>
      <x v="13882"/>
    </i>
    <i>
      <x v="14397"/>
    </i>
    <i>
      <x v="14870"/>
    </i>
    <i>
      <x v="14398"/>
    </i>
    <i>
      <x v="14872"/>
    </i>
    <i>
      <x v="14399"/>
    </i>
    <i>
      <x v="13883"/>
    </i>
    <i>
      <x v="14400"/>
    </i>
    <i>
      <x v="14876"/>
    </i>
    <i>
      <x v="14401"/>
    </i>
    <i>
      <x v="14878"/>
    </i>
    <i>
      <x v="14402"/>
    </i>
    <i>
      <x v="14880"/>
    </i>
    <i>
      <x v="14403"/>
    </i>
    <i>
      <x v="14882"/>
    </i>
    <i>
      <x v="14404"/>
    </i>
    <i>
      <x v="13815"/>
    </i>
    <i>
      <x v="14405"/>
    </i>
    <i>
      <x v="14886"/>
    </i>
    <i>
      <x v="14406"/>
    </i>
    <i>
      <x v="13885"/>
    </i>
    <i>
      <x v="14407"/>
    </i>
    <i>
      <x v="13922"/>
    </i>
    <i>
      <x v="14408"/>
    </i>
    <i>
      <x v="13886"/>
    </i>
    <i>
      <x v="14409"/>
    </i>
    <i>
      <x v="14894"/>
    </i>
    <i>
      <x v="14410"/>
    </i>
    <i>
      <x v="13887"/>
    </i>
    <i>
      <x v="14411"/>
    </i>
    <i>
      <x v="14898"/>
    </i>
    <i>
      <x v="14412"/>
    </i>
    <i>
      <x v="14900"/>
    </i>
    <i>
      <x v="14413"/>
    </i>
    <i>
      <x v="14902"/>
    </i>
    <i>
      <x v="14414"/>
    </i>
    <i>
      <x v="14904"/>
    </i>
    <i>
      <x v="14415"/>
    </i>
    <i>
      <x v="13889"/>
    </i>
    <i>
      <x v="14938"/>
    </i>
    <i>
      <x v="14908"/>
    </i>
    <i>
      <x v="14939"/>
    </i>
    <i>
      <x v="14910"/>
    </i>
    <i>
      <x v="14941"/>
    </i>
    <i>
      <x v="13924"/>
    </i>
    <i>
      <x v="13816"/>
    </i>
    <i>
      <x v="14914"/>
    </i>
    <i>
      <x v="14945"/>
    </i>
    <i>
      <x v="14916"/>
    </i>
    <i>
      <x v="13896"/>
    </i>
    <i>
      <x v="14918"/>
    </i>
    <i>
      <x v="14422"/>
    </i>
    <i>
      <x v="13893"/>
    </i>
    <i>
      <x v="14423"/>
    </i>
    <i>
      <x v="14922"/>
    </i>
    <i>
      <x v="14424"/>
    </i>
    <i>
      <x v="14924"/>
    </i>
    <i>
      <x v="14425"/>
    </i>
    <i>
      <x v="14926"/>
    </i>
    <i>
      <x v="14426"/>
    </i>
    <i>
      <x v="14928"/>
    </i>
    <i>
      <x v="14427"/>
    </i>
    <i>
      <x v="14930"/>
    </i>
    <i>
      <x v="14428"/>
    </i>
    <i>
      <x v="14932"/>
    </i>
    <i>
      <x v="14429"/>
    </i>
    <i>
      <x v="13895"/>
    </i>
    <i>
      <x v="14430"/>
    </i>
    <i>
      <x v="14936"/>
    </i>
    <i>
      <x v="14431"/>
    </i>
    <i>
      <x v="13928"/>
    </i>
    <i>
      <x v="14432"/>
    </i>
    <i>
      <x v="14940"/>
    </i>
    <i>
      <x v="14417"/>
    </i>
    <i>
      <x v="14942"/>
    </i>
    <i>
      <x v="14418"/>
    </i>
    <i>
      <x v="14944"/>
    </i>
    <i>
      <x v="14419"/>
    </i>
    <i>
      <x v="14946"/>
    </i>
    <i>
      <x v="14420"/>
    </i>
    <i>
      <x v="14421"/>
    </i>
    <i>
      <x v="14949"/>
    </i>
    <i>
      <x v="14382"/>
    </i>
    <i>
      <x v="14383"/>
    </i>
    <i>
      <x v="12714"/>
    </i>
    <i>
      <x v="13577"/>
    </i>
    <i>
      <x v="13446"/>
    </i>
    <i>
      <x v="12806"/>
    </i>
    <i>
      <x v="13712"/>
    </i>
    <i>
      <x v="12807"/>
    </i>
    <i>
      <x v="13381"/>
    </i>
    <i>
      <x v="12782"/>
    </i>
    <i>
      <x v="13510"/>
    </i>
    <i>
      <x v="12809"/>
    </i>
    <i>
      <x v="13648"/>
    </i>
    <i>
      <x v="12810"/>
    </i>
    <i>
      <x v="13285"/>
    </i>
    <i>
      <x v="12664"/>
    </i>
    <i>
      <x v="13349"/>
    </i>
    <i>
      <x v="12812"/>
    </i>
    <i>
      <x v="12804"/>
    </i>
    <i>
      <x v="12813"/>
    </i>
    <i>
      <x v="13478"/>
    </i>
    <i>
      <x v="12814"/>
    </i>
    <i>
      <x v="13545"/>
    </i>
    <i>
      <x v="12815"/>
    </i>
    <i>
      <x v="13612"/>
    </i>
    <i>
      <x v="12816"/>
    </i>
    <i>
      <x v="13680"/>
    </i>
    <i>
      <x v="12817"/>
    </i>
    <i>
      <x v="13790"/>
    </i>
    <i>
      <x v="12818"/>
    </i>
    <i>
      <x v="13301"/>
    </i>
    <i>
      <x v="12819"/>
    </i>
    <i>
      <x v="13333"/>
    </i>
    <i>
      <x v="12820"/>
    </i>
    <i>
      <x v="13365"/>
    </i>
    <i>
      <x v="12821"/>
    </i>
    <i>
      <x v="13397"/>
    </i>
    <i>
      <x v="12822"/>
    </i>
    <i>
      <x v="13430"/>
    </i>
    <i>
      <x v="12823"/>
    </i>
    <i>
      <x v="13462"/>
    </i>
    <i>
      <x v="12665"/>
    </i>
    <i>
      <x v="12791"/>
    </i>
    <i>
      <x v="12825"/>
    </i>
    <i>
      <x v="13529"/>
    </i>
    <i>
      <x v="12826"/>
    </i>
    <i>
      <x v="13561"/>
    </i>
    <i>
      <x v="12827"/>
    </i>
    <i>
      <x v="12733"/>
    </i>
    <i>
      <x v="12828"/>
    </i>
    <i>
      <x v="13628"/>
    </i>
    <i>
      <x v="12666"/>
    </i>
    <i>
      <x v="13664"/>
    </i>
    <i>
      <x v="12750"/>
    </i>
    <i>
      <x v="13696"/>
    </i>
    <i>
      <x v="12831"/>
    </i>
    <i>
      <x v="13742"/>
    </i>
    <i>
      <x v="12832"/>
    </i>
    <i>
      <x v="13277"/>
    </i>
    <i>
      <x v="12833"/>
    </i>
    <i>
      <x v="13293"/>
    </i>
    <i>
      <x v="12834"/>
    </i>
    <i>
      <x v="12713"/>
    </i>
    <i>
      <x v="12668"/>
    </i>
    <i>
      <x v="12716"/>
    </i>
    <i>
      <x v="12836"/>
    </i>
    <i>
      <x v="13341"/>
    </i>
    <i>
      <x v="12837"/>
    </i>
    <i>
      <x v="13357"/>
    </i>
    <i>
      <x v="12751"/>
    </i>
    <i>
      <x v="13373"/>
    </i>
    <i>
      <x v="12839"/>
    </i>
    <i>
      <x v="13389"/>
    </i>
    <i>
      <x v="12840"/>
    </i>
    <i>
      <x v="13405"/>
    </i>
    <i>
      <x v="12669"/>
    </i>
    <i>
      <x v="13422"/>
    </i>
    <i>
      <x v="12842"/>
    </i>
    <i>
      <x v="13438"/>
    </i>
    <i>
      <x v="12843"/>
    </i>
    <i>
      <x v="13454"/>
    </i>
    <i>
      <x v="12844"/>
    </i>
    <i>
      <x v="12723"/>
    </i>
    <i>
      <x v="12845"/>
    </i>
    <i>
      <x v="13486"/>
    </i>
    <i>
      <x v="12846"/>
    </i>
    <i>
      <x v="13502"/>
    </i>
    <i>
      <x v="12847"/>
    </i>
    <i>
      <x v="12724"/>
    </i>
    <i>
      <x v="12848"/>
    </i>
    <i>
      <x v="13537"/>
    </i>
    <i>
      <x v="12849"/>
    </i>
    <i>
      <x v="12728"/>
    </i>
    <i>
      <x v="12850"/>
    </i>
    <i>
      <x v="13569"/>
    </i>
    <i>
      <x v="12851"/>
    </i>
    <i>
      <x v="12730"/>
    </i>
    <i>
      <x v="12852"/>
    </i>
    <i>
      <x v="12735"/>
    </i>
    <i>
      <x v="12853"/>
    </i>
    <i>
      <x v="13620"/>
    </i>
    <i>
      <x v="12854"/>
    </i>
    <i>
      <x v="13636"/>
    </i>
    <i>
      <x v="12855"/>
    </i>
    <i>
      <x v="13656"/>
    </i>
    <i>
      <x v="12856"/>
    </i>
    <i>
      <x v="13672"/>
    </i>
    <i>
      <x v="12857"/>
    </i>
    <i>
      <x v="13688"/>
    </i>
    <i>
      <x v="12858"/>
    </i>
    <i>
      <x v="13704"/>
    </i>
    <i>
      <x v="12859"/>
    </i>
    <i>
      <x v="13734"/>
    </i>
    <i>
      <x v="12860"/>
    </i>
    <i>
      <x v="12744"/>
    </i>
    <i>
      <x v="12861"/>
    </i>
    <i>
      <x v="13273"/>
    </i>
    <i>
      <x v="12862"/>
    </i>
    <i>
      <x v="13281"/>
    </i>
    <i>
      <x v="12863"/>
    </i>
    <i>
      <x v="13289"/>
    </i>
    <i>
      <x v="12864"/>
    </i>
    <i>
      <x v="12659"/>
    </i>
    <i>
      <x v="12766"/>
    </i>
    <i>
      <x v="13305"/>
    </i>
    <i>
      <x v="12866"/>
    </i>
    <i>
      <x v="13313"/>
    </i>
    <i>
      <x v="12867"/>
    </i>
    <i>
      <x v="13321"/>
    </i>
    <i>
      <x v="12868"/>
    </i>
    <i>
      <x v="12717"/>
    </i>
    <i>
      <x v="12869"/>
    </i>
    <i>
      <x v="13337"/>
    </i>
    <i>
      <x v="12870"/>
    </i>
    <i>
      <x v="13345"/>
    </i>
    <i>
      <x v="12670"/>
    </i>
    <i>
      <x v="13353"/>
    </i>
    <i>
      <x v="12872"/>
    </i>
    <i>
      <x v="13361"/>
    </i>
    <i>
      <x v="12873"/>
    </i>
    <i>
      <x v="13369"/>
    </i>
    <i>
      <x v="12874"/>
    </i>
    <i>
      <x v="13377"/>
    </i>
    <i>
      <x v="12875"/>
    </i>
    <i>
      <x v="13385"/>
    </i>
    <i>
      <x v="12876"/>
    </i>
    <i>
      <x v="13393"/>
    </i>
    <i>
      <x v="12877"/>
    </i>
    <i>
      <x v="13401"/>
    </i>
    <i>
      <x v="12878"/>
    </i>
    <i>
      <x v="13409"/>
    </i>
    <i>
      <x v="12879"/>
    </i>
    <i>
      <x v="13418"/>
    </i>
    <i>
      <x v="12880"/>
    </i>
    <i>
      <x v="13426"/>
    </i>
    <i>
      <x v="12881"/>
    </i>
    <i>
      <x v="13434"/>
    </i>
    <i>
      <x v="12882"/>
    </i>
    <i>
      <x v="13442"/>
    </i>
    <i>
      <x v="12796"/>
    </i>
    <i>
      <x v="13450"/>
    </i>
    <i>
      <x v="12884"/>
    </i>
    <i>
      <x v="13458"/>
    </i>
    <i>
      <x v="12885"/>
    </i>
    <i>
      <x v="13466"/>
    </i>
    <i>
      <x v="12886"/>
    </i>
    <i>
      <x v="13474"/>
    </i>
    <i>
      <x v="12887"/>
    </i>
    <i>
      <x v="13482"/>
    </i>
    <i>
      <x v="12888"/>
    </i>
    <i>
      <x v="13490"/>
    </i>
    <i>
      <x v="12889"/>
    </i>
    <i>
      <x v="13498"/>
    </i>
    <i>
      <x v="12671"/>
    </i>
    <i>
      <x v="13506"/>
    </i>
    <i>
      <x v="12891"/>
    </i>
    <i>
      <x v="13515"/>
    </i>
    <i>
      <x v="12892"/>
    </i>
    <i>
      <x v="12805"/>
    </i>
    <i>
      <x v="12893"/>
    </i>
    <i>
      <x v="13533"/>
    </i>
    <i>
      <x v="12894"/>
    </i>
    <i>
      <x v="13541"/>
    </i>
    <i>
      <x v="12895"/>
    </i>
    <i>
      <x v="13549"/>
    </i>
    <i>
      <x v="12783"/>
    </i>
    <i>
      <x v="13557"/>
    </i>
    <i>
      <x v="12897"/>
    </i>
    <i>
      <x v="13565"/>
    </i>
    <i>
      <x v="12898"/>
    </i>
    <i>
      <x v="13573"/>
    </i>
    <i>
      <x v="12899"/>
    </i>
    <i>
      <x v="13581"/>
    </i>
    <i>
      <x v="12900"/>
    </i>
    <i>
      <x v="13589"/>
    </i>
    <i>
      <x v="12653"/>
    </i>
    <i>
      <x v="12793"/>
    </i>
    <i>
      <x v="12784"/>
    </i>
    <i>
      <x v="13608"/>
    </i>
    <i>
      <x v="12903"/>
    </i>
    <i>
      <x v="13616"/>
    </i>
    <i>
      <x v="12904"/>
    </i>
    <i>
      <x v="13624"/>
    </i>
    <i>
      <x v="12905"/>
    </i>
    <i>
      <x v="13632"/>
    </i>
    <i>
      <x v="12674"/>
    </i>
    <i>
      <x v="12741"/>
    </i>
    <i>
      <x v="12907"/>
    </i>
    <i>
      <x v="13652"/>
    </i>
    <i>
      <x v="12908"/>
    </i>
    <i>
      <x v="13660"/>
    </i>
    <i>
      <x v="12909"/>
    </i>
    <i>
      <x v="13668"/>
    </i>
    <i>
      <x v="12910"/>
    </i>
    <i>
      <x v="13676"/>
    </i>
    <i>
      <x v="12911"/>
    </i>
    <i>
      <x v="13684"/>
    </i>
    <i>
      <x v="12912"/>
    </i>
    <i>
      <x v="13692"/>
    </i>
    <i>
      <x v="12913"/>
    </i>
    <i>
      <x v="13700"/>
    </i>
    <i>
      <x v="12914"/>
    </i>
    <i>
      <x v="13708"/>
    </i>
    <i>
      <x v="12675"/>
    </i>
    <i>
      <x v="13716"/>
    </i>
    <i>
      <x v="12916"/>
    </i>
    <i>
      <x v="13738"/>
    </i>
    <i>
      <x v="12767"/>
    </i>
    <i>
      <x v="13746"/>
    </i>
    <i>
      <x v="12918"/>
    </i>
    <i>
      <x v="13754"/>
    </i>
    <i>
      <x v="12785"/>
    </i>
    <i>
      <x v="13794"/>
    </i>
    <i>
      <x v="12920"/>
    </i>
    <i>
      <x v="13275"/>
    </i>
    <i>
      <x v="12921"/>
    </i>
    <i>
      <x v="13279"/>
    </i>
    <i>
      <x v="12922"/>
    </i>
    <i>
      <x v="13283"/>
    </i>
    <i>
      <x v="12654"/>
    </i>
    <i>
      <x v="13287"/>
    </i>
    <i>
      <x v="12924"/>
    </i>
    <i>
      <x v="13291"/>
    </i>
    <i>
      <x v="12925"/>
    </i>
    <i>
      <x v="13295"/>
    </i>
    <i>
      <x v="12926"/>
    </i>
    <i>
      <x v="13299"/>
    </i>
    <i>
      <x v="12927"/>
    </i>
    <i>
      <x v="13303"/>
    </i>
    <i>
      <x v="12928"/>
    </i>
    <i>
      <x v="13307"/>
    </i>
    <i>
      <x v="12929"/>
    </i>
    <i>
      <x v="13311"/>
    </i>
    <i>
      <x v="12655"/>
    </i>
    <i>
      <x v="13315"/>
    </i>
    <i>
      <x v="12931"/>
    </i>
    <i>
      <x v="12715"/>
    </i>
    <i>
      <x v="12932"/>
    </i>
    <i>
      <x v="13323"/>
    </i>
    <i>
      <x v="12933"/>
    </i>
    <i>
      <x v="13327"/>
    </i>
    <i>
      <x v="12934"/>
    </i>
    <i>
      <x v="13331"/>
    </i>
    <i>
      <x v="12935"/>
    </i>
    <i>
      <x v="12776"/>
    </i>
    <i>
      <x v="12679"/>
    </i>
    <i>
      <x v="13339"/>
    </i>
    <i>
      <x v="12937"/>
    </i>
    <i>
      <x v="13343"/>
    </i>
    <i>
      <x v="12938"/>
    </i>
    <i>
      <x v="13347"/>
    </i>
    <i>
      <x v="12939"/>
    </i>
    <i>
      <x v="13351"/>
    </i>
    <i>
      <x v="12940"/>
    </i>
    <i>
      <x v="13355"/>
    </i>
    <i>
      <x v="12941"/>
    </i>
    <i>
      <x v="13359"/>
    </i>
    <i>
      <x v="12680"/>
    </i>
    <i>
      <x v="12798"/>
    </i>
    <i>
      <x v="12681"/>
    </i>
    <i>
      <x v="13367"/>
    </i>
    <i>
      <x v="12682"/>
    </i>
    <i>
      <x v="13371"/>
    </i>
    <i>
      <x v="12945"/>
    </i>
    <i>
      <x v="13375"/>
    </i>
    <i>
      <x v="12946"/>
    </i>
    <i>
      <x v="13379"/>
    </i>
    <i>
      <x v="12947"/>
    </i>
    <i>
      <x v="13383"/>
    </i>
    <i>
      <x v="12948"/>
    </i>
    <i>
      <x v="13387"/>
    </i>
    <i>
      <x v="12949"/>
    </i>
    <i>
      <x v="13391"/>
    </i>
    <i>
      <x v="12950"/>
    </i>
    <i>
      <x v="13395"/>
    </i>
    <i>
      <x v="12951"/>
    </i>
    <i>
      <x v="13399"/>
    </i>
    <i>
      <x v="12952"/>
    </i>
    <i>
      <x v="13403"/>
    </i>
    <i>
      <x v="12953"/>
    </i>
    <i>
      <x v="13407"/>
    </i>
    <i>
      <x v="12954"/>
    </i>
    <i>
      <x v="13411"/>
    </i>
    <i>
      <x v="12955"/>
    </i>
    <i>
      <x v="13416"/>
    </i>
    <i>
      <x v="12956"/>
    </i>
    <i>
      <x v="13420"/>
    </i>
    <i>
      <x v="12957"/>
    </i>
    <i>
      <x v="13424"/>
    </i>
    <i>
      <x v="12958"/>
    </i>
    <i>
      <x v="13428"/>
    </i>
    <i>
      <x v="12959"/>
    </i>
    <i>
      <x v="13432"/>
    </i>
    <i>
      <x v="12960"/>
    </i>
    <i>
      <x v="13436"/>
    </i>
    <i>
      <x v="12961"/>
    </i>
    <i>
      <x v="13440"/>
    </i>
    <i>
      <x v="12962"/>
    </i>
    <i>
      <x v="13444"/>
    </i>
    <i>
      <x v="12963"/>
    </i>
    <i>
      <x v="13448"/>
    </i>
    <i>
      <x v="12964"/>
    </i>
    <i>
      <x v="13452"/>
    </i>
    <i>
      <x v="12786"/>
    </i>
    <i>
      <x v="13456"/>
    </i>
    <i>
      <x v="12966"/>
    </i>
    <i>
      <x v="12761"/>
    </i>
    <i>
      <x v="12967"/>
    </i>
    <i>
      <x v="12721"/>
    </i>
    <i>
      <x v="12968"/>
    </i>
    <i>
      <x v="12762"/>
    </i>
    <i>
      <x v="12969"/>
    </i>
    <i>
      <x v="13472"/>
    </i>
    <i>
      <x v="12970"/>
    </i>
    <i>
      <x v="13476"/>
    </i>
    <i>
      <x v="12971"/>
    </i>
    <i>
      <x v="13480"/>
    </i>
    <i>
      <x v="12972"/>
    </i>
    <i>
      <x v="13484"/>
    </i>
    <i>
      <x v="12973"/>
    </i>
    <i>
      <x v="13488"/>
    </i>
    <i>
      <x v="12974"/>
    </i>
    <i>
      <x v="13492"/>
    </i>
    <i>
      <x v="12975"/>
    </i>
    <i>
      <x v="13496"/>
    </i>
    <i>
      <x v="12976"/>
    </i>
    <i>
      <x v="13500"/>
    </i>
    <i>
      <x v="12977"/>
    </i>
    <i>
      <x v="13504"/>
    </i>
    <i>
      <x v="12978"/>
    </i>
    <i>
      <x v="13508"/>
    </i>
    <i>
      <x v="12979"/>
    </i>
    <i>
      <x v="13513"/>
    </i>
    <i>
      <x v="12980"/>
    </i>
    <i>
      <x v="13517"/>
    </i>
    <i>
      <x v="12981"/>
    </i>
    <i>
      <x v="13521"/>
    </i>
    <i>
      <x v="13523"/>
    </i>
    <i>
      <x v="13525"/>
    </i>
    <i>
      <x v="12660"/>
    </i>
    <i>
      <x v="12983"/>
    </i>
    <i>
      <x v="13531"/>
    </i>
    <i>
      <x v="12984"/>
    </i>
    <i>
      <x v="13535"/>
    </i>
    <i>
      <x v="12985"/>
    </i>
    <i>
      <x v="13539"/>
    </i>
    <i>
      <x v="12986"/>
    </i>
    <i>
      <x v="13543"/>
    </i>
    <i>
      <x v="12987"/>
    </i>
    <i>
      <x v="13547"/>
    </i>
    <i>
      <x v="12768"/>
    </i>
    <i>
      <x v="13551"/>
    </i>
    <i>
      <x v="12989"/>
    </i>
    <i>
      <x v="12779"/>
    </i>
    <i>
      <x v="12990"/>
    </i>
    <i>
      <x v="13559"/>
    </i>
    <i>
      <x v="12991"/>
    </i>
    <i>
      <x v="13563"/>
    </i>
    <i>
      <x v="12684"/>
    </i>
    <i>
      <x v="13567"/>
    </i>
    <i>
      <x v="12993"/>
    </i>
    <i>
      <x v="13571"/>
    </i>
    <i>
      <x v="12994"/>
    </i>
    <i>
      <x v="13575"/>
    </i>
    <i>
      <x v="12995"/>
    </i>
    <i>
      <x v="13579"/>
    </i>
    <i>
      <x v="12996"/>
    </i>
    <i>
      <x v="13583"/>
    </i>
    <i>
      <x v="12997"/>
    </i>
    <i>
      <x v="12731"/>
    </i>
    <i>
      <x v="12998"/>
    </i>
    <i>
      <x v="13591"/>
    </i>
    <i>
      <x v="12999"/>
    </i>
    <i>
      <x v="12663"/>
    </i>
    <i>
      <x v="13000"/>
    </i>
    <i>
      <x v="12794"/>
    </i>
    <i>
      <x v="13001"/>
    </i>
    <i>
      <x v="13606"/>
    </i>
    <i>
      <x v="13002"/>
    </i>
    <i>
      <x v="13610"/>
    </i>
    <i>
      <x v="13003"/>
    </i>
    <i>
      <x v="12739"/>
    </i>
    <i>
      <x v="13004"/>
    </i>
    <i>
      <x v="13618"/>
    </i>
    <i>
      <x v="13005"/>
    </i>
    <i>
      <x v="13622"/>
    </i>
    <i>
      <x v="13006"/>
    </i>
    <i>
      <x v="13626"/>
    </i>
    <i>
      <x v="13007"/>
    </i>
    <i>
      <x v="13630"/>
    </i>
    <i>
      <x v="13008"/>
    </i>
    <i>
      <x v="13634"/>
    </i>
    <i>
      <x v="13009"/>
    </i>
    <i>
      <x v="13638"/>
    </i>
    <i>
      <x v="13010"/>
    </i>
    <i>
      <x v="13646"/>
    </i>
    <i>
      <x v="13011"/>
    </i>
    <i>
      <x v="13650"/>
    </i>
    <i>
      <x v="13012"/>
    </i>
    <i>
      <x v="13654"/>
    </i>
    <i>
      <x v="13013"/>
    </i>
    <i>
      <x v="13658"/>
    </i>
    <i>
      <x v="13014"/>
    </i>
    <i>
      <x v="13662"/>
    </i>
    <i>
      <x v="13015"/>
    </i>
    <i>
      <x v="13666"/>
    </i>
    <i>
      <x v="13016"/>
    </i>
    <i>
      <x v="13670"/>
    </i>
    <i>
      <x v="13017"/>
    </i>
    <i>
      <x v="13674"/>
    </i>
    <i>
      <x v="13018"/>
    </i>
    <i>
      <x v="13678"/>
    </i>
    <i>
      <x v="12685"/>
    </i>
    <i>
      <x v="13682"/>
    </i>
    <i>
      <x v="12686"/>
    </i>
    <i>
      <x v="13686"/>
    </i>
    <i>
      <x v="13021"/>
    </i>
    <i>
      <x v="13690"/>
    </i>
    <i>
      <x v="13022"/>
    </i>
    <i>
      <x v="13694"/>
    </i>
    <i>
      <x v="13023"/>
    </i>
    <i>
      <x v="13698"/>
    </i>
    <i>
      <x v="13024"/>
    </i>
    <i>
      <x v="13702"/>
    </i>
    <i>
      <x v="13025"/>
    </i>
    <i>
      <x v="12662"/>
    </i>
    <i>
      <x v="13026"/>
    </i>
    <i>
      <x v="13710"/>
    </i>
    <i>
      <x v="13027"/>
    </i>
    <i>
      <x v="13714"/>
    </i>
    <i>
      <x v="13028"/>
    </i>
    <i>
      <x v="13732"/>
    </i>
    <i>
      <x v="12752"/>
    </i>
    <i>
      <x v="13736"/>
    </i>
    <i>
      <x v="12687"/>
    </i>
    <i>
      <x v="13740"/>
    </i>
    <i>
      <x v="12769"/>
    </i>
    <i>
      <x v="13744"/>
    </i>
    <i>
      <x v="13032"/>
    </i>
    <i>
      <x v="13748"/>
    </i>
    <i>
      <x v="13033"/>
    </i>
    <i>
      <x v="13752"/>
    </i>
    <i>
      <x v="13034"/>
    </i>
    <i>
      <x v="13788"/>
    </i>
    <i>
      <x v="13035"/>
    </i>
    <i>
      <x v="13792"/>
    </i>
    <i>
      <x v="13036"/>
    </i>
    <i>
      <x v="13796"/>
    </i>
    <i>
      <x v="13037"/>
    </i>
    <i>
      <x v="13274"/>
    </i>
    <i>
      <x v="13038"/>
    </i>
    <i>
      <x v="13276"/>
    </i>
    <i>
      <x v="13039"/>
    </i>
    <i>
      <x v="13278"/>
    </i>
    <i>
      <x v="13040"/>
    </i>
    <i>
      <x v="13280"/>
    </i>
    <i>
      <x v="13041"/>
    </i>
    <i>
      <x v="13282"/>
    </i>
    <i>
      <x v="13042"/>
    </i>
    <i>
      <x v="13284"/>
    </i>
    <i>
      <x v="13043"/>
    </i>
    <i>
      <x v="12760"/>
    </i>
    <i>
      <x v="13044"/>
    </i>
    <i>
      <x v="13288"/>
    </i>
    <i>
      <x v="13045"/>
    </i>
    <i>
      <x v="12711"/>
    </i>
    <i>
      <x v="13046"/>
    </i>
    <i>
      <x v="13292"/>
    </i>
    <i>
      <x v="13047"/>
    </i>
    <i>
      <x v="13294"/>
    </i>
    <i>
      <x v="12797"/>
    </i>
    <i>
      <x v="13296"/>
    </i>
    <i>
      <x v="13049"/>
    </i>
    <i>
      <x v="13298"/>
    </i>
    <i>
      <x v="13050"/>
    </i>
    <i>
      <x v="13300"/>
    </i>
    <i>
      <x v="13051"/>
    </i>
    <i>
      <x v="13302"/>
    </i>
    <i>
      <x v="13052"/>
    </i>
    <i>
      <x v="13304"/>
    </i>
    <i>
      <x v="13053"/>
    </i>
    <i>
      <x v="12775"/>
    </i>
    <i>
      <x v="13054"/>
    </i>
    <i>
      <x v="13308"/>
    </i>
    <i>
      <x v="13055"/>
    </i>
    <i>
      <x v="13310"/>
    </i>
    <i>
      <x v="13056"/>
    </i>
    <i>
      <x v="13312"/>
    </i>
    <i>
      <x v="13057"/>
    </i>
    <i>
      <x v="13314"/>
    </i>
    <i>
      <x v="13058"/>
    </i>
    <i>
      <x v="13316"/>
    </i>
    <i>
      <x v="13059"/>
    </i>
    <i>
      <x v="13318"/>
    </i>
    <i>
      <x v="13060"/>
    </i>
    <i>
      <x v="13320"/>
    </i>
    <i>
      <x v="13061"/>
    </i>
    <i>
      <x v="13322"/>
    </i>
    <i>
      <x v="13062"/>
    </i>
    <i>
      <x v="13324"/>
    </i>
    <i>
      <x v="13063"/>
    </i>
    <i>
      <x v="13326"/>
    </i>
    <i>
      <x v="13064"/>
    </i>
    <i>
      <x v="13328"/>
    </i>
    <i>
      <x v="13065"/>
    </i>
    <i>
      <x v="13330"/>
    </i>
    <i>
      <x v="13066"/>
    </i>
    <i>
      <x v="13332"/>
    </i>
    <i>
      <x v="13067"/>
    </i>
    <i>
      <x v="13334"/>
    </i>
    <i>
      <x v="13068"/>
    </i>
    <i>
      <x v="12718"/>
    </i>
    <i>
      <x v="13069"/>
    </i>
    <i>
      <x v="13338"/>
    </i>
    <i>
      <x v="13070"/>
    </i>
    <i>
      <x v="13340"/>
    </i>
    <i>
      <x v="13071"/>
    </i>
    <i>
      <x v="13342"/>
    </i>
    <i>
      <x v="13072"/>
    </i>
    <i>
      <x v="12719"/>
    </i>
    <i>
      <x v="13073"/>
    </i>
    <i>
      <x v="12777"/>
    </i>
    <i>
      <x v="13074"/>
    </i>
    <i>
      <x v="13348"/>
    </i>
    <i>
      <x v="13075"/>
    </i>
    <i>
      <x v="13350"/>
    </i>
    <i>
      <x v="13076"/>
    </i>
    <i>
      <x v="13352"/>
    </i>
    <i>
      <x v="13077"/>
    </i>
    <i>
      <x v="13354"/>
    </i>
    <i>
      <x v="13078"/>
    </i>
    <i>
      <x v="13356"/>
    </i>
    <i>
      <x v="13079"/>
    </i>
    <i>
      <x v="13358"/>
    </i>
    <i>
      <x v="13080"/>
    </i>
    <i>
      <x v="12720"/>
    </i>
    <i>
      <x v="13081"/>
    </i>
    <i>
      <x v="13362"/>
    </i>
    <i>
      <x v="13082"/>
    </i>
    <i>
      <x v="13364"/>
    </i>
    <i>
      <x v="13083"/>
    </i>
    <i>
      <x v="13366"/>
    </i>
    <i>
      <x v="13084"/>
    </i>
    <i>
      <x v="13368"/>
    </i>
    <i>
      <x v="13085"/>
    </i>
    <i>
      <x v="13370"/>
    </i>
    <i>
      <x v="13086"/>
    </i>
    <i>
      <x v="13372"/>
    </i>
    <i>
      <x v="13087"/>
    </i>
    <i>
      <x v="13374"/>
    </i>
    <i>
      <x v="13088"/>
    </i>
    <i>
      <x v="13376"/>
    </i>
    <i>
      <x v="13089"/>
    </i>
    <i>
      <x v="13378"/>
    </i>
    <i>
      <x v="13090"/>
    </i>
    <i>
      <x v="13380"/>
    </i>
    <i>
      <x v="13091"/>
    </i>
    <i>
      <x v="13382"/>
    </i>
    <i>
      <x v="12652"/>
    </i>
    <i>
      <x v="13384"/>
    </i>
    <i>
      <x v="13093"/>
    </i>
    <i>
      <x v="13386"/>
    </i>
    <i>
      <x v="12753"/>
    </i>
    <i>
      <x v="13388"/>
    </i>
    <i>
      <x v="13095"/>
    </i>
    <i>
      <x v="13390"/>
    </i>
    <i>
      <x v="13096"/>
    </i>
    <i>
      <x v="13392"/>
    </i>
    <i>
      <x v="12689"/>
    </i>
    <i>
      <x v="13394"/>
    </i>
    <i>
      <x v="13098"/>
    </i>
    <i>
      <x v="13396"/>
    </i>
    <i>
      <x v="13099"/>
    </i>
    <i>
      <x v="13398"/>
    </i>
    <i>
      <x v="13100"/>
    </i>
    <i>
      <x v="13400"/>
    </i>
    <i>
      <x v="13101"/>
    </i>
    <i>
      <x v="13402"/>
    </i>
    <i>
      <x v="13102"/>
    </i>
    <i>
      <x v="13404"/>
    </i>
    <i>
      <x v="13103"/>
    </i>
    <i>
      <x v="13406"/>
    </i>
    <i>
      <x v="12770"/>
    </i>
    <i>
      <x v="13408"/>
    </i>
    <i>
      <x v="13105"/>
    </i>
    <i>
      <x v="13410"/>
    </i>
    <i>
      <x v="13106"/>
    </i>
    <i>
      <x v="13412"/>
    </i>
    <i>
      <x v="13413"/>
    </i>
    <i>
      <x v="13414"/>
    </i>
    <i>
      <x v="13415"/>
    </i>
    <i>
      <x v="13108"/>
    </i>
    <i>
      <x v="13417"/>
    </i>
    <i>
      <x v="13109"/>
    </i>
    <i>
      <x v="13419"/>
    </i>
    <i>
      <x v="13110"/>
    </i>
    <i>
      <x v="13421"/>
    </i>
    <i>
      <x v="13111"/>
    </i>
    <i>
      <x v="13423"/>
    </i>
    <i>
      <x v="13112"/>
    </i>
    <i>
      <x v="13425"/>
    </i>
    <i>
      <x v="13113"/>
    </i>
    <i>
      <x v="13427"/>
    </i>
    <i>
      <x v="13114"/>
    </i>
    <i>
      <x v="13429"/>
    </i>
    <i>
      <x v="13115"/>
    </i>
    <i>
      <x v="13431"/>
    </i>
    <i>
      <x v="13116"/>
    </i>
    <i>
      <x v="13433"/>
    </i>
    <i>
      <x v="13117"/>
    </i>
    <i>
      <x v="13435"/>
    </i>
    <i>
      <x v="13118"/>
    </i>
    <i>
      <x v="13437"/>
    </i>
    <i>
      <x v="13119"/>
    </i>
    <i>
      <x v="13439"/>
    </i>
    <i>
      <x v="13120"/>
    </i>
    <i>
      <x v="13441"/>
    </i>
    <i>
      <x v="13121"/>
    </i>
    <i>
      <x v="13443"/>
    </i>
    <i>
      <x v="13122"/>
    </i>
    <i>
      <x v="13445"/>
    </i>
    <i>
      <x v="13123"/>
    </i>
    <i>
      <x v="13447"/>
    </i>
    <i>
      <x v="13124"/>
    </i>
    <i>
      <x v="13449"/>
    </i>
    <i>
      <x v="13125"/>
    </i>
    <i>
      <x v="13451"/>
    </i>
    <i>
      <x v="13126"/>
    </i>
    <i>
      <x v="13453"/>
    </i>
    <i>
      <x v="13127"/>
    </i>
    <i>
      <x v="13455"/>
    </i>
    <i>
      <x v="13128"/>
    </i>
    <i>
      <x v="13457"/>
    </i>
    <i>
      <x v="13129"/>
    </i>
    <i>
      <x v="13459"/>
    </i>
    <i>
      <x v="12787"/>
    </i>
    <i>
      <x v="13461"/>
    </i>
    <i>
      <x v="13131"/>
    </i>
    <i>
      <x v="13463"/>
    </i>
    <i>
      <x v="13132"/>
    </i>
    <i>
      <x v="12778"/>
    </i>
    <i>
      <x v="12691"/>
    </i>
    <i>
      <x v="13467"/>
    </i>
    <i>
      <x v="13134"/>
    </i>
    <i>
      <x v="13469"/>
    </i>
    <i>
      <x v="13135"/>
    </i>
    <i>
      <x v="13471"/>
    </i>
    <i>
      <x v="13136"/>
    </i>
    <i>
      <x v="13473"/>
    </i>
    <i>
      <x v="13137"/>
    </i>
    <i>
      <x v="12790"/>
    </i>
    <i>
      <x v="13138"/>
    </i>
    <i>
      <x v="13477"/>
    </i>
    <i>
      <x v="13139"/>
    </i>
    <i>
      <x v="13479"/>
    </i>
    <i>
      <x v="13140"/>
    </i>
    <i>
      <x v="13481"/>
    </i>
    <i>
      <x v="13141"/>
    </i>
    <i>
      <x v="13483"/>
    </i>
    <i>
      <x v="13142"/>
    </i>
    <i>
      <x v="13485"/>
    </i>
    <i>
      <x v="13143"/>
    </i>
    <i>
      <x v="13487"/>
    </i>
    <i>
      <x v="13144"/>
    </i>
    <i>
      <x v="13489"/>
    </i>
    <i>
      <x v="13145"/>
    </i>
    <i>
      <x v="13491"/>
    </i>
    <i>
      <x v="13146"/>
    </i>
    <i>
      <x v="13493"/>
    </i>
    <i>
      <x v="13147"/>
    </i>
    <i>
      <x v="13495"/>
    </i>
    <i>
      <x v="13148"/>
    </i>
    <i>
      <x v="13497"/>
    </i>
    <i>
      <x v="13149"/>
    </i>
    <i>
      <x v="13499"/>
    </i>
    <i>
      <x v="13150"/>
    </i>
    <i>
      <x v="13501"/>
    </i>
    <i>
      <x v="13151"/>
    </i>
    <i>
      <x v="13503"/>
    </i>
    <i>
      <x v="13152"/>
    </i>
    <i>
      <x v="13505"/>
    </i>
    <i>
      <x v="13153"/>
    </i>
    <i>
      <x v="13507"/>
    </i>
    <i>
      <x v="13154"/>
    </i>
    <i>
      <x v="13509"/>
    </i>
    <i>
      <x v="13155"/>
    </i>
    <i>
      <x v="12803"/>
    </i>
    <i>
      <x v="13511"/>
    </i>
    <i>
      <x v="13156"/>
    </i>
    <i>
      <x v="13514"/>
    </i>
    <i>
      <x v="13157"/>
    </i>
    <i>
      <x v="13516"/>
    </i>
    <i>
      <x v="12692"/>
    </i>
    <i>
      <x v="13518"/>
    </i>
    <i>
      <x v="12693"/>
    </i>
    <i>
      <x v="13520"/>
    </i>
    <i>
      <x v="13160"/>
    </i>
    <i>
      <x v="13522"/>
    </i>
    <i>
      <x v="12657"/>
    </i>
    <i>
      <x v="13524"/>
    </i>
    <i>
      <x v="13162"/>
    </i>
    <i>
      <x v="12725"/>
    </i>
    <i>
      <x v="13163"/>
    </i>
    <i>
      <x v="13528"/>
    </i>
    <i>
      <x v="13164"/>
    </i>
    <i>
      <x v="13530"/>
    </i>
    <i>
      <x v="13165"/>
    </i>
    <i>
      <x v="13532"/>
    </i>
    <i>
      <x v="13166"/>
    </i>
    <i>
      <x v="13534"/>
    </i>
    <i>
      <x v="13167"/>
    </i>
    <i>
      <x v="13536"/>
    </i>
    <i>
      <x v="12695"/>
    </i>
    <i>
      <x v="12800"/>
    </i>
    <i>
      <x v="13169"/>
    </i>
    <i>
      <x v="12801"/>
    </i>
    <i>
      <x v="13170"/>
    </i>
    <i>
      <x v="13542"/>
    </i>
    <i>
      <x v="13171"/>
    </i>
    <i>
      <x v="13544"/>
    </i>
    <i>
      <x v="13172"/>
    </i>
    <i>
      <x v="13546"/>
    </i>
    <i>
      <x v="13173"/>
    </i>
    <i>
      <x v="12727"/>
    </i>
    <i>
      <x v="12696"/>
    </i>
    <i>
      <x v="13550"/>
    </i>
    <i>
      <x v="12788"/>
    </i>
    <i>
      <x v="13552"/>
    </i>
    <i>
      <x v="13176"/>
    </i>
    <i>
      <x v="13554"/>
    </i>
    <i>
      <x v="13177"/>
    </i>
    <i>
      <x v="12729"/>
    </i>
    <i>
      <x v="13178"/>
    </i>
    <i>
      <x v="13558"/>
    </i>
    <i>
      <x v="13179"/>
    </i>
    <i>
      <x v="13560"/>
    </i>
    <i>
      <x v="12698"/>
    </i>
    <i>
      <x v="13562"/>
    </i>
    <i>
      <x v="13181"/>
    </i>
    <i>
      <x v="13564"/>
    </i>
    <i>
      <x v="13182"/>
    </i>
    <i>
      <x v="13566"/>
    </i>
    <i>
      <x v="13183"/>
    </i>
    <i>
      <x v="13568"/>
    </i>
    <i>
      <x v="12699"/>
    </i>
    <i>
      <x v="12763"/>
    </i>
    <i>
      <x v="13185"/>
    </i>
    <i>
      <x v="13572"/>
    </i>
    <i>
      <x v="13186"/>
    </i>
    <i>
      <x v="13574"/>
    </i>
    <i>
      <x v="12700"/>
    </i>
    <i>
      <x v="13576"/>
    </i>
    <i>
      <x v="13188"/>
    </i>
    <i>
      <x v="12780"/>
    </i>
    <i>
      <x v="13189"/>
    </i>
    <i>
      <x v="13580"/>
    </i>
    <i>
      <x v="13190"/>
    </i>
    <i>
      <x v="13582"/>
    </i>
    <i>
      <x v="13191"/>
    </i>
    <i>
      <x v="13584"/>
    </i>
    <i>
      <x v="13192"/>
    </i>
    <i>
      <x v="13586"/>
    </i>
    <i>
      <x v="13193"/>
    </i>
    <i>
      <x v="13588"/>
    </i>
    <i>
      <x v="13194"/>
    </i>
    <i>
      <x v="13590"/>
    </i>
    <i>
      <x v="12661"/>
    </i>
    <i>
      <x v="12802"/>
    </i>
    <i>
      <x v="13594"/>
    </i>
    <i>
      <x v="13195"/>
    </i>
    <i>
      <x v="13595"/>
    </i>
    <i>
      <x v="13196"/>
    </i>
    <i>
      <x v="13597"/>
    </i>
    <i>
      <x v="13197"/>
    </i>
    <i>
      <x v="13599"/>
    </i>
    <i>
      <x v="13198"/>
    </i>
    <i>
      <x v="13601"/>
    </i>
    <i>
      <x v="13199"/>
    </i>
    <i>
      <x v="13603"/>
    </i>
    <i>
      <x v="13200"/>
    </i>
    <i>
      <x v="12736"/>
    </i>
    <i>
      <x v="13201"/>
    </i>
    <i>
      <x v="12737"/>
    </i>
    <i>
      <x v="12772"/>
    </i>
    <i>
      <x v="13609"/>
    </i>
    <i>
      <x v="13203"/>
    </i>
    <i>
      <x v="12738"/>
    </i>
    <i>
      <x v="12701"/>
    </i>
    <i>
      <x v="13613"/>
    </i>
    <i>
      <x v="12702"/>
    </i>
    <i>
      <x v="13615"/>
    </i>
    <i>
      <x v="13206"/>
    </i>
    <i>
      <x v="13617"/>
    </i>
    <i>
      <x v="13207"/>
    </i>
    <i>
      <x v="13619"/>
    </i>
    <i>
      <x v="13208"/>
    </i>
    <i>
      <x v="13621"/>
    </i>
    <i>
      <x v="13209"/>
    </i>
    <i>
      <x v="13623"/>
    </i>
    <i>
      <x v="13210"/>
    </i>
    <i>
      <x v="13625"/>
    </i>
    <i>
      <x v="13211"/>
    </i>
    <i>
      <x v="13627"/>
    </i>
    <i>
      <x v="12754"/>
    </i>
    <i>
      <x v="13629"/>
    </i>
    <i>
      <x v="13213"/>
    </i>
    <i>
      <x v="13631"/>
    </i>
    <i>
      <x v="13214"/>
    </i>
    <i>
      <x v="13633"/>
    </i>
    <i>
      <x v="12703"/>
    </i>
    <i>
      <x v="12740"/>
    </i>
    <i>
      <x v="13639"/>
    </i>
    <i>
      <x v="13637"/>
    </i>
    <i>
      <x v="13640"/>
    </i>
    <i>
      <x v="12799"/>
    </i>
    <i>
      <x v="13642"/>
    </i>
    <i>
      <x v="13641"/>
    </i>
    <i>
      <x v="13217"/>
    </i>
    <i>
      <x v="13643"/>
    </i>
    <i>
      <x v="13218"/>
    </i>
    <i>
      <x v="13645"/>
    </i>
    <i>
      <x v="13219"/>
    </i>
    <i>
      <x v="13647"/>
    </i>
    <i>
      <x v="13220"/>
    </i>
    <i>
      <x v="13649"/>
    </i>
    <i>
      <x v="12773"/>
    </i>
    <i>
      <x v="13651"/>
    </i>
    <i>
      <x v="12755"/>
    </i>
    <i>
      <x v="13653"/>
    </i>
    <i>
      <x v="13797"/>
    </i>
    <i>
      <x v="13655"/>
    </i>
    <i>
      <x v="13799"/>
    </i>
    <i>
      <x v="12742"/>
    </i>
    <i>
      <x v="13225"/>
    </i>
    <i>
      <x v="13659"/>
    </i>
    <i>
      <x v="13226"/>
    </i>
    <i>
      <x v="13661"/>
    </i>
    <i>
      <x v="13227"/>
    </i>
    <i>
      <x v="13663"/>
    </i>
    <i>
      <x v="13228"/>
    </i>
    <i>
      <x v="13665"/>
    </i>
    <i>
      <x v="13229"/>
    </i>
    <i>
      <x v="13667"/>
    </i>
    <i>
      <x v="13230"/>
    </i>
    <i>
      <x v="13669"/>
    </i>
    <i>
      <x v="12658"/>
    </i>
    <i>
      <x v="13671"/>
    </i>
    <i>
      <x v="12705"/>
    </i>
    <i>
      <x v="13673"/>
    </i>
    <i>
      <x v="13233"/>
    </i>
    <i>
      <x v="13675"/>
    </i>
    <i>
      <x v="13234"/>
    </i>
    <i>
      <x v="13677"/>
    </i>
    <i>
      <x v="12756"/>
    </i>
    <i>
      <x v="13679"/>
    </i>
    <i>
      <x v="13236"/>
    </i>
    <i>
      <x v="13681"/>
    </i>
    <i>
      <x v="13237"/>
    </i>
    <i>
      <x v="13683"/>
    </i>
    <i>
      <x v="13238"/>
    </i>
    <i>
      <x v="13685"/>
    </i>
    <i>
      <x v="12706"/>
    </i>
    <i>
      <x v="13687"/>
    </i>
    <i>
      <x v="12757"/>
    </i>
    <i>
      <x v="13689"/>
    </i>
    <i>
      <x v="13241"/>
    </i>
    <i>
      <x v="13691"/>
    </i>
    <i>
      <x v="13242"/>
    </i>
    <i>
      <x v="13693"/>
    </i>
    <i>
      <x v="12789"/>
    </i>
    <i>
      <x v="13695"/>
    </i>
    <i>
      <x v="13244"/>
    </i>
    <i>
      <x v="13697"/>
    </i>
    <i>
      <x v="13245"/>
    </i>
    <i>
      <x v="13699"/>
    </i>
    <i>
      <x v="13246"/>
    </i>
    <i>
      <x v="13701"/>
    </i>
    <i>
      <x v="12707"/>
    </i>
    <i>
      <x v="13703"/>
    </i>
    <i>
      <x v="13717"/>
    </i>
    <i>
      <x v="13705"/>
    </i>
    <i>
      <x v="13718"/>
    </i>
    <i>
      <x v="13707"/>
    </i>
    <i>
      <x v="13720"/>
    </i>
    <i>
      <x v="13709"/>
    </i>
    <i>
      <x v="13722"/>
    </i>
    <i>
      <x v="13711"/>
    </i>
    <i>
      <x v="13724"/>
    </i>
    <i>
      <x v="13713"/>
    </i>
    <i>
      <x v="13726"/>
    </i>
    <i>
      <x v="13715"/>
    </i>
    <i>
      <x v="13728"/>
    </i>
    <i>
      <x v="12795"/>
    </i>
    <i>
      <x v="13730"/>
    </i>
    <i>
      <x v="13719"/>
    </i>
    <i>
      <x v="13249"/>
    </i>
    <i>
      <x v="13721"/>
    </i>
    <i>
      <x v="12708"/>
    </i>
    <i>
      <x v="13723"/>
    </i>
    <i>
      <x v="12709"/>
    </i>
    <i>
      <x v="13725"/>
    </i>
    <i>
      <x v="13252"/>
    </i>
    <i>
      <x v="13727"/>
    </i>
    <i>
      <x v="12746"/>
    </i>
    <i>
      <x v="13729"/>
    </i>
    <i>
      <x v="12759"/>
    </i>
    <i>
      <x v="13731"/>
    </i>
    <i>
      <x v="13762"/>
    </i>
    <i>
      <x v="13733"/>
    </i>
    <i>
      <x v="12774"/>
    </i>
    <i>
      <x v="13735"/>
    </i>
    <i>
      <x v="12748"/>
    </i>
    <i>
      <x v="13737"/>
    </i>
    <i>
      <x v="13768"/>
    </i>
    <i>
      <x v="12764"/>
    </i>
    <i>
      <x v="12745"/>
    </i>
    <i>
      <x v="13741"/>
    </i>
    <i>
      <x v="13756"/>
    </i>
    <i>
      <x v="13743"/>
    </i>
    <i>
      <x v="12765"/>
    </i>
    <i>
      <x v="13745"/>
    </i>
    <i>
      <x v="13776"/>
    </i>
    <i>
      <x v="13747"/>
    </i>
    <i>
      <x v="13778"/>
    </i>
    <i>
      <x v="13749"/>
    </i>
    <i>
      <x v="13780"/>
    </i>
    <i>
      <x v="13751"/>
    </i>
    <i>
      <x v="13782"/>
    </i>
    <i>
      <x v="13753"/>
    </i>
    <i>
      <x v="13784"/>
    </i>
    <i>
      <x v="12781"/>
    </i>
    <i>
      <x v="13786"/>
    </i>
    <i>
      <x v="13757"/>
    </i>
    <i>
      <x v="13772"/>
    </i>
    <i>
      <x v="13774"/>
    </i>
    <i>
      <x v="13253"/>
    </i>
    <i>
      <x v="13761"/>
    </i>
    <i>
      <x v="13254"/>
    </i>
    <i>
      <x v="13763"/>
    </i>
    <i>
      <x v="13255"/>
    </i>
    <i>
      <x v="13765"/>
    </i>
    <i>
      <x v="13256"/>
    </i>
    <i>
      <x v="13767"/>
    </i>
    <i>
      <x v="12710"/>
    </i>
    <i>
      <x v="13769"/>
    </i>
    <i>
      <x v="13258"/>
    </i>
    <i>
      <x v="13771"/>
    </i>
    <i>
      <x v="13259"/>
    </i>
    <i>
      <x v="13773"/>
    </i>
    <i>
      <x v="13260"/>
    </i>
    <i>
      <x v="13775"/>
    </i>
    <i>
      <x v="13261"/>
    </i>
    <i>
      <x v="13777"/>
    </i>
    <i>
      <x v="13262"/>
    </i>
    <i>
      <x v="13779"/>
    </i>
    <i>
      <x v="13263"/>
    </i>
    <i>
      <x v="13781"/>
    </i>
    <i>
      <x v="13264"/>
    </i>
    <i>
      <x v="13783"/>
    </i>
    <i>
      <x v="13265"/>
    </i>
    <i>
      <x v="13785"/>
    </i>
    <i>
      <x v="13266"/>
    </i>
    <i>
      <x v="13787"/>
    </i>
    <i>
      <x v="13267"/>
    </i>
    <i>
      <x v="13789"/>
    </i>
    <i>
      <x v="13268"/>
    </i>
    <i>
      <x v="13791"/>
    </i>
    <i>
      <x v="13269"/>
    </i>
    <i>
      <x v="13793"/>
    </i>
    <i>
      <x v="13270"/>
    </i>
    <i>
      <x v="13795"/>
    </i>
    <i>
      <x v="13271"/>
    </i>
    <i>
      <x v="12749"/>
    </i>
    <i>
      <x v="13272"/>
    </i>
    <i>
      <x v="13223"/>
    </i>
    <i>
      <x v="12650"/>
    </i>
    <i>
      <x v="13224"/>
    </i>
    <i>
      <x v="12158"/>
    </i>
    <i>
      <x v="12430"/>
    </i>
    <i>
      <x v="12302"/>
    </i>
    <i>
      <x v="11633"/>
    </i>
    <i>
      <x v="12558"/>
    </i>
    <i>
      <x v="11634"/>
    </i>
    <i>
      <x v="12222"/>
    </i>
    <i>
      <x v="11635"/>
    </i>
    <i>
      <x v="12366"/>
    </i>
    <i>
      <x v="11636"/>
    </i>
    <i>
      <x v="12494"/>
    </i>
    <i>
      <x v="11637"/>
    </i>
    <i>
      <x v="12126"/>
    </i>
    <i>
      <x v="11506"/>
    </i>
    <i>
      <x v="12190"/>
    </i>
    <i>
      <x v="11639"/>
    </i>
    <i>
      <x v="11603"/>
    </i>
    <i>
      <x v="11640"/>
    </i>
    <i>
      <x v="12334"/>
    </i>
    <i>
      <x v="11641"/>
    </i>
    <i>
      <x v="12398"/>
    </i>
    <i>
      <x v="11642"/>
    </i>
    <i>
      <x v="12462"/>
    </i>
    <i>
      <x v="11554"/>
    </i>
    <i>
      <x v="12526"/>
    </i>
    <i>
      <x v="11555"/>
    </i>
    <i>
      <x v="12590"/>
    </i>
    <i>
      <x v="11645"/>
    </i>
    <i>
      <x v="12142"/>
    </i>
    <i>
      <x v="11646"/>
    </i>
    <i>
      <x v="12174"/>
    </i>
    <i>
      <x v="11647"/>
    </i>
    <i>
      <x v="12206"/>
    </i>
    <i>
      <x v="11648"/>
    </i>
    <i>
      <x v="12238"/>
    </i>
    <i>
      <x v="11649"/>
    </i>
    <i>
      <x v="11632"/>
    </i>
    <i>
      <x v="11606"/>
    </i>
    <i>
      <x v="11650"/>
    </i>
    <i>
      <x v="12318"/>
    </i>
    <i>
      <x v="11556"/>
    </i>
    <i>
      <x v="12350"/>
    </i>
    <i>
      <x v="11652"/>
    </i>
    <i>
      <x v="12382"/>
    </i>
    <i>
      <x v="11653"/>
    </i>
    <i>
      <x v="12414"/>
    </i>
    <i>
      <x v="11654"/>
    </i>
    <i>
      <x v="12446"/>
    </i>
    <i>
      <x v="11655"/>
    </i>
    <i>
      <x v="12478"/>
    </i>
    <i>
      <x v="11656"/>
    </i>
    <i>
      <x v="12510"/>
    </i>
    <i>
      <x v="11657"/>
    </i>
    <i>
      <x v="12542"/>
    </i>
    <i>
      <x v="11658"/>
    </i>
    <i>
      <x v="12574"/>
    </i>
    <i>
      <x v="11659"/>
    </i>
    <i>
      <x v="12606"/>
    </i>
    <i>
      <x v="11660"/>
    </i>
    <i>
      <x v="12134"/>
    </i>
    <i>
      <x v="11661"/>
    </i>
    <i>
      <x v="12150"/>
    </i>
    <i>
      <x v="11662"/>
    </i>
    <i>
      <x v="12166"/>
    </i>
    <i>
      <x v="11663"/>
    </i>
    <i>
      <x v="12182"/>
    </i>
    <i>
      <x v="11664"/>
    </i>
    <i>
      <x v="12198"/>
    </i>
    <i>
      <x v="11557"/>
    </i>
    <i>
      <x v="12214"/>
    </i>
    <i>
      <x v="11666"/>
    </i>
    <i>
      <x v="12230"/>
    </i>
    <i>
      <x v="11667"/>
    </i>
    <i>
      <x v="12246"/>
    </i>
    <i>
      <x v="11668"/>
    </i>
    <i>
      <x v="12262"/>
    </i>
    <i>
      <x v="11669"/>
    </i>
    <i>
      <x v="12278"/>
    </i>
    <i>
      <x v="11670"/>
    </i>
    <i>
      <x v="12294"/>
    </i>
    <i>
      <x v="11671"/>
    </i>
    <i>
      <x v="12310"/>
    </i>
    <i>
      <x v="11672"/>
    </i>
    <i>
      <x v="12326"/>
    </i>
    <i>
      <x v="11673"/>
    </i>
    <i>
      <x v="12342"/>
    </i>
    <i>
      <x v="11674"/>
    </i>
    <i>
      <x v="12358"/>
    </i>
    <i>
      <x v="11675"/>
    </i>
    <i>
      <x v="12374"/>
    </i>
    <i>
      <x v="11676"/>
    </i>
    <i>
      <x v="12390"/>
    </i>
    <i>
      <x v="11677"/>
    </i>
    <i>
      <x v="12406"/>
    </i>
    <i>
      <x v="11678"/>
    </i>
    <i>
      <x v="11525"/>
    </i>
    <i>
      <x v="11679"/>
    </i>
    <i>
      <x v="12438"/>
    </i>
    <i>
      <x v="11680"/>
    </i>
    <i>
      <x v="12454"/>
    </i>
    <i>
      <x v="11681"/>
    </i>
    <i>
      <x v="12470"/>
    </i>
    <i>
      <x v="11682"/>
    </i>
    <i>
      <x v="12486"/>
    </i>
    <i>
      <x v="11683"/>
    </i>
    <i>
      <x v="12502"/>
    </i>
    <i>
      <x v="11558"/>
    </i>
    <i>
      <x v="12518"/>
    </i>
    <i>
      <x v="11507"/>
    </i>
    <i>
      <x v="12534"/>
    </i>
    <i>
      <x v="11686"/>
    </i>
    <i>
      <x v="12550"/>
    </i>
    <i>
      <x v="11687"/>
    </i>
    <i>
      <x v="11624"/>
    </i>
    <i>
      <x v="11688"/>
    </i>
    <i>
      <x v="11552"/>
    </i>
    <i>
      <x v="11689"/>
    </i>
    <i>
      <x v="12598"/>
    </i>
    <i>
      <x v="11690"/>
    </i>
    <i>
      <x v="12122"/>
    </i>
    <i>
      <x v="11536"/>
    </i>
    <i>
      <x v="12130"/>
    </i>
    <i>
      <x v="11692"/>
    </i>
    <i>
      <x v="12138"/>
    </i>
    <i>
      <x v="11693"/>
    </i>
    <i>
      <x v="12146"/>
    </i>
    <i>
      <x v="11694"/>
    </i>
    <i>
      <x v="12154"/>
    </i>
    <i>
      <x v="11695"/>
    </i>
    <i>
      <x v="12162"/>
    </i>
    <i>
      <x v="11696"/>
    </i>
    <i>
      <x v="12170"/>
    </i>
    <i>
      <x v="11697"/>
    </i>
    <i>
      <x v="12178"/>
    </i>
    <i>
      <x v="11508"/>
    </i>
    <i>
      <x v="12186"/>
    </i>
    <i>
      <x v="11699"/>
    </i>
    <i>
      <x v="12194"/>
    </i>
    <i>
      <x v="11700"/>
    </i>
    <i>
      <x v="12202"/>
    </i>
    <i>
      <x v="11701"/>
    </i>
    <i>
      <x v="12210"/>
    </i>
    <i>
      <x v="11702"/>
    </i>
    <i>
      <x v="12218"/>
    </i>
    <i>
      <x v="11703"/>
    </i>
    <i>
      <x v="11504"/>
    </i>
    <i>
      <x v="11704"/>
    </i>
    <i>
      <x v="12234"/>
    </i>
    <i>
      <x v="11705"/>
    </i>
    <i>
      <x v="12242"/>
    </i>
    <i>
      <x v="11706"/>
    </i>
    <i>
      <x v="12250"/>
    </i>
    <i>
      <x v="11560"/>
    </i>
    <i>
      <x v="12258"/>
    </i>
    <i>
      <x v="11708"/>
    </i>
    <i>
      <x v="12266"/>
    </i>
    <i>
      <x v="11709"/>
    </i>
    <i>
      <x v="11548"/>
    </i>
    <i>
      <x v="11710"/>
    </i>
    <i>
      <x v="12282"/>
    </i>
    <i>
      <x v="11711"/>
    </i>
    <i>
      <x v="12290"/>
    </i>
    <i>
      <x v="11712"/>
    </i>
    <i>
      <x v="12298"/>
    </i>
    <i>
      <x v="11713"/>
    </i>
    <i>
      <x v="12306"/>
    </i>
    <i>
      <x v="11714"/>
    </i>
    <i>
      <x v="11614"/>
    </i>
    <i>
      <x v="11715"/>
    </i>
    <i>
      <x v="12322"/>
    </i>
    <i>
      <x v="11716"/>
    </i>
    <i>
      <x v="12330"/>
    </i>
    <i>
      <x v="11717"/>
    </i>
    <i>
      <x v="12338"/>
    </i>
    <i>
      <x v="11718"/>
    </i>
    <i>
      <x v="12346"/>
    </i>
    <i>
      <x v="11719"/>
    </i>
    <i>
      <x v="12354"/>
    </i>
    <i>
      <x v="11537"/>
    </i>
    <i>
      <x v="12362"/>
    </i>
    <i>
      <x v="11721"/>
    </i>
    <i>
      <x v="12370"/>
    </i>
    <i>
      <x v="11722"/>
    </i>
    <i>
      <x v="12378"/>
    </i>
    <i>
      <x v="11723"/>
    </i>
    <i>
      <x v="12386"/>
    </i>
    <i>
      <x v="11724"/>
    </i>
    <i>
      <x v="12394"/>
    </i>
    <i>
      <x v="11725"/>
    </i>
    <i>
      <x v="12402"/>
    </i>
    <i>
      <x v="11726"/>
    </i>
    <i>
      <x v="12410"/>
    </i>
    <i>
      <x v="11727"/>
    </i>
    <i>
      <x v="12418"/>
    </i>
    <i>
      <x v="11728"/>
    </i>
    <i>
      <x v="11620"/>
    </i>
    <i>
      <x v="11729"/>
    </i>
    <i>
      <x v="12434"/>
    </i>
    <i>
      <x v="11562"/>
    </i>
    <i>
      <x v="12442"/>
    </i>
    <i>
      <x v="11731"/>
    </i>
    <i>
      <x v="12450"/>
    </i>
    <i>
      <x v="11732"/>
    </i>
    <i>
      <x v="12458"/>
    </i>
    <i>
      <x v="11733"/>
    </i>
    <i>
      <x v="12466"/>
    </i>
    <i>
      <x v="11734"/>
    </i>
    <i>
      <x v="12474"/>
    </i>
    <i>
      <x v="11735"/>
    </i>
    <i>
      <x v="12482"/>
    </i>
    <i>
      <x v="11736"/>
    </i>
    <i>
      <x v="12490"/>
    </i>
    <i>
      <x v="11737"/>
    </i>
    <i>
      <x v="12498"/>
    </i>
    <i>
      <x v="11738"/>
    </i>
    <i>
      <x v="12506"/>
    </i>
    <i>
      <x v="11739"/>
    </i>
    <i>
      <x v="12514"/>
    </i>
    <i>
      <x v="11740"/>
    </i>
    <i>
      <x v="12522"/>
    </i>
    <i>
      <x v="11741"/>
    </i>
    <i>
      <x v="12530"/>
    </i>
    <i>
      <x v="11742"/>
    </i>
    <i>
      <x v="12538"/>
    </i>
    <i>
      <x v="11743"/>
    </i>
    <i>
      <x v="12546"/>
    </i>
    <i>
      <x v="11509"/>
    </i>
    <i>
      <x v="11623"/>
    </i>
    <i>
      <x v="11745"/>
    </i>
    <i>
      <x v="12562"/>
    </i>
    <i>
      <x v="11746"/>
    </i>
    <i>
      <x v="12570"/>
    </i>
    <i>
      <x v="11747"/>
    </i>
    <i>
      <x v="11551"/>
    </i>
    <i>
      <x v="11748"/>
    </i>
    <i>
      <x v="11553"/>
    </i>
    <i>
      <x v="11749"/>
    </i>
    <i>
      <x v="12594"/>
    </i>
    <i>
      <x v="11563"/>
    </i>
    <i>
      <x v="12602"/>
    </i>
    <i>
      <x v="11751"/>
    </i>
    <i>
      <x v="12610"/>
    </i>
    <i>
      <x v="11752"/>
    </i>
    <i>
      <x v="12124"/>
    </i>
    <i>
      <x v="11753"/>
    </i>
    <i>
      <x v="12128"/>
    </i>
    <i>
      <x v="11754"/>
    </i>
    <i>
      <x v="12132"/>
    </i>
    <i>
      <x v="11755"/>
    </i>
    <i>
      <x v="12136"/>
    </i>
    <i>
      <x v="11756"/>
    </i>
    <i>
      <x v="12140"/>
    </i>
    <i>
      <x v="11757"/>
    </i>
    <i>
      <x v="12144"/>
    </i>
    <i>
      <x v="11758"/>
    </i>
    <i>
      <x v="11591"/>
    </i>
    <i>
      <x v="11759"/>
    </i>
    <i>
      <x v="11543"/>
    </i>
    <i>
      <x v="11760"/>
    </i>
    <i>
      <x v="12156"/>
    </i>
    <i>
      <x v="11761"/>
    </i>
    <i>
      <x v="12160"/>
    </i>
    <i>
      <x v="11762"/>
    </i>
    <i>
      <x v="12164"/>
    </i>
    <i>
      <x v="11763"/>
    </i>
    <i>
      <x v="12168"/>
    </i>
    <i>
      <x v="11764"/>
    </i>
    <i>
      <x v="12172"/>
    </i>
    <i>
      <x v="11765"/>
    </i>
    <i>
      <x v="12176"/>
    </i>
    <i>
      <x v="11766"/>
    </i>
    <i>
      <x v="12180"/>
    </i>
    <i>
      <x v="11767"/>
    </i>
    <i>
      <x v="12184"/>
    </i>
    <i>
      <x v="11768"/>
    </i>
    <i>
      <x v="12188"/>
    </i>
    <i>
      <x v="11769"/>
    </i>
    <i>
      <x v="12192"/>
    </i>
    <i>
      <x v="11770"/>
    </i>
    <i>
      <x v="12196"/>
    </i>
    <i>
      <x v="11771"/>
    </i>
    <i>
      <x v="12200"/>
    </i>
    <i>
      <x v="11772"/>
    </i>
    <i>
      <x v="12204"/>
    </i>
    <i>
      <x v="11773"/>
    </i>
    <i>
      <x v="12208"/>
    </i>
    <i>
      <x v="11774"/>
    </i>
    <i>
      <x v="12212"/>
    </i>
    <i>
      <x v="11775"/>
    </i>
    <i>
      <x v="11535"/>
    </i>
    <i>
      <x v="11776"/>
    </i>
    <i>
      <x v="12220"/>
    </i>
    <i>
      <x v="11777"/>
    </i>
    <i>
      <x v="12224"/>
    </i>
    <i>
      <x v="11564"/>
    </i>
    <i>
      <x v="11598"/>
    </i>
    <i>
      <x v="11779"/>
    </i>
    <i>
      <x v="12232"/>
    </i>
    <i>
      <x v="11780"/>
    </i>
    <i>
      <x v="12236"/>
    </i>
    <i>
      <x v="11781"/>
    </i>
    <i>
      <x v="12240"/>
    </i>
    <i>
      <x v="11782"/>
    </i>
    <i>
      <x v="11601"/>
    </i>
    <i>
      <x v="11783"/>
    </i>
    <i>
      <x v="12248"/>
    </i>
    <i>
      <x v="11784"/>
    </i>
    <i>
      <x v="12252"/>
    </i>
    <i>
      <x v="11785"/>
    </i>
    <i>
      <x v="12256"/>
    </i>
    <i>
      <x v="11786"/>
    </i>
    <i>
      <x v="11518"/>
    </i>
    <i>
      <x v="11787"/>
    </i>
    <i>
      <x v="12264"/>
    </i>
    <i>
      <x v="11788"/>
    </i>
    <i>
      <x v="11605"/>
    </i>
    <i>
      <x v="11789"/>
    </i>
    <i>
      <x v="12272"/>
    </i>
    <i>
      <x v="11790"/>
    </i>
    <i>
      <x v="11608"/>
    </i>
    <i>
      <x v="11791"/>
    </i>
    <i>
      <x v="12280"/>
    </i>
    <i>
      <x v="11565"/>
    </i>
    <i>
      <x v="12284"/>
    </i>
    <i>
      <x v="11566"/>
    </i>
    <i>
      <x v="11520"/>
    </i>
    <i>
      <x v="11794"/>
    </i>
    <i>
      <x v="12292"/>
    </i>
    <i>
      <x v="11795"/>
    </i>
    <i>
      <x v="11609"/>
    </i>
    <i>
      <x v="11796"/>
    </i>
    <i>
      <x v="12300"/>
    </i>
    <i>
      <x v="11797"/>
    </i>
    <i>
      <x v="12304"/>
    </i>
    <i>
      <x v="11798"/>
    </i>
    <i>
      <x v="11611"/>
    </i>
    <i>
      <x v="11510"/>
    </i>
    <i>
      <x v="12312"/>
    </i>
    <i>
      <x v="11800"/>
    </i>
    <i>
      <x v="12316"/>
    </i>
    <i>
      <x v="11801"/>
    </i>
    <i>
      <x v="12320"/>
    </i>
    <i>
      <x v="11802"/>
    </i>
    <i>
      <x v="12324"/>
    </i>
    <i>
      <x v="11803"/>
    </i>
    <i>
      <x v="12328"/>
    </i>
    <i>
      <x v="11804"/>
    </i>
    <i>
      <x v="12332"/>
    </i>
    <i>
      <x v="11805"/>
    </i>
    <i>
      <x v="12336"/>
    </i>
    <i>
      <x v="11806"/>
    </i>
    <i>
      <x v="12340"/>
    </i>
    <i>
      <x v="11807"/>
    </i>
    <i>
      <x v="12344"/>
    </i>
    <i>
      <x v="11808"/>
    </i>
    <i>
      <x v="12348"/>
    </i>
    <i>
      <x v="11809"/>
    </i>
    <i>
      <x v="12352"/>
    </i>
    <i>
      <x v="11810"/>
    </i>
    <i>
      <x v="12356"/>
    </i>
    <i>
      <x v="11811"/>
    </i>
    <i>
      <x v="12360"/>
    </i>
    <i>
      <x v="11812"/>
    </i>
    <i>
      <x v="12364"/>
    </i>
    <i>
      <x v="11567"/>
    </i>
    <i>
      <x v="12368"/>
    </i>
    <i>
      <x v="11568"/>
    </i>
    <i>
      <x v="12372"/>
    </i>
    <i>
      <x v="11815"/>
    </i>
    <i>
      <x v="12376"/>
    </i>
    <i>
      <x v="11569"/>
    </i>
    <i>
      <x v="12380"/>
    </i>
    <i>
      <x v="11817"/>
    </i>
    <i>
      <x v="12384"/>
    </i>
    <i>
      <x v="11511"/>
    </i>
    <i>
      <x v="12388"/>
    </i>
    <i>
      <x v="11819"/>
    </i>
    <i>
      <x v="12392"/>
    </i>
    <i>
      <x v="11820"/>
    </i>
    <i>
      <x v="12396"/>
    </i>
    <i>
      <x v="11821"/>
    </i>
    <i>
      <x v="12400"/>
    </i>
    <i>
      <x v="11822"/>
    </i>
    <i>
      <x v="12404"/>
    </i>
    <i>
      <x v="11823"/>
    </i>
    <i>
      <x v="12408"/>
    </i>
    <i>
      <x v="11824"/>
    </i>
    <i>
      <x v="12412"/>
    </i>
    <i>
      <x v="11512"/>
    </i>
    <i>
      <x v="11524"/>
    </i>
    <i>
      <x v="11826"/>
    </i>
    <i>
      <x v="12420"/>
    </i>
    <i>
      <x v="11827"/>
    </i>
    <i>
      <x v="11619"/>
    </i>
    <i>
      <x v="11538"/>
    </i>
    <i>
      <x v="12428"/>
    </i>
    <i>
      <x v="11829"/>
    </i>
    <i>
      <x v="12432"/>
    </i>
    <i>
      <x v="11830"/>
    </i>
    <i>
      <x v="11621"/>
    </i>
    <i>
      <x v="11831"/>
    </i>
    <i>
      <x v="12440"/>
    </i>
    <i>
      <x v="11832"/>
    </i>
    <i>
      <x v="12444"/>
    </i>
    <i>
      <x v="11833"/>
    </i>
    <i>
      <x v="12448"/>
    </i>
    <i>
      <x v="11834"/>
    </i>
    <i>
      <x v="12452"/>
    </i>
    <i>
      <x v="11835"/>
    </i>
    <i>
      <x v="12456"/>
    </i>
    <i>
      <x v="11836"/>
    </i>
    <i>
      <x v="12460"/>
    </i>
    <i>
      <x v="11837"/>
    </i>
    <i>
      <x v="12464"/>
    </i>
    <i>
      <x v="11571"/>
    </i>
    <i>
      <x v="12468"/>
    </i>
    <i>
      <x v="11839"/>
    </i>
    <i>
      <x v="12472"/>
    </i>
    <i>
      <x v="11840"/>
    </i>
    <i>
      <x v="11527"/>
    </i>
    <i>
      <x v="11841"/>
    </i>
    <i>
      <x v="12480"/>
    </i>
    <i>
      <x v="11842"/>
    </i>
    <i>
      <x v="12484"/>
    </i>
    <i>
      <x v="11843"/>
    </i>
    <i>
      <x v="12488"/>
    </i>
    <i>
      <x v="11572"/>
    </i>
    <i>
      <x v="12492"/>
    </i>
    <i>
      <x v="11845"/>
    </i>
    <i>
      <x v="12496"/>
    </i>
    <i>
      <x v="11846"/>
    </i>
    <i>
      <x v="12500"/>
    </i>
    <i>
      <x v="11573"/>
    </i>
    <i>
      <x v="12504"/>
    </i>
    <i>
      <x v="11501"/>
    </i>
    <i>
      <x v="12508"/>
    </i>
    <i>
      <x v="11849"/>
    </i>
    <i>
      <x v="12512"/>
    </i>
    <i>
      <x v="11850"/>
    </i>
    <i>
      <x v="12516"/>
    </i>
    <i>
      <x v="11851"/>
    </i>
    <i>
      <x v="12520"/>
    </i>
    <i>
      <x v="11574"/>
    </i>
    <i>
      <x v="12524"/>
    </i>
    <i>
      <x v="11853"/>
    </i>
    <i>
      <x v="12528"/>
    </i>
    <i>
      <x v="11854"/>
    </i>
    <i>
      <x v="12532"/>
    </i>
    <i>
      <x v="11855"/>
    </i>
    <i>
      <x v="12536"/>
    </i>
    <i>
      <x v="11856"/>
    </i>
    <i>
      <x v="12540"/>
    </i>
    <i>
      <x v="11857"/>
    </i>
    <i>
      <x v="12544"/>
    </i>
    <i>
      <x v="11858"/>
    </i>
    <i>
      <x v="12548"/>
    </i>
    <i>
      <x v="11859"/>
    </i>
    <i>
      <x v="12552"/>
    </i>
    <i>
      <x v="11860"/>
    </i>
    <i>
      <x v="12556"/>
    </i>
    <i>
      <x v="11861"/>
    </i>
    <i>
      <x v="12560"/>
    </i>
    <i>
      <x v="11862"/>
    </i>
    <i>
      <x v="12564"/>
    </i>
    <i>
      <x v="11863"/>
    </i>
    <i>
      <x v="12568"/>
    </i>
    <i>
      <x v="11864"/>
    </i>
    <i>
      <x v="12572"/>
    </i>
    <i>
      <x v="11865"/>
    </i>
    <i>
      <x v="12576"/>
    </i>
    <i>
      <x v="11866"/>
    </i>
    <i>
      <x v="12580"/>
    </i>
    <i>
      <x v="11867"/>
    </i>
    <i>
      <x v="11629"/>
    </i>
    <i>
      <x v="11868"/>
    </i>
    <i>
      <x v="12588"/>
    </i>
    <i>
      <x v="11869"/>
    </i>
    <i>
      <x v="12592"/>
    </i>
    <i>
      <x v="11870"/>
    </i>
    <i>
      <x v="12596"/>
    </i>
    <i>
      <x v="11871"/>
    </i>
    <i>
      <x v="11531"/>
    </i>
    <i>
      <x v="11872"/>
    </i>
    <i>
      <x v="11532"/>
    </i>
    <i>
      <x v="11873"/>
    </i>
    <i>
      <x v="12608"/>
    </i>
    <i>
      <x v="11874"/>
    </i>
    <i>
      <x v="12121"/>
    </i>
    <i>
      <x v="11875"/>
    </i>
    <i>
      <x v="12123"/>
    </i>
    <i>
      <x v="11876"/>
    </i>
    <i>
      <x v="12125"/>
    </i>
    <i>
      <x v="11575"/>
    </i>
    <i>
      <x v="12127"/>
    </i>
    <i>
      <x v="11878"/>
    </i>
    <i>
      <x v="12129"/>
    </i>
    <i>
      <x v="11879"/>
    </i>
    <i>
      <x v="12131"/>
    </i>
    <i>
      <x v="11880"/>
    </i>
    <i>
      <x v="12133"/>
    </i>
    <i>
      <x v="11881"/>
    </i>
    <i>
      <x v="12135"/>
    </i>
    <i>
      <x v="11882"/>
    </i>
    <i>
      <x v="12137"/>
    </i>
    <i>
      <x v="11883"/>
    </i>
    <i>
      <x v="12139"/>
    </i>
    <i>
      <x v="11884"/>
    </i>
    <i>
      <x v="12141"/>
    </i>
    <i>
      <x v="11885"/>
    </i>
    <i>
      <x v="12143"/>
    </i>
    <i>
      <x v="11886"/>
    </i>
    <i>
      <x v="12145"/>
    </i>
    <i>
      <x v="11887"/>
    </i>
    <i>
      <x v="12147"/>
    </i>
    <i>
      <x v="11888"/>
    </i>
    <i>
      <x v="12149"/>
    </i>
    <i>
      <x v="11889"/>
    </i>
    <i>
      <x v="12151"/>
    </i>
    <i>
      <x v="11576"/>
    </i>
    <i>
      <x v="12153"/>
    </i>
    <i>
      <x v="11891"/>
    </i>
    <i>
      <x v="12155"/>
    </i>
    <i>
      <x v="11892"/>
    </i>
    <i>
      <x v="12157"/>
    </i>
    <i>
      <x v="11893"/>
    </i>
    <i>
      <x v="12159"/>
    </i>
    <i>
      <x v="11894"/>
    </i>
    <i>
      <x v="12161"/>
    </i>
    <i>
      <x v="11895"/>
    </i>
    <i>
      <x v="12163"/>
    </i>
    <i>
      <x v="11896"/>
    </i>
    <i>
      <x v="12165"/>
    </i>
    <i>
      <x v="11897"/>
    </i>
    <i>
      <x v="12167"/>
    </i>
    <i>
      <x v="11898"/>
    </i>
    <i>
      <x v="12169"/>
    </i>
    <i>
      <x v="11899"/>
    </i>
    <i>
      <x v="12171"/>
    </i>
    <i>
      <x v="11900"/>
    </i>
    <i>
      <x v="12173"/>
    </i>
    <i>
      <x v="11901"/>
    </i>
    <i>
      <x v="12175"/>
    </i>
    <i>
      <x v="11902"/>
    </i>
    <i>
      <x v="12177"/>
    </i>
    <i>
      <x v="11903"/>
    </i>
    <i>
      <x v="12179"/>
    </i>
    <i>
      <x v="11577"/>
    </i>
    <i>
      <x v="12181"/>
    </i>
    <i>
      <x v="11905"/>
    </i>
    <i>
      <x v="12183"/>
    </i>
    <i>
      <x v="11906"/>
    </i>
    <i>
      <x v="12185"/>
    </i>
    <i>
      <x v="11907"/>
    </i>
    <i>
      <x v="12187"/>
    </i>
    <i>
      <x v="11908"/>
    </i>
    <i>
      <x v="12189"/>
    </i>
    <i>
      <x v="11909"/>
    </i>
    <i>
      <x v="12191"/>
    </i>
    <i>
      <x v="11910"/>
    </i>
    <i>
      <x v="12193"/>
    </i>
    <i>
      <x v="11503"/>
    </i>
    <i>
      <x v="12195"/>
    </i>
    <i>
      <x v="11912"/>
    </i>
    <i>
      <x v="12197"/>
    </i>
    <i>
      <x v="11579"/>
    </i>
    <i>
      <x v="12199"/>
    </i>
    <i>
      <x v="11914"/>
    </i>
    <i>
      <x v="12201"/>
    </i>
    <i>
      <x v="11915"/>
    </i>
    <i>
      <x v="12203"/>
    </i>
    <i>
      <x v="11916"/>
    </i>
    <i>
      <x v="12205"/>
    </i>
    <i>
      <x v="11917"/>
    </i>
    <i>
      <x v="12207"/>
    </i>
    <i>
      <x v="11918"/>
    </i>
    <i>
      <x v="12209"/>
    </i>
    <i>
      <x v="11919"/>
    </i>
    <i>
      <x v="12211"/>
    </i>
    <i>
      <x v="11920"/>
    </i>
    <i>
      <x v="11593"/>
    </i>
    <i>
      <x v="11921"/>
    </i>
    <i>
      <x v="11594"/>
    </i>
    <i>
      <x v="11922"/>
    </i>
    <i>
      <x v="12217"/>
    </i>
    <i>
      <x v="11923"/>
    </i>
    <i>
      <x v="12219"/>
    </i>
    <i>
      <x v="11924"/>
    </i>
    <i>
      <x v="12221"/>
    </i>
    <i>
      <x v="11925"/>
    </i>
    <i>
      <x v="11517"/>
    </i>
    <i>
      <x v="11926"/>
    </i>
    <i>
      <x v="11596"/>
    </i>
    <i>
      <x v="11927"/>
    </i>
    <i>
      <x v="12227"/>
    </i>
    <i>
      <x v="11928"/>
    </i>
    <i>
      <x v="12229"/>
    </i>
    <i>
      <x v="11929"/>
    </i>
    <i>
      <x v="12231"/>
    </i>
    <i>
      <x v="11930"/>
    </i>
    <i>
      <x v="12233"/>
    </i>
    <i>
      <x v="11931"/>
    </i>
    <i>
      <x v="12235"/>
    </i>
    <i>
      <x v="11932"/>
    </i>
    <i>
      <x v="12237"/>
    </i>
    <i>
      <x v="11933"/>
    </i>
    <i>
      <x v="11545"/>
    </i>
    <i>
      <x v="11934"/>
    </i>
    <i>
      <x v="12241"/>
    </i>
    <i>
      <x v="11539"/>
    </i>
    <i>
      <x v="11600"/>
    </i>
    <i>
      <x v="11936"/>
    </i>
    <i>
      <x v="11546"/>
    </i>
    <i>
      <x v="11937"/>
    </i>
    <i>
      <x v="12247"/>
    </i>
    <i>
      <x v="11938"/>
    </i>
    <i>
      <x v="12249"/>
    </i>
    <i>
      <x v="11939"/>
    </i>
    <i>
      <x v="12251"/>
    </i>
    <i>
      <x v="11940"/>
    </i>
    <i>
      <x v="12253"/>
    </i>
    <i>
      <x v="11941"/>
    </i>
    <i>
      <x v="12255"/>
    </i>
    <i>
      <x v="11942"/>
    </i>
    <i>
      <x v="11547"/>
    </i>
    <i>
      <x v="11943"/>
    </i>
    <i>
      <x v="12259"/>
    </i>
    <i>
      <x v="11944"/>
    </i>
    <i>
      <x v="12261"/>
    </i>
    <i>
      <x v="11945"/>
    </i>
    <i>
      <x v="12263"/>
    </i>
    <i>
      <x v="11946"/>
    </i>
    <i>
      <x v="12265"/>
    </i>
    <i>
      <x v="11947"/>
    </i>
    <i>
      <x v="12267"/>
    </i>
    <i>
      <x v="11948"/>
    </i>
    <i>
      <x v="12269"/>
    </i>
    <i>
      <x v="11949"/>
    </i>
    <i>
      <x v="12271"/>
    </i>
    <i>
      <x v="11950"/>
    </i>
    <i>
      <x v="12273"/>
    </i>
    <i>
      <x v="11951"/>
    </i>
    <i>
      <x v="12275"/>
    </i>
    <i>
      <x v="11952"/>
    </i>
    <i>
      <x v="12277"/>
    </i>
    <i>
      <x v="11953"/>
    </i>
    <i>
      <x v="12279"/>
    </i>
    <i>
      <x v="11954"/>
    </i>
    <i>
      <x v="12281"/>
    </i>
    <i>
      <x v="11514"/>
    </i>
    <i>
      <x v="12283"/>
    </i>
    <i>
      <x v="11956"/>
    </i>
    <i>
      <x v="12285"/>
    </i>
    <i>
      <x v="11957"/>
    </i>
    <i>
      <x v="12287"/>
    </i>
    <i>
      <x v="11958"/>
    </i>
    <i>
      <x v="12289"/>
    </i>
    <i>
      <x v="11959"/>
    </i>
    <i>
      <x v="12291"/>
    </i>
    <i>
      <x v="11960"/>
    </i>
    <i>
      <x v="12293"/>
    </i>
    <i>
      <x v="11961"/>
    </i>
    <i>
      <x v="11521"/>
    </i>
    <i>
      <x v="11962"/>
    </i>
    <i>
      <x v="12297"/>
    </i>
    <i>
      <x v="11963"/>
    </i>
    <i>
      <x v="12299"/>
    </i>
    <i>
      <x v="11964"/>
    </i>
    <i>
      <x v="12301"/>
    </i>
    <i>
      <x v="11965"/>
    </i>
    <i>
      <x v="12303"/>
    </i>
    <i>
      <x v="11966"/>
    </i>
    <i>
      <x v="11610"/>
    </i>
    <i>
      <x v="11967"/>
    </i>
    <i>
      <x v="12307"/>
    </i>
    <i>
      <x v="11968"/>
    </i>
    <i>
      <x v="11612"/>
    </i>
    <i>
      <x v="11581"/>
    </i>
    <i>
      <x v="11613"/>
    </i>
    <i>
      <x v="11970"/>
    </i>
    <i>
      <x v="12313"/>
    </i>
    <i>
      <x v="11971"/>
    </i>
    <i>
      <x v="12315"/>
    </i>
    <i>
      <x v="11972"/>
    </i>
    <i>
      <x v="12317"/>
    </i>
    <i>
      <x v="11973"/>
    </i>
    <i>
      <x v="12319"/>
    </i>
    <i>
      <x v="11974"/>
    </i>
    <i>
      <x v="12321"/>
    </i>
    <i>
      <x v="11582"/>
    </i>
    <i>
      <x v="12323"/>
    </i>
    <i>
      <x v="11976"/>
    </i>
    <i>
      <x v="12325"/>
    </i>
    <i>
      <x v="11977"/>
    </i>
    <i>
      <x v="12327"/>
    </i>
    <i>
      <x v="11978"/>
    </i>
    <i>
      <x v="12329"/>
    </i>
    <i>
      <x v="11979"/>
    </i>
    <i>
      <x v="12331"/>
    </i>
    <i>
      <x v="11980"/>
    </i>
    <i>
      <x v="12333"/>
    </i>
    <i>
      <x v="11981"/>
    </i>
    <i>
      <x v="12335"/>
    </i>
    <i>
      <x v="11982"/>
    </i>
    <i>
      <x v="12337"/>
    </i>
    <i>
      <x v="11983"/>
    </i>
    <i>
      <x v="12339"/>
    </i>
    <i>
      <x v="11984"/>
    </i>
    <i>
      <x v="12341"/>
    </i>
    <i>
      <x v="11985"/>
    </i>
    <i>
      <x v="12343"/>
    </i>
    <i>
      <x v="11986"/>
    </i>
    <i>
      <x v="12345"/>
    </i>
    <i>
      <x v="11987"/>
    </i>
    <i>
      <x v="12347"/>
    </i>
    <i>
      <x v="11988"/>
    </i>
    <i>
      <x v="12349"/>
    </i>
    <i>
      <x v="11989"/>
    </i>
    <i>
      <x v="12351"/>
    </i>
    <i>
      <x v="11990"/>
    </i>
    <i>
      <x v="12353"/>
    </i>
    <i>
      <x v="11991"/>
    </i>
    <i>
      <x v="11615"/>
    </i>
    <i>
      <x v="11992"/>
    </i>
    <i>
      <x v="12357"/>
    </i>
    <i>
      <x v="11993"/>
    </i>
    <i>
      <x v="12359"/>
    </i>
    <i>
      <x v="11994"/>
    </i>
    <i>
      <x v="12361"/>
    </i>
    <i>
      <x v="11995"/>
    </i>
    <i>
      <x v="12363"/>
    </i>
    <i>
      <x v="11996"/>
    </i>
    <i>
      <x v="12365"/>
    </i>
    <i>
      <x v="11997"/>
    </i>
    <i>
      <x v="12367"/>
    </i>
    <i>
      <x v="11998"/>
    </i>
    <i>
      <x v="12369"/>
    </i>
    <i>
      <x v="11999"/>
    </i>
    <i>
      <x v="12371"/>
    </i>
    <i>
      <x v="12000"/>
    </i>
    <i>
      <x v="12373"/>
    </i>
    <i>
      <x v="12001"/>
    </i>
    <i>
      <x v="12375"/>
    </i>
    <i>
      <x v="11583"/>
    </i>
    <i>
      <x v="12377"/>
    </i>
    <i>
      <x v="12003"/>
    </i>
    <i>
      <x v="12379"/>
    </i>
    <i>
      <x v="12004"/>
    </i>
    <i>
      <x v="12381"/>
    </i>
    <i>
      <x v="12005"/>
    </i>
    <i>
      <x v="12383"/>
    </i>
    <i>
      <x v="12006"/>
    </i>
    <i>
      <x v="12385"/>
    </i>
    <i>
      <x v="12007"/>
    </i>
    <i>
      <x v="12387"/>
    </i>
    <i>
      <x v="12008"/>
    </i>
    <i>
      <x v="12389"/>
    </i>
    <i>
      <x v="12009"/>
    </i>
    <i>
      <x v="12391"/>
    </i>
    <i>
      <x v="12010"/>
    </i>
    <i>
      <x v="12393"/>
    </i>
    <i>
      <x v="12011"/>
    </i>
    <i>
      <x v="12395"/>
    </i>
    <i>
      <x v="12012"/>
    </i>
    <i>
      <x v="12397"/>
    </i>
    <i>
      <x v="12013"/>
    </i>
    <i>
      <x v="12399"/>
    </i>
    <i>
      <x v="11584"/>
    </i>
    <i>
      <x v="12401"/>
    </i>
    <i>
      <x v="12015"/>
    </i>
    <i>
      <x v="12403"/>
    </i>
    <i>
      <x v="12016"/>
    </i>
    <i>
      <x v="12405"/>
    </i>
    <i>
      <x v="12017"/>
    </i>
    <i>
      <x v="12407"/>
    </i>
    <i>
      <x v="12018"/>
    </i>
    <i>
      <x v="12409"/>
    </i>
    <i>
      <x v="12019"/>
    </i>
    <i>
      <x v="12411"/>
    </i>
    <i>
      <x v="12020"/>
    </i>
    <i>
      <x v="12413"/>
    </i>
    <i>
      <x v="12021"/>
    </i>
    <i>
      <x v="12415"/>
    </i>
    <i>
      <x v="12022"/>
    </i>
    <i>
      <x v="12417"/>
    </i>
    <i>
      <x v="12023"/>
    </i>
    <i>
      <x v="11616"/>
    </i>
    <i>
      <x v="12024"/>
    </i>
    <i>
      <x v="11617"/>
    </i>
    <i>
      <x v="12025"/>
    </i>
    <i>
      <x v="11549"/>
    </i>
    <i>
      <x v="12026"/>
    </i>
    <i>
      <x v="12425"/>
    </i>
    <i>
      <x v="11585"/>
    </i>
    <i>
      <x v="12427"/>
    </i>
    <i>
      <x v="12028"/>
    </i>
    <i>
      <x v="12429"/>
    </i>
    <i>
      <x v="12029"/>
    </i>
    <i>
      <x v="12431"/>
    </i>
    <i>
      <x v="12030"/>
    </i>
    <i>
      <x v="12433"/>
    </i>
    <i>
      <x v="12031"/>
    </i>
    <i>
      <x v="11526"/>
    </i>
    <i>
      <x v="12032"/>
    </i>
    <i>
      <x v="12437"/>
    </i>
    <i>
      <x v="12033"/>
    </i>
    <i>
      <x v="12439"/>
    </i>
    <i>
      <x v="12034"/>
    </i>
    <i>
      <x v="12441"/>
    </i>
    <i>
      <x v="12035"/>
    </i>
    <i>
      <x v="12443"/>
    </i>
    <i>
      <x v="12036"/>
    </i>
    <i>
      <x v="12445"/>
    </i>
    <i>
      <x v="12037"/>
    </i>
    <i>
      <x v="12447"/>
    </i>
    <i>
      <x v="12038"/>
    </i>
    <i>
      <x v="12449"/>
    </i>
    <i>
      <x v="12039"/>
    </i>
    <i>
      <x v="12451"/>
    </i>
    <i>
      <x v="12040"/>
    </i>
    <i>
      <x v="12453"/>
    </i>
    <i>
      <x v="12041"/>
    </i>
    <i>
      <x v="12455"/>
    </i>
    <i>
      <x v="12042"/>
    </i>
    <i>
      <x v="12457"/>
    </i>
    <i>
      <x v="12043"/>
    </i>
    <i>
      <x v="12459"/>
    </i>
    <i>
      <x v="12044"/>
    </i>
    <i>
      <x v="12461"/>
    </i>
    <i>
      <x v="12045"/>
    </i>
    <i>
      <x v="12463"/>
    </i>
    <i>
      <x v="12046"/>
    </i>
    <i>
      <x v="12465"/>
    </i>
    <i>
      <x v="12047"/>
    </i>
    <i>
      <x v="12467"/>
    </i>
    <i>
      <x v="12048"/>
    </i>
    <i>
      <x v="12469"/>
    </i>
    <i>
      <x v="12049"/>
    </i>
    <i>
      <x v="12471"/>
    </i>
    <i>
      <x v="12050"/>
    </i>
    <i>
      <x v="12473"/>
    </i>
    <i>
      <x v="12051"/>
    </i>
    <i>
      <x v="12475"/>
    </i>
    <i>
      <x v="12052"/>
    </i>
    <i>
      <x v="12477"/>
    </i>
    <i>
      <x v="12053"/>
    </i>
    <i>
      <x v="12479"/>
    </i>
    <i>
      <x v="11516"/>
    </i>
    <i>
      <x v="12481"/>
    </i>
    <i>
      <x v="12055"/>
    </i>
    <i>
      <x v="12483"/>
    </i>
    <i>
      <x v="12056"/>
    </i>
    <i>
      <x v="12485"/>
    </i>
    <i>
      <x v="12057"/>
    </i>
    <i>
      <x v="12487"/>
    </i>
    <i>
      <x v="12058"/>
    </i>
    <i>
      <x v="12489"/>
    </i>
    <i>
      <x v="11586"/>
    </i>
    <i>
      <x v="12491"/>
    </i>
    <i>
      <x v="12060"/>
    </i>
    <i>
      <x v="12493"/>
    </i>
    <i>
      <x v="12061"/>
    </i>
    <i>
      <x v="12495"/>
    </i>
    <i>
      <x v="12062"/>
    </i>
    <i>
      <x v="12497"/>
    </i>
    <i>
      <x v="12063"/>
    </i>
    <i>
      <x v="12499"/>
    </i>
    <i>
      <x v="12064"/>
    </i>
    <i>
      <x v="12501"/>
    </i>
    <i>
      <x v="12632"/>
    </i>
    <i>
      <x v="12503"/>
    </i>
    <i>
      <x v="12633"/>
    </i>
    <i>
      <x v="11528"/>
    </i>
    <i>
      <x v="12635"/>
    </i>
    <i>
      <x v="12507"/>
    </i>
    <i>
      <x v="12637"/>
    </i>
    <i>
      <x v="11550"/>
    </i>
    <i>
      <x v="11540"/>
    </i>
    <i>
      <x v="12511"/>
    </i>
    <i>
      <x v="12641"/>
    </i>
    <i>
      <x v="12513"/>
    </i>
    <i>
      <x v="12611"/>
    </i>
    <i>
      <x v="12515"/>
    </i>
    <i>
      <x v="12612"/>
    </i>
    <i>
      <x v="12517"/>
    </i>
    <i>
      <x v="12614"/>
    </i>
    <i>
      <x v="12519"/>
    </i>
    <i>
      <x v="12616"/>
    </i>
    <i>
      <x v="12521"/>
    </i>
    <i>
      <x v="12618"/>
    </i>
    <i>
      <x v="12523"/>
    </i>
    <i>
      <x v="12620"/>
    </i>
    <i>
      <x v="12525"/>
    </i>
    <i>
      <x v="12622"/>
    </i>
    <i>
      <x v="12527"/>
    </i>
    <i>
      <x v="12624"/>
    </i>
    <i>
      <x v="12529"/>
    </i>
    <i>
      <x v="12626"/>
    </i>
    <i>
      <x v="12531"/>
    </i>
    <i>
      <x v="12628"/>
    </i>
    <i>
      <x v="12533"/>
    </i>
    <i>
      <x v="12630"/>
    </i>
    <i>
      <x v="12535"/>
    </i>
    <i>
      <x v="11541"/>
    </i>
    <i>
      <x v="12537"/>
    </i>
    <i>
      <x v="12083"/>
    </i>
    <i>
      <x v="12539"/>
    </i>
    <i>
      <x v="12084"/>
    </i>
    <i>
      <x v="12541"/>
    </i>
    <i>
      <x v="12085"/>
    </i>
    <i>
      <x v="12543"/>
    </i>
    <i>
      <x v="12086"/>
    </i>
    <i>
      <x v="12545"/>
    </i>
    <i>
      <x v="12087"/>
    </i>
    <i>
      <x v="12547"/>
    </i>
    <i>
      <x v="12088"/>
    </i>
    <i>
      <x v="12549"/>
    </i>
    <i>
      <x v="12089"/>
    </i>
    <i>
      <x v="12551"/>
    </i>
    <i>
      <x v="12090"/>
    </i>
    <i>
      <x v="12553"/>
    </i>
    <i>
      <x v="11542"/>
    </i>
    <i>
      <x v="12555"/>
    </i>
    <i>
      <x v="12092"/>
    </i>
    <i>
      <x v="12557"/>
    </i>
    <i>
      <x v="12093"/>
    </i>
    <i>
      <x v="12559"/>
    </i>
    <i>
      <x v="11590"/>
    </i>
    <i>
      <x v="12561"/>
    </i>
    <i>
      <x v="12095"/>
    </i>
    <i>
      <x v="12563"/>
    </i>
    <i>
      <x v="12096"/>
    </i>
    <i>
      <x v="12565"/>
    </i>
    <i>
      <x v="12097"/>
    </i>
    <i>
      <x v="12567"/>
    </i>
    <i>
      <x v="12098"/>
    </i>
    <i>
      <x v="12569"/>
    </i>
    <i>
      <x v="12099"/>
    </i>
    <i>
      <x v="12571"/>
    </i>
    <i>
      <x v="12100"/>
    </i>
    <i>
      <x v="11625"/>
    </i>
    <i>
      <x v="12101"/>
    </i>
    <i>
      <x v="12575"/>
    </i>
    <i>
      <x v="12102"/>
    </i>
    <i>
      <x v="12577"/>
    </i>
    <i>
      <x v="12103"/>
    </i>
    <i>
      <x v="11529"/>
    </i>
    <i>
      <x v="12104"/>
    </i>
    <i>
      <x v="12581"/>
    </i>
    <i>
      <x v="12105"/>
    </i>
    <i>
      <x v="11628"/>
    </i>
    <i>
      <x v="12106"/>
    </i>
    <i>
      <x v="12585"/>
    </i>
    <i>
      <x v="12107"/>
    </i>
    <i>
      <x v="12587"/>
    </i>
    <i>
      <x v="12108"/>
    </i>
    <i>
      <x v="12589"/>
    </i>
    <i>
      <x v="12109"/>
    </i>
    <i>
      <x v="11530"/>
    </i>
    <i>
      <x v="12110"/>
    </i>
    <i>
      <x v="12593"/>
    </i>
    <i>
      <x v="12111"/>
    </i>
    <i>
      <x v="12595"/>
    </i>
    <i>
      <x v="12112"/>
    </i>
    <i>
      <x v="12597"/>
    </i>
    <i>
      <x v="12113"/>
    </i>
    <i>
      <x v="12599"/>
    </i>
    <i>
      <x v="12114"/>
    </i>
    <i>
      <x v="12601"/>
    </i>
    <i>
      <x v="12115"/>
    </i>
    <i>
      <x v="12603"/>
    </i>
    <i>
      <x v="12116"/>
    </i>
    <i>
      <x v="12605"/>
    </i>
    <i>
      <x v="12117"/>
    </i>
    <i>
      <x v="12607"/>
    </i>
    <i>
      <x v="12118"/>
    </i>
    <i>
      <x v="12609"/>
    </i>
    <i>
      <x v="12119"/>
    </i>
    <i>
      <x v="11631"/>
    </i>
    <i>
      <x v="12120"/>
    </i>
    <i>
      <x v="12613"/>
    </i>
    <i>
      <x v="12645"/>
    </i>
    <i>
      <x v="12615"/>
    </i>
    <i>
      <x v="12647"/>
    </i>
    <i>
      <x v="12617"/>
    </i>
    <i>
      <x v="12649"/>
    </i>
    <i>
      <x v="12619"/>
    </i>
    <i>
      <x v="12075"/>
    </i>
    <i>
      <x v="12621"/>
    </i>
    <i>
      <x v="12076"/>
    </i>
    <i>
      <x v="12623"/>
    </i>
    <i>
      <x v="12077"/>
    </i>
    <i>
      <x v="12625"/>
    </i>
    <i>
      <x v="12078"/>
    </i>
    <i>
      <x v="12627"/>
    </i>
    <i>
      <x v="12079"/>
    </i>
    <i>
      <x v="12629"/>
    </i>
    <i>
      <x v="12080"/>
    </i>
    <i>
      <x v="12631"/>
    </i>
    <i>
      <x v="12081"/>
    </i>
    <i>
      <x v="12082"/>
    </i>
    <i>
      <x v="12634"/>
    </i>
    <i>
      <x v="12066"/>
    </i>
    <i>
      <x v="12636"/>
    </i>
    <i>
      <x v="12067"/>
    </i>
    <i>
      <x v="12638"/>
    </i>
    <i>
      <x v="12068"/>
    </i>
    <i>
      <x v="12640"/>
    </i>
    <i>
      <x v="12069"/>
    </i>
    <i>
      <x v="12642"/>
    </i>
    <i>
      <x v="12070"/>
    </i>
    <i>
      <x v="12644"/>
    </i>
    <i>
      <x v="12071"/>
    </i>
    <i>
      <x v="12646"/>
    </i>
    <i>
      <x v="12072"/>
    </i>
    <i>
      <x v="12648"/>
    </i>
    <i>
      <x v="12073"/>
    </i>
    <i>
      <x v="11500"/>
    </i>
    <i>
      <x v="12074"/>
    </i>
    <i>
      <x v="11031"/>
    </i>
    <i>
      <x v="11289"/>
    </i>
    <i>
      <x v="11161"/>
    </i>
    <i>
      <x v="10520"/>
    </i>
    <i>
      <x v="11433"/>
    </i>
    <i>
      <x v="10503"/>
    </i>
    <i>
      <x v="10514"/>
    </i>
    <i>
      <x v="10522"/>
    </i>
    <i>
      <x v="11225"/>
    </i>
    <i>
      <x v="10449"/>
    </i>
    <i>
      <x v="11369"/>
    </i>
    <i>
      <x v="10524"/>
    </i>
    <i>
      <x v="10999"/>
    </i>
    <i>
      <x v="10525"/>
    </i>
    <i>
      <x v="11063"/>
    </i>
    <i>
      <x v="10526"/>
    </i>
    <i>
      <x v="10406"/>
    </i>
    <i>
      <x v="10450"/>
    </i>
    <i>
      <x v="11193"/>
    </i>
    <i>
      <x v="10528"/>
    </i>
    <i>
      <x v="11257"/>
    </i>
    <i>
      <x v="10529"/>
    </i>
    <i>
      <x v="11321"/>
    </i>
    <i>
      <x v="10530"/>
    </i>
    <i>
      <x v="11401"/>
    </i>
    <i>
      <x v="10531"/>
    </i>
    <i>
      <x v="10983"/>
    </i>
    <i>
      <x v="10451"/>
    </i>
    <i>
      <x v="11015"/>
    </i>
    <i>
      <x v="10533"/>
    </i>
    <i>
      <x v="11047"/>
    </i>
    <i>
      <x v="10534"/>
    </i>
    <i>
      <x v="11079"/>
    </i>
    <i>
      <x v="10358"/>
    </i>
    <i>
      <x v="11113"/>
    </i>
    <i>
      <x v="10536"/>
    </i>
    <i>
      <x v="11145"/>
    </i>
    <i>
      <x v="10537"/>
    </i>
    <i>
      <x v="10484"/>
    </i>
    <i>
      <x v="10452"/>
    </i>
    <i>
      <x v="11209"/>
    </i>
    <i>
      <x v="10539"/>
    </i>
    <i>
      <x v="11241"/>
    </i>
    <i>
      <x v="10540"/>
    </i>
    <i>
      <x v="11273"/>
    </i>
    <i>
      <x v="10541"/>
    </i>
    <i>
      <x v="11305"/>
    </i>
    <i>
      <x v="10542"/>
    </i>
    <i>
      <x v="11353"/>
    </i>
    <i>
      <x v="10543"/>
    </i>
    <i>
      <x v="11385"/>
    </i>
    <i>
      <x v="10544"/>
    </i>
    <i>
      <x v="11417"/>
    </i>
    <i>
      <x v="10545"/>
    </i>
    <i>
      <x v="10975"/>
    </i>
    <i>
      <x v="10546"/>
    </i>
    <i>
      <x v="10991"/>
    </i>
    <i>
      <x v="10547"/>
    </i>
    <i>
      <x v="11007"/>
    </i>
    <i>
      <x v="10548"/>
    </i>
    <i>
      <x v="11023"/>
    </i>
    <i>
      <x v="10549"/>
    </i>
    <i>
      <x v="11039"/>
    </i>
    <i>
      <x v="10504"/>
    </i>
    <i>
      <x v="11055"/>
    </i>
    <i>
      <x v="10359"/>
    </i>
    <i>
      <x v="11071"/>
    </i>
    <i>
      <x v="10552"/>
    </i>
    <i>
      <x v="11089"/>
    </i>
    <i>
      <x v="10553"/>
    </i>
    <i>
      <x v="11105"/>
    </i>
    <i>
      <x v="10554"/>
    </i>
    <i>
      <x v="10475"/>
    </i>
    <i>
      <x v="10555"/>
    </i>
    <i>
      <x v="11137"/>
    </i>
    <i>
      <x v="10556"/>
    </i>
    <i>
      <x v="11153"/>
    </i>
    <i>
      <x v="10557"/>
    </i>
    <i>
      <x v="11169"/>
    </i>
    <i>
      <x v="10558"/>
    </i>
    <i>
      <x v="11185"/>
    </i>
    <i>
      <x v="10352"/>
    </i>
    <i>
      <x v="11201"/>
    </i>
    <i>
      <x v="10361"/>
    </i>
    <i>
      <x v="10488"/>
    </i>
    <i>
      <x v="10561"/>
    </i>
    <i>
      <x v="11233"/>
    </i>
    <i>
      <x v="10562"/>
    </i>
    <i>
      <x v="11249"/>
    </i>
    <i>
      <x v="10362"/>
    </i>
    <i>
      <x v="11265"/>
    </i>
    <i>
      <x v="10564"/>
    </i>
    <i>
      <x v="11281"/>
    </i>
    <i>
      <x v="10565"/>
    </i>
    <i>
      <x v="11297"/>
    </i>
    <i>
      <x v="10566"/>
    </i>
    <i>
      <x v="11313"/>
    </i>
    <i>
      <x v="10567"/>
    </i>
    <i>
      <x v="10494"/>
    </i>
    <i>
      <x v="10568"/>
    </i>
    <i>
      <x v="11361"/>
    </i>
    <i>
      <x v="10453"/>
    </i>
    <i>
      <x v="10439"/>
    </i>
    <i>
      <x v="10570"/>
    </i>
    <i>
      <x v="11393"/>
    </i>
    <i>
      <x v="10571"/>
    </i>
    <i>
      <x v="11409"/>
    </i>
    <i>
      <x v="10572"/>
    </i>
    <i>
      <x v="11425"/>
    </i>
    <i>
      <x v="10573"/>
    </i>
    <i>
      <x v="10971"/>
    </i>
    <i>
      <x v="10363"/>
    </i>
    <i>
      <x v="10979"/>
    </i>
    <i>
      <x v="10575"/>
    </i>
    <i>
      <x v="10467"/>
    </i>
    <i>
      <x v="10576"/>
    </i>
    <i>
      <x v="10389"/>
    </i>
    <i>
      <x v="10364"/>
    </i>
    <i>
      <x v="10391"/>
    </i>
    <i>
      <x v="10578"/>
    </i>
    <i>
      <x v="11011"/>
    </i>
    <i>
      <x v="10579"/>
    </i>
    <i>
      <x v="11019"/>
    </i>
    <i>
      <x v="10580"/>
    </i>
    <i>
      <x v="11027"/>
    </i>
    <i>
      <x v="10581"/>
    </i>
    <i>
      <x v="11035"/>
    </i>
    <i>
      <x v="10582"/>
    </i>
    <i>
      <x v="11043"/>
    </i>
    <i>
      <x v="10583"/>
    </i>
    <i>
      <x v="11051"/>
    </i>
    <i>
      <x v="10353"/>
    </i>
    <i>
      <x v="11059"/>
    </i>
    <i>
      <x v="10585"/>
    </i>
    <i>
      <x v="11067"/>
    </i>
    <i>
      <x v="10586"/>
    </i>
    <i>
      <x v="11075"/>
    </i>
    <i>
      <x v="10587"/>
    </i>
    <i>
      <x v="11085"/>
    </i>
    <i>
      <x v="10366"/>
    </i>
    <i>
      <x v="10401"/>
    </i>
    <i>
      <x v="10589"/>
    </i>
    <i>
      <x v="11101"/>
    </i>
    <i>
      <x v="10590"/>
    </i>
    <i>
      <x v="11109"/>
    </i>
    <i>
      <x v="10367"/>
    </i>
    <i>
      <x v="11117"/>
    </i>
    <i>
      <x v="10592"/>
    </i>
    <i>
      <x v="10476"/>
    </i>
    <i>
      <x v="10593"/>
    </i>
    <i>
      <x v="10407"/>
    </i>
    <i>
      <x v="10594"/>
    </i>
    <i>
      <x v="11141"/>
    </i>
    <i>
      <x v="10595"/>
    </i>
    <i>
      <x v="10479"/>
    </i>
    <i>
      <x v="10596"/>
    </i>
    <i>
      <x v="11157"/>
    </i>
    <i>
      <x v="10597"/>
    </i>
    <i>
      <x v="10482"/>
    </i>
    <i>
      <x v="10598"/>
    </i>
    <i>
      <x v="11173"/>
    </i>
    <i>
      <x v="10599"/>
    </i>
    <i>
      <x v="11181"/>
    </i>
    <i>
      <x v="10600"/>
    </i>
    <i>
      <x v="11189"/>
    </i>
    <i>
      <x v="10601"/>
    </i>
    <i>
      <x v="11197"/>
    </i>
    <i>
      <x v="10602"/>
    </i>
    <i>
      <x v="10485"/>
    </i>
    <i>
      <x v="10603"/>
    </i>
    <i>
      <x v="11213"/>
    </i>
    <i>
      <x v="10604"/>
    </i>
    <i>
      <x v="11221"/>
    </i>
    <i>
      <x v="10605"/>
    </i>
    <i>
      <x v="11229"/>
    </i>
    <i>
      <x v="10606"/>
    </i>
    <i>
      <x v="11237"/>
    </i>
    <i>
      <x v="10607"/>
    </i>
    <i>
      <x v="11245"/>
    </i>
    <i>
      <x v="10608"/>
    </i>
    <i>
      <x v="10418"/>
    </i>
    <i>
      <x v="10609"/>
    </i>
    <i>
      <x v="11261"/>
    </i>
    <i>
      <x v="10610"/>
    </i>
    <i>
      <x v="11269"/>
    </i>
    <i>
      <x v="10611"/>
    </i>
    <i>
      <x v="11277"/>
    </i>
    <i>
      <x v="10612"/>
    </i>
    <i>
      <x v="10422"/>
    </i>
    <i>
      <x v="10613"/>
    </i>
    <i>
      <x v="11293"/>
    </i>
    <i>
      <x v="10614"/>
    </i>
    <i>
      <x v="11301"/>
    </i>
    <i>
      <x v="10615"/>
    </i>
    <i>
      <x v="11309"/>
    </i>
    <i>
      <x v="10616"/>
    </i>
    <i>
      <x v="11317"/>
    </i>
    <i>
      <x v="10617"/>
    </i>
    <i>
      <x v="11325"/>
    </i>
    <i>
      <x v="10618"/>
    </i>
    <i>
      <x v="11333"/>
    </i>
    <i>
      <x v="10619"/>
    </i>
    <i>
      <x v="11357"/>
    </i>
    <i>
      <x v="10620"/>
    </i>
    <i>
      <x v="11365"/>
    </i>
    <i>
      <x v="10454"/>
    </i>
    <i>
      <x v="10498"/>
    </i>
    <i>
      <x v="10622"/>
    </i>
    <i>
      <x v="11381"/>
    </i>
    <i>
      <x v="10623"/>
    </i>
    <i>
      <x v="10512"/>
    </i>
    <i>
      <x v="10624"/>
    </i>
    <i>
      <x v="10442"/>
    </i>
    <i>
      <x v="10625"/>
    </i>
    <i>
      <x v="11405"/>
    </i>
    <i>
      <x v="10626"/>
    </i>
    <i>
      <x v="11413"/>
    </i>
    <i>
      <x v="10627"/>
    </i>
    <i>
      <x v="11421"/>
    </i>
    <i>
      <x v="10628"/>
    </i>
    <i>
      <x v="11429"/>
    </i>
    <i>
      <x v="10629"/>
    </i>
    <i>
      <x v="10502"/>
    </i>
    <i>
      <x v="10630"/>
    </i>
    <i>
      <x v="10973"/>
    </i>
    <i>
      <x v="10631"/>
    </i>
    <i>
      <x v="10977"/>
    </i>
    <i>
      <x v="10632"/>
    </i>
    <i>
      <x v="10981"/>
    </i>
    <i>
      <x v="10633"/>
    </i>
    <i>
      <x v="10985"/>
    </i>
    <i>
      <x v="10634"/>
    </i>
    <i>
      <x v="10989"/>
    </i>
    <i>
      <x v="10635"/>
    </i>
    <i>
      <x v="10993"/>
    </i>
    <i>
      <x v="10636"/>
    </i>
    <i>
      <x v="10997"/>
    </i>
    <i>
      <x v="10637"/>
    </i>
    <i>
      <x v="11001"/>
    </i>
    <i>
      <x v="10638"/>
    </i>
    <i>
      <x v="11005"/>
    </i>
    <i>
      <x v="10455"/>
    </i>
    <i>
      <x v="11009"/>
    </i>
    <i>
      <x v="10640"/>
    </i>
    <i>
      <x v="11013"/>
    </i>
    <i>
      <x v="10641"/>
    </i>
    <i>
      <x v="11017"/>
    </i>
    <i>
      <x v="10642"/>
    </i>
    <i>
      <x v="10393"/>
    </i>
    <i>
      <x v="10643"/>
    </i>
    <i>
      <x v="10513"/>
    </i>
    <i>
      <x v="10368"/>
    </i>
    <i>
      <x v="10395"/>
    </i>
    <i>
      <x v="10645"/>
    </i>
    <i>
      <x v="11033"/>
    </i>
    <i>
      <x v="10646"/>
    </i>
    <i>
      <x v="11037"/>
    </i>
    <i>
      <x v="10647"/>
    </i>
    <i>
      <x v="11041"/>
    </i>
    <i>
      <x v="10648"/>
    </i>
    <i>
      <x v="11045"/>
    </i>
    <i>
      <x v="10649"/>
    </i>
    <i>
      <x v="10398"/>
    </i>
    <i>
      <x v="10650"/>
    </i>
    <i>
      <x v="11053"/>
    </i>
    <i>
      <x v="10651"/>
    </i>
    <i>
      <x v="11057"/>
    </i>
    <i>
      <x v="10369"/>
    </i>
    <i>
      <x v="11061"/>
    </i>
    <i>
      <x v="10653"/>
    </i>
    <i>
      <x v="11065"/>
    </i>
    <i>
      <x v="10654"/>
    </i>
    <i>
      <x v="11069"/>
    </i>
    <i>
      <x v="10655"/>
    </i>
    <i>
      <x v="10474"/>
    </i>
    <i>
      <x v="10656"/>
    </i>
    <i>
      <x v="11077"/>
    </i>
    <i>
      <x v="10657"/>
    </i>
    <i>
      <x v="10357"/>
    </i>
    <i>
      <x v="11081"/>
    </i>
    <i>
      <x v="10658"/>
    </i>
    <i>
      <x v="11087"/>
    </i>
    <i>
      <x v="10659"/>
    </i>
    <i>
      <x v="11091"/>
    </i>
    <i>
      <x v="10660"/>
    </i>
    <i>
      <x v="11095"/>
    </i>
    <i>
      <x v="10661"/>
    </i>
    <i>
      <x v="11099"/>
    </i>
    <i>
      <x v="10370"/>
    </i>
    <i>
      <x v="11103"/>
    </i>
    <i>
      <x v="10663"/>
    </i>
    <i>
      <x v="11107"/>
    </i>
    <i>
      <x v="10664"/>
    </i>
    <i>
      <x v="11111"/>
    </i>
    <i>
      <x v="10665"/>
    </i>
    <i>
      <x v="10354"/>
    </i>
    <i>
      <x v="10666"/>
    </i>
    <i>
      <x v="10405"/>
    </i>
    <i>
      <x v="10667"/>
    </i>
    <i>
      <x v="11123"/>
    </i>
    <i>
      <x v="10668"/>
    </i>
    <i>
      <x v="11127"/>
    </i>
    <i>
      <x v="10669"/>
    </i>
    <i>
      <x v="11131"/>
    </i>
    <i>
      <x v="10670"/>
    </i>
    <i>
      <x v="10478"/>
    </i>
    <i>
      <x v="10671"/>
    </i>
    <i>
      <x v="10408"/>
    </i>
    <i>
      <x v="10672"/>
    </i>
    <i>
      <x v="11143"/>
    </i>
    <i>
      <x v="10673"/>
    </i>
    <i>
      <x v="11147"/>
    </i>
    <i>
      <x v="10674"/>
    </i>
    <i>
      <x v="11151"/>
    </i>
    <i>
      <x v="10675"/>
    </i>
    <i>
      <x v="11155"/>
    </i>
    <i>
      <x v="10676"/>
    </i>
    <i>
      <x v="11159"/>
    </i>
    <i>
      <x v="10677"/>
    </i>
    <i>
      <x v="11163"/>
    </i>
    <i>
      <x v="10678"/>
    </i>
    <i>
      <x v="10356"/>
    </i>
    <i>
      <x v="10679"/>
    </i>
    <i>
      <x v="11171"/>
    </i>
    <i>
      <x v="10680"/>
    </i>
    <i>
      <x v="11175"/>
    </i>
    <i>
      <x v="10681"/>
    </i>
    <i>
      <x v="10411"/>
    </i>
    <i>
      <x v="10371"/>
    </i>
    <i>
      <x v="10414"/>
    </i>
    <i>
      <x v="10683"/>
    </i>
    <i>
      <x v="11187"/>
    </i>
    <i>
      <x v="10684"/>
    </i>
    <i>
      <x v="10416"/>
    </i>
    <i>
      <x v="10685"/>
    </i>
    <i>
      <x v="10417"/>
    </i>
    <i>
      <x v="10686"/>
    </i>
    <i>
      <x v="11199"/>
    </i>
    <i>
      <x v="10687"/>
    </i>
    <i>
      <x v="11203"/>
    </i>
    <i>
      <x v="10688"/>
    </i>
    <i>
      <x v="11207"/>
    </i>
    <i>
      <x v="10689"/>
    </i>
    <i>
      <x v="10487"/>
    </i>
    <i>
      <x v="10690"/>
    </i>
    <i>
      <x v="11215"/>
    </i>
    <i>
      <x v="10691"/>
    </i>
    <i>
      <x v="11219"/>
    </i>
    <i>
      <x v="10692"/>
    </i>
    <i>
      <x v="11223"/>
    </i>
    <i>
      <x v="10693"/>
    </i>
    <i>
      <x v="11227"/>
    </i>
    <i>
      <x v="10372"/>
    </i>
    <i>
      <x v="11231"/>
    </i>
    <i>
      <x v="10695"/>
    </i>
    <i>
      <x v="11235"/>
    </i>
    <i>
      <x v="10696"/>
    </i>
    <i>
      <x v="11239"/>
    </i>
    <i>
      <x v="10697"/>
    </i>
    <i>
      <x v="11243"/>
    </i>
    <i>
      <x v="10505"/>
    </i>
    <i>
      <x v="11247"/>
    </i>
    <i>
      <x v="10699"/>
    </i>
    <i>
      <x v="11251"/>
    </i>
    <i>
      <x v="10700"/>
    </i>
    <i>
      <x v="11255"/>
    </i>
    <i>
      <x v="10701"/>
    </i>
    <i>
      <x v="11259"/>
    </i>
    <i>
      <x v="10702"/>
    </i>
    <i>
      <x v="11263"/>
    </i>
    <i>
      <x v="10703"/>
    </i>
    <i>
      <x v="11267"/>
    </i>
    <i>
      <x v="10704"/>
    </i>
    <i>
      <x v="10489"/>
    </i>
    <i>
      <x v="10705"/>
    </i>
    <i>
      <x v="11275"/>
    </i>
    <i>
      <x v="10706"/>
    </i>
    <i>
      <x v="10491"/>
    </i>
    <i>
      <x v="10456"/>
    </i>
    <i>
      <x v="11283"/>
    </i>
    <i>
      <x v="10457"/>
    </i>
    <i>
      <x v="10423"/>
    </i>
    <i>
      <x v="10709"/>
    </i>
    <i>
      <x v="10425"/>
    </i>
    <i>
      <x v="10506"/>
    </i>
    <i>
      <x v="11295"/>
    </i>
    <i>
      <x v="10711"/>
    </i>
    <i>
      <x v="11299"/>
    </i>
    <i>
      <x v="10712"/>
    </i>
    <i>
      <x v="10355"/>
    </i>
    <i>
      <x v="10458"/>
    </i>
    <i>
      <x v="11307"/>
    </i>
    <i>
      <x v="10714"/>
    </i>
    <i>
      <x v="11311"/>
    </i>
    <i>
      <x v="10715"/>
    </i>
    <i>
      <x v="11315"/>
    </i>
    <i>
      <x v="10716"/>
    </i>
    <i>
      <x v="11319"/>
    </i>
    <i>
      <x v="10717"/>
    </i>
    <i>
      <x v="11323"/>
    </i>
    <i>
      <x v="10718"/>
    </i>
    <i>
      <x v="11327"/>
    </i>
    <i>
      <x v="10719"/>
    </i>
    <i>
      <x v="10495"/>
    </i>
    <i>
      <x v="10720"/>
    </i>
    <i>
      <x v="10518"/>
    </i>
    <i>
      <x v="10721"/>
    </i>
    <i>
      <x v="11355"/>
    </i>
    <i>
      <x v="10722"/>
    </i>
    <i>
      <x v="10511"/>
    </i>
    <i>
      <x v="10723"/>
    </i>
    <i>
      <x v="11363"/>
    </i>
    <i>
      <x v="10724"/>
    </i>
    <i>
      <x v="11367"/>
    </i>
    <i>
      <x v="10507"/>
    </i>
    <i>
      <x v="11371"/>
    </i>
    <i>
      <x v="10726"/>
    </i>
    <i>
      <x v="10437"/>
    </i>
    <i>
      <x v="10727"/>
    </i>
    <i>
      <x v="11379"/>
    </i>
    <i>
      <x v="10728"/>
    </i>
    <i>
      <x v="11383"/>
    </i>
    <i>
      <x v="10729"/>
    </i>
    <i>
      <x v="11387"/>
    </i>
    <i>
      <x v="10730"/>
    </i>
    <i>
      <x v="11391"/>
    </i>
    <i>
      <x v="10731"/>
    </i>
    <i>
      <x v="11395"/>
    </i>
    <i>
      <x v="10732"/>
    </i>
    <i>
      <x v="11399"/>
    </i>
    <i>
      <x v="10733"/>
    </i>
    <i>
      <x v="11403"/>
    </i>
    <i>
      <x v="10373"/>
    </i>
    <i>
      <x v="11407"/>
    </i>
    <i>
      <x v="10735"/>
    </i>
    <i>
      <x v="11411"/>
    </i>
    <i>
      <x v="10736"/>
    </i>
    <i>
      <x v="11415"/>
    </i>
    <i>
      <x v="10737"/>
    </i>
    <i>
      <x v="11419"/>
    </i>
    <i>
      <x v="10738"/>
    </i>
    <i>
      <x v="11423"/>
    </i>
    <i>
      <x v="10739"/>
    </i>
    <i>
      <x v="10446"/>
    </i>
    <i>
      <x v="10740"/>
    </i>
    <i>
      <x v="11431"/>
    </i>
    <i>
      <x v="10374"/>
    </i>
    <i>
      <x v="11435"/>
    </i>
    <i>
      <x v="10742"/>
    </i>
    <i>
      <x v="10970"/>
    </i>
    <i>
      <x v="10743"/>
    </i>
    <i>
      <x v="10972"/>
    </i>
    <i>
      <x v="10744"/>
    </i>
    <i>
      <x v="10974"/>
    </i>
    <i>
      <x v="10375"/>
    </i>
    <i>
      <x v="10976"/>
    </i>
    <i>
      <x v="10746"/>
    </i>
    <i>
      <x v="10978"/>
    </i>
    <i>
      <x v="10747"/>
    </i>
    <i>
      <x v="10980"/>
    </i>
    <i>
      <x v="10748"/>
    </i>
    <i>
      <x v="10982"/>
    </i>
    <i>
      <x v="10749"/>
    </i>
    <i>
      <x v="10984"/>
    </i>
    <i>
      <x v="10750"/>
    </i>
    <i>
      <x v="10986"/>
    </i>
    <i>
      <x v="10751"/>
    </i>
    <i>
      <x v="10988"/>
    </i>
    <i>
      <x v="10752"/>
    </i>
    <i>
      <x v="10468"/>
    </i>
    <i>
      <x v="10753"/>
    </i>
    <i>
      <x v="10992"/>
    </i>
    <i>
      <x v="10754"/>
    </i>
    <i>
      <x v="10994"/>
    </i>
    <i>
      <x v="10755"/>
    </i>
    <i>
      <x v="10469"/>
    </i>
    <i>
      <x v="10756"/>
    </i>
    <i>
      <x v="10390"/>
    </i>
    <i>
      <x v="10757"/>
    </i>
    <i>
      <x v="11000"/>
    </i>
    <i>
      <x v="10758"/>
    </i>
    <i>
      <x v="11002"/>
    </i>
    <i>
      <x v="10759"/>
    </i>
    <i>
      <x v="11004"/>
    </i>
    <i>
      <x v="10760"/>
    </i>
    <i>
      <x v="11006"/>
    </i>
    <i>
      <x v="10459"/>
    </i>
    <i>
      <x v="11008"/>
    </i>
    <i>
      <x v="10460"/>
    </i>
    <i>
      <x v="11010"/>
    </i>
    <i>
      <x v="10508"/>
    </i>
    <i>
      <x v="10392"/>
    </i>
    <i>
      <x v="10764"/>
    </i>
    <i>
      <x v="10470"/>
    </i>
    <i>
      <x v="10765"/>
    </i>
    <i>
      <x v="11016"/>
    </i>
    <i>
      <x v="10766"/>
    </i>
    <i>
      <x v="11018"/>
    </i>
    <i>
      <x v="10767"/>
    </i>
    <i>
      <x v="11020"/>
    </i>
    <i>
      <x v="10768"/>
    </i>
    <i>
      <x v="11022"/>
    </i>
    <i>
      <x v="10769"/>
    </i>
    <i>
      <x v="10471"/>
    </i>
    <i>
      <x v="10770"/>
    </i>
    <i>
      <x v="10394"/>
    </i>
    <i>
      <x v="10771"/>
    </i>
    <i>
      <x v="11028"/>
    </i>
    <i>
      <x v="10772"/>
    </i>
    <i>
      <x v="11030"/>
    </i>
    <i>
      <x v="10773"/>
    </i>
    <i>
      <x v="11032"/>
    </i>
    <i>
      <x v="10774"/>
    </i>
    <i>
      <x v="10396"/>
    </i>
    <i>
      <x v="10775"/>
    </i>
    <i>
      <x v="11036"/>
    </i>
    <i>
      <x v="10376"/>
    </i>
    <i>
      <x v="11038"/>
    </i>
    <i>
      <x v="10777"/>
    </i>
    <i>
      <x v="11040"/>
    </i>
    <i>
      <x v="10778"/>
    </i>
    <i>
      <x v="11042"/>
    </i>
    <i>
      <x v="10779"/>
    </i>
    <i>
      <x v="10397"/>
    </i>
    <i>
      <x v="10780"/>
    </i>
    <i>
      <x v="11046"/>
    </i>
    <i>
      <x v="10781"/>
    </i>
    <i>
      <x v="11048"/>
    </i>
    <i>
      <x v="10782"/>
    </i>
    <i>
      <x v="11050"/>
    </i>
    <i>
      <x v="10783"/>
    </i>
    <i>
      <x v="11052"/>
    </i>
    <i>
      <x v="10784"/>
    </i>
    <i>
      <x v="11054"/>
    </i>
    <i>
      <x v="10785"/>
    </i>
    <i>
      <x v="11056"/>
    </i>
    <i>
      <x v="10786"/>
    </i>
    <i>
      <x v="10399"/>
    </i>
    <i>
      <x v="10787"/>
    </i>
    <i>
      <x v="11060"/>
    </i>
    <i>
      <x v="10788"/>
    </i>
    <i>
      <x v="11062"/>
    </i>
    <i>
      <x v="10789"/>
    </i>
    <i>
      <x v="11064"/>
    </i>
    <i>
      <x v="10790"/>
    </i>
    <i>
      <x v="10472"/>
    </i>
    <i>
      <x v="10791"/>
    </i>
    <i>
      <x v="11068"/>
    </i>
    <i>
      <x v="10792"/>
    </i>
    <i>
      <x v="10473"/>
    </i>
    <i>
      <x v="10793"/>
    </i>
    <i>
      <x v="11072"/>
    </i>
    <i>
      <x v="10794"/>
    </i>
    <i>
      <x v="11074"/>
    </i>
    <i>
      <x v="10795"/>
    </i>
    <i>
      <x v="11076"/>
    </i>
    <i>
      <x v="10796"/>
    </i>
    <i>
      <x v="11078"/>
    </i>
    <i>
      <x v="10797"/>
    </i>
    <i>
      <x v="11080"/>
    </i>
    <i>
      <x v="10798"/>
    </i>
    <i>
      <x v="10400"/>
    </i>
    <i>
      <x v="10799"/>
    </i>
    <i>
      <x v="11084"/>
    </i>
    <i>
      <x v="10800"/>
    </i>
    <i>
      <x v="11086"/>
    </i>
    <i>
      <x v="10801"/>
    </i>
    <i>
      <x v="11088"/>
    </i>
    <i>
      <x v="10802"/>
    </i>
    <i>
      <x v="11090"/>
    </i>
    <i>
      <x v="10803"/>
    </i>
    <i>
      <x v="11092"/>
    </i>
    <i>
      <x v="10804"/>
    </i>
    <i>
      <x v="11094"/>
    </i>
    <i>
      <x v="10377"/>
    </i>
    <i>
      <x v="11096"/>
    </i>
    <i>
      <x v="10806"/>
    </i>
    <i>
      <x v="11098"/>
    </i>
    <i>
      <x v="10807"/>
    </i>
    <i>
      <x v="11100"/>
    </i>
    <i>
      <x v="10808"/>
    </i>
    <i>
      <x v="11102"/>
    </i>
    <i>
      <x v="10809"/>
    </i>
    <i>
      <x v="11104"/>
    </i>
    <i>
      <x v="10378"/>
    </i>
    <i>
      <x v="11106"/>
    </i>
    <i>
      <x v="10811"/>
    </i>
    <i>
      <x v="11108"/>
    </i>
    <i>
      <x v="10379"/>
    </i>
    <i>
      <x v="11110"/>
    </i>
    <i>
      <x v="10813"/>
    </i>
    <i>
      <x v="11112"/>
    </i>
    <i>
      <x v="10814"/>
    </i>
    <i>
      <x v="11114"/>
    </i>
    <i>
      <x v="10815"/>
    </i>
    <i>
      <x v="10403"/>
    </i>
    <i>
      <x v="10816"/>
    </i>
    <i>
      <x v="10404"/>
    </i>
    <i>
      <x v="10817"/>
    </i>
    <i>
      <x v="11120"/>
    </i>
    <i>
      <x v="10818"/>
    </i>
    <i>
      <x v="11122"/>
    </i>
    <i>
      <x v="10819"/>
    </i>
    <i>
      <x v="11124"/>
    </i>
    <i>
      <x v="10820"/>
    </i>
    <i>
      <x v="11126"/>
    </i>
    <i>
      <x v="10821"/>
    </i>
    <i>
      <x v="10477"/>
    </i>
    <i>
      <x v="10822"/>
    </i>
    <i>
      <x v="11130"/>
    </i>
    <i>
      <x v="10823"/>
    </i>
    <i>
      <x v="11132"/>
    </i>
    <i>
      <x v="10461"/>
    </i>
    <i>
      <x v="11134"/>
    </i>
    <i>
      <x v="10825"/>
    </i>
    <i>
      <x v="11136"/>
    </i>
    <i>
      <x v="10509"/>
    </i>
    <i>
      <x v="10515"/>
    </i>
    <i>
      <x v="10827"/>
    </i>
    <i>
      <x v="11140"/>
    </i>
    <i>
      <x v="10828"/>
    </i>
    <i>
      <x v="11142"/>
    </i>
    <i>
      <x v="10829"/>
    </i>
    <i>
      <x v="11144"/>
    </i>
    <i>
      <x v="10830"/>
    </i>
    <i>
      <x v="11146"/>
    </i>
    <i>
      <x v="10831"/>
    </i>
    <i>
      <x v="11148"/>
    </i>
    <i>
      <x v="10832"/>
    </i>
    <i>
      <x v="11150"/>
    </i>
    <i>
      <x v="10833"/>
    </i>
    <i>
      <x v="11152"/>
    </i>
    <i>
      <x v="10834"/>
    </i>
    <i>
      <x v="10480"/>
    </i>
    <i>
      <x v="10835"/>
    </i>
    <i>
      <x v="10409"/>
    </i>
    <i>
      <x v="10836"/>
    </i>
    <i>
      <x v="10481"/>
    </i>
    <i>
      <x v="10837"/>
    </i>
    <i>
      <x v="11160"/>
    </i>
    <i>
      <x v="10838"/>
    </i>
    <i>
      <x v="11162"/>
    </i>
    <i>
      <x v="10839"/>
    </i>
    <i>
      <x v="11164"/>
    </i>
    <i>
      <x v="10840"/>
    </i>
    <i>
      <x v="11166"/>
    </i>
    <i>
      <x v="10841"/>
    </i>
    <i>
      <x v="10483"/>
    </i>
    <i>
      <x v="10842"/>
    </i>
    <i>
      <x v="11170"/>
    </i>
    <i>
      <x v="10380"/>
    </i>
    <i>
      <x v="11172"/>
    </i>
    <i>
      <x v="10844"/>
    </i>
    <i>
      <x v="11174"/>
    </i>
    <i>
      <x v="10845"/>
    </i>
    <i>
      <x v="11176"/>
    </i>
    <i>
      <x v="10846"/>
    </i>
    <i>
      <x v="10410"/>
    </i>
    <i>
      <x v="10847"/>
    </i>
    <i>
      <x v="10412"/>
    </i>
    <i>
      <x v="10848"/>
    </i>
    <i>
      <x v="10413"/>
    </i>
    <i>
      <x v="10849"/>
    </i>
    <i>
      <x v="11184"/>
    </i>
    <i>
      <x v="10850"/>
    </i>
    <i>
      <x v="10415"/>
    </i>
    <i>
      <x v="10851"/>
    </i>
    <i>
      <x v="11188"/>
    </i>
    <i>
      <x v="10381"/>
    </i>
    <i>
      <x v="11190"/>
    </i>
    <i>
      <x v="10853"/>
    </i>
    <i>
      <x v="11192"/>
    </i>
    <i>
      <x v="10462"/>
    </i>
    <i>
      <x v="11194"/>
    </i>
    <i>
      <x v="10855"/>
    </i>
    <i>
      <x v="11196"/>
    </i>
    <i>
      <x v="10856"/>
    </i>
    <i>
      <x v="11198"/>
    </i>
    <i>
      <x v="10382"/>
    </i>
    <i>
      <x v="11200"/>
    </i>
    <i>
      <x v="10463"/>
    </i>
    <i>
      <x v="10517"/>
    </i>
    <i>
      <x v="10859"/>
    </i>
    <i>
      <x v="11204"/>
    </i>
    <i>
      <x v="10860"/>
    </i>
    <i>
      <x v="10486"/>
    </i>
    <i>
      <x v="10861"/>
    </i>
    <i>
      <x v="11208"/>
    </i>
    <i>
      <x v="10862"/>
    </i>
    <i>
      <x v="11210"/>
    </i>
    <i>
      <x v="10863"/>
    </i>
    <i>
      <x v="11212"/>
    </i>
    <i>
      <x v="10864"/>
    </i>
    <i>
      <x v="11214"/>
    </i>
    <i>
      <x v="10865"/>
    </i>
    <i>
      <x v="11216"/>
    </i>
    <i>
      <x v="10866"/>
    </i>
    <i>
      <x v="11218"/>
    </i>
    <i>
      <x v="10464"/>
    </i>
    <i>
      <x v="11220"/>
    </i>
    <i>
      <x v="10868"/>
    </i>
    <i>
      <x v="11222"/>
    </i>
    <i>
      <x v="10869"/>
    </i>
    <i>
      <x v="11224"/>
    </i>
    <i>
      <x v="10870"/>
    </i>
    <i>
      <x v="11226"/>
    </i>
    <i>
      <x v="10465"/>
    </i>
    <i>
      <x v="11228"/>
    </i>
    <i>
      <x v="10872"/>
    </i>
    <i>
      <x v="11230"/>
    </i>
    <i>
      <x v="10873"/>
    </i>
    <i>
      <x v="11232"/>
    </i>
    <i>
      <x v="10874"/>
    </i>
    <i>
      <x v="11234"/>
    </i>
    <i>
      <x v="10875"/>
    </i>
    <i>
      <x v="11236"/>
    </i>
    <i>
      <x v="10876"/>
    </i>
    <i>
      <x v="11238"/>
    </i>
    <i>
      <x v="10383"/>
    </i>
    <i>
      <x v="11240"/>
    </i>
    <i>
      <x v="10878"/>
    </i>
    <i>
      <x v="11242"/>
    </i>
    <i>
      <x v="10879"/>
    </i>
    <i>
      <x v="11244"/>
    </i>
    <i>
      <x v="10880"/>
    </i>
    <i>
      <x v="11246"/>
    </i>
    <i>
      <x v="10384"/>
    </i>
    <i>
      <x v="11248"/>
    </i>
    <i>
      <x v="10882"/>
    </i>
    <i>
      <x v="11250"/>
    </i>
    <i>
      <x v="10883"/>
    </i>
    <i>
      <x v="11252"/>
    </i>
    <i>
      <x v="10884"/>
    </i>
    <i>
      <x v="10419"/>
    </i>
    <i>
      <x v="10885"/>
    </i>
    <i>
      <x v="11256"/>
    </i>
    <i>
      <x v="10385"/>
    </i>
    <i>
      <x v="11258"/>
    </i>
    <i>
      <x v="10887"/>
    </i>
    <i>
      <x v="11260"/>
    </i>
    <i>
      <x v="10888"/>
    </i>
    <i>
      <x v="11262"/>
    </i>
    <i>
      <x v="10889"/>
    </i>
    <i>
      <x v="11264"/>
    </i>
    <i>
      <x v="10890"/>
    </i>
    <i>
      <x v="11266"/>
    </i>
    <i>
      <x v="10891"/>
    </i>
    <i>
      <x v="11268"/>
    </i>
    <i>
      <x v="10892"/>
    </i>
    <i>
      <x v="11270"/>
    </i>
    <i>
      <x v="10893"/>
    </i>
    <i>
      <x v="10490"/>
    </i>
    <i>
      <x v="10894"/>
    </i>
    <i>
      <x v="11274"/>
    </i>
    <i>
      <x v="10895"/>
    </i>
    <i>
      <x v="11276"/>
    </i>
    <i>
      <x v="10896"/>
    </i>
    <i>
      <x v="11278"/>
    </i>
    <i>
      <x v="10897"/>
    </i>
    <i>
      <x v="10420"/>
    </i>
    <i>
      <x v="10386"/>
    </i>
    <i>
      <x v="10421"/>
    </i>
    <i>
      <x v="10387"/>
    </i>
    <i>
      <x v="11284"/>
    </i>
    <i>
      <x v="10388"/>
    </i>
    <i>
      <x v="11286"/>
    </i>
    <i>
      <x v="10901"/>
    </i>
    <i>
      <x v="10492"/>
    </i>
    <i>
      <x v="10902"/>
    </i>
    <i>
      <x v="10424"/>
    </i>
    <i>
      <x v="10903"/>
    </i>
    <i>
      <x v="10426"/>
    </i>
    <i>
      <x v="10904"/>
    </i>
    <i>
      <x v="11294"/>
    </i>
    <i>
      <x v="10905"/>
    </i>
    <i>
      <x v="10493"/>
    </i>
    <i>
      <x v="10906"/>
    </i>
    <i>
      <x v="11298"/>
    </i>
    <i>
      <x v="10907"/>
    </i>
    <i>
      <x v="11300"/>
    </i>
    <i>
      <x v="10908"/>
    </i>
    <i>
      <x v="11302"/>
    </i>
    <i>
      <x v="10909"/>
    </i>
    <i>
      <x v="11304"/>
    </i>
    <i>
      <x v="11472"/>
    </i>
    <i>
      <x v="11306"/>
    </i>
    <i>
      <x v="11473"/>
    </i>
    <i>
      <x v="10428"/>
    </i>
    <i>
      <x v="11475"/>
    </i>
    <i>
      <x v="10429"/>
    </i>
    <i>
      <x v="11477"/>
    </i>
    <i>
      <x v="11312"/>
    </i>
    <i>
      <x v="11479"/>
    </i>
    <i>
      <x v="10430"/>
    </i>
    <i>
      <x v="11481"/>
    </i>
    <i>
      <x v="11316"/>
    </i>
    <i>
      <x v="11483"/>
    </i>
    <i>
      <x v="11318"/>
    </i>
    <i>
      <x v="11485"/>
    </i>
    <i>
      <x v="11320"/>
    </i>
    <i>
      <x v="11335"/>
    </i>
    <i>
      <x v="11322"/>
    </i>
    <i>
      <x v="11337"/>
    </i>
    <i>
      <x v="11324"/>
    </i>
    <i>
      <x v="11339"/>
    </i>
    <i>
      <x v="11326"/>
    </i>
    <i>
      <x v="10432"/>
    </i>
    <i>
      <x v="11328"/>
    </i>
    <i>
      <x v="11343"/>
    </i>
    <i>
      <x v="10431"/>
    </i>
    <i>
      <x v="11345"/>
    </i>
    <i>
      <x v="11332"/>
    </i>
    <i>
      <x v="11347"/>
    </i>
    <i>
      <x v="10496"/>
    </i>
    <i>
      <x v="11349"/>
    </i>
    <i>
      <x v="10510"/>
    </i>
    <i>
      <x v="11487"/>
    </i>
    <i>
      <x v="11338"/>
    </i>
    <i>
      <x v="11489"/>
    </i>
    <i>
      <x v="11340"/>
    </i>
    <i>
      <x v="11491"/>
    </i>
    <i>
      <x v="11342"/>
    </i>
    <i>
      <x v="11493"/>
    </i>
    <i>
      <x v="11344"/>
    </i>
    <i>
      <x v="11495"/>
    </i>
    <i>
      <x v="11346"/>
    </i>
    <i>
      <x v="11497"/>
    </i>
    <i>
      <x v="11348"/>
    </i>
    <i>
      <x v="11499"/>
    </i>
    <i>
      <x v="10433"/>
    </i>
    <i>
      <x v="10925"/>
    </i>
    <i>
      <x v="11352"/>
    </i>
    <i>
      <x v="10926"/>
    </i>
    <i>
      <x v="11354"/>
    </i>
    <i>
      <x v="10927"/>
    </i>
    <i>
      <x v="11356"/>
    </i>
    <i>
      <x v="10928"/>
    </i>
    <i>
      <x v="10497"/>
    </i>
    <i>
      <x v="10929"/>
    </i>
    <i>
      <x v="11360"/>
    </i>
    <i>
      <x v="10930"/>
    </i>
    <i>
      <x v="10435"/>
    </i>
    <i>
      <x v="10931"/>
    </i>
    <i>
      <x v="11364"/>
    </i>
    <i>
      <x v="10932"/>
    </i>
    <i>
      <x v="11366"/>
    </i>
    <i>
      <x v="10933"/>
    </i>
    <i>
      <x v="11368"/>
    </i>
    <i>
      <x v="10934"/>
    </i>
    <i>
      <x v="11370"/>
    </i>
    <i>
      <x v="10935"/>
    </i>
    <i>
      <x v="10436"/>
    </i>
    <i>
      <x v="10936"/>
    </i>
    <i>
      <x v="11374"/>
    </i>
    <i>
      <x v="10937"/>
    </i>
    <i>
      <x v="10438"/>
    </i>
    <i>
      <x v="10938"/>
    </i>
    <i>
      <x v="10440"/>
    </i>
    <i>
      <x v="10939"/>
    </i>
    <i>
      <x v="10441"/>
    </i>
    <i>
      <x v="10940"/>
    </i>
    <i>
      <x v="11382"/>
    </i>
    <i>
      <x v="10941"/>
    </i>
    <i>
      <x v="11384"/>
    </i>
    <i>
      <x v="11437"/>
    </i>
    <i>
      <x v="10499"/>
    </i>
    <i>
      <x v="11439"/>
    </i>
    <i>
      <x v="11388"/>
    </i>
    <i>
      <x v="11441"/>
    </i>
    <i>
      <x v="10500"/>
    </i>
    <i>
      <x v="11443"/>
    </i>
    <i>
      <x v="11392"/>
    </i>
    <i>
      <x v="11445"/>
    </i>
    <i>
      <x v="11394"/>
    </i>
    <i>
      <x v="11447"/>
    </i>
    <i>
      <x v="11396"/>
    </i>
    <i>
      <x v="11449"/>
    </i>
    <i>
      <x v="11398"/>
    </i>
    <i>
      <x v="11451"/>
    </i>
    <i>
      <x v="11400"/>
    </i>
    <i>
      <x v="11453"/>
    </i>
    <i>
      <x v="11402"/>
    </i>
    <i>
      <x v="11455"/>
    </i>
    <i>
      <x v="10443"/>
    </i>
    <i>
      <x v="11457"/>
    </i>
    <i>
      <x v="11406"/>
    </i>
    <i>
      <x v="11459"/>
    </i>
    <i>
      <x v="11408"/>
    </i>
    <i>
      <x v="11461"/>
    </i>
    <i>
      <x v="11410"/>
    </i>
    <i>
      <x v="11463"/>
    </i>
    <i>
      <x v="11412"/>
    </i>
    <i>
      <x v="11465"/>
    </i>
    <i>
      <x v="11414"/>
    </i>
    <i>
      <x v="11467"/>
    </i>
    <i>
      <x v="11416"/>
    </i>
    <i>
      <x v="11469"/>
    </i>
    <i>
      <x v="10444"/>
    </i>
    <i>
      <x v="11471"/>
    </i>
    <i>
      <x v="10445"/>
    </i>
    <i>
      <x v="10466"/>
    </i>
    <i>
      <x v="11422"/>
    </i>
    <i>
      <x v="10961"/>
    </i>
    <i>
      <x v="11424"/>
    </i>
    <i>
      <x v="10962"/>
    </i>
    <i>
      <x v="10501"/>
    </i>
    <i>
      <x v="10963"/>
    </i>
    <i>
      <x v="10447"/>
    </i>
    <i>
      <x v="10964"/>
    </i>
    <i>
      <x v="11430"/>
    </i>
    <i>
      <x v="10965"/>
    </i>
    <i>
      <x v="11432"/>
    </i>
    <i>
      <x v="10966"/>
    </i>
    <i>
      <x v="11434"/>
    </i>
    <i>
      <x v="10967"/>
    </i>
    <i>
      <x v="11436"/>
    </i>
    <i>
      <x v="10968"/>
    </i>
    <i>
      <x v="10969"/>
    </i>
    <i>
      <x v="10942"/>
    </i>
    <i>
      <x v="11440"/>
    </i>
    <i>
      <x v="10943"/>
    </i>
    <i>
      <x v="11442"/>
    </i>
    <i>
      <x v="10944"/>
    </i>
    <i>
      <x v="11444"/>
    </i>
    <i>
      <x v="10945"/>
    </i>
    <i>
      <x v="11446"/>
    </i>
    <i>
      <x v="10946"/>
    </i>
    <i>
      <x v="11448"/>
    </i>
    <i>
      <x v="10947"/>
    </i>
    <i>
      <x v="11450"/>
    </i>
    <i>
      <x v="10948"/>
    </i>
    <i>
      <x v="11452"/>
    </i>
    <i>
      <x v="10949"/>
    </i>
    <i>
      <x v="11454"/>
    </i>
    <i>
      <x v="10950"/>
    </i>
    <i>
      <x v="11456"/>
    </i>
    <i>
      <x v="10951"/>
    </i>
    <i>
      <x v="11458"/>
    </i>
    <i>
      <x v="10952"/>
    </i>
    <i>
      <x v="11460"/>
    </i>
    <i>
      <x v="10953"/>
    </i>
    <i>
      <x v="11462"/>
    </i>
    <i>
      <x v="10954"/>
    </i>
    <i>
      <x v="11464"/>
    </i>
    <i>
      <x v="10955"/>
    </i>
    <i>
      <x v="11466"/>
    </i>
    <i>
      <x v="10956"/>
    </i>
    <i>
      <x v="11468"/>
    </i>
    <i>
      <x v="10957"/>
    </i>
    <i>
      <x v="11470"/>
    </i>
    <i>
      <x v="10958"/>
    </i>
    <i>
      <x v="10448"/>
    </i>
    <i>
      <x v="10959"/>
    </i>
    <i>
      <x v="11474"/>
    </i>
    <i>
      <x v="10911"/>
    </i>
    <i>
      <x v="11476"/>
    </i>
    <i>
      <x v="10912"/>
    </i>
    <i>
      <x v="11478"/>
    </i>
    <i>
      <x v="10913"/>
    </i>
    <i>
      <x v="11480"/>
    </i>
    <i>
      <x v="10914"/>
    </i>
    <i>
      <x v="11482"/>
    </i>
    <i>
      <x v="10915"/>
    </i>
    <i>
      <x v="11484"/>
    </i>
    <i>
      <x v="10916"/>
    </i>
    <i>
      <x v="11486"/>
    </i>
    <i>
      <x v="10917"/>
    </i>
    <i>
      <x v="11488"/>
    </i>
    <i>
      <x v="10918"/>
    </i>
    <i>
      <x v="11490"/>
    </i>
    <i>
      <x v="10919"/>
    </i>
    <i>
      <x v="11492"/>
    </i>
    <i>
      <x v="10920"/>
    </i>
    <i>
      <x v="11494"/>
    </i>
    <i>
      <x v="10921"/>
    </i>
    <i>
      <x v="11496"/>
    </i>
    <i>
      <x v="10922"/>
    </i>
    <i>
      <x v="11498"/>
    </i>
    <i>
      <x v="10923"/>
    </i>
    <i>
      <x v="10350"/>
    </i>
    <i>
      <x v="10924"/>
    </i>
    <i>
      <x v="9848"/>
    </i>
    <i>
      <x v="10104"/>
    </i>
    <i>
      <x v="9976"/>
    </i>
    <i>
      <x v="9338"/>
    </i>
    <i>
      <x v="10232"/>
    </i>
    <i>
      <x v="9339"/>
    </i>
    <i>
      <x v="9912"/>
    </i>
    <i>
      <x v="9340"/>
    </i>
    <i>
      <x v="10040"/>
    </i>
    <i>
      <x v="9341"/>
    </i>
    <i>
      <x v="10168"/>
    </i>
    <i>
      <x v="9342"/>
    </i>
    <i>
      <x v="9324"/>
    </i>
    <i>
      <x v="9343"/>
    </i>
    <i>
      <x v="9880"/>
    </i>
    <i>
      <x v="9344"/>
    </i>
    <i>
      <x v="9944"/>
    </i>
    <i>
      <x v="9345"/>
    </i>
    <i>
      <x v="10008"/>
    </i>
    <i>
      <x v="9346"/>
    </i>
    <i>
      <x v="10072"/>
    </i>
    <i>
      <x v="9347"/>
    </i>
    <i>
      <x v="10136"/>
    </i>
    <i>
      <x v="9348"/>
    </i>
    <i>
      <x v="10200"/>
    </i>
    <i>
      <x v="9349"/>
    </i>
    <i>
      <x v="10264"/>
    </i>
    <i>
      <x v="9350"/>
    </i>
    <i>
      <x v="10333"/>
    </i>
    <i>
      <x v="9351"/>
    </i>
    <i>
      <x v="9864"/>
    </i>
    <i>
      <x v="9352"/>
    </i>
    <i>
      <x v="9896"/>
    </i>
    <i>
      <x v="9263"/>
    </i>
    <i>
      <x v="9928"/>
    </i>
    <i>
      <x v="9354"/>
    </i>
    <i>
      <x v="9960"/>
    </i>
    <i>
      <x v="9355"/>
    </i>
    <i>
      <x v="9992"/>
    </i>
    <i>
      <x v="9356"/>
    </i>
    <i>
      <x v="10024"/>
    </i>
    <i>
      <x v="9213"/>
    </i>
    <i>
      <x v="10056"/>
    </i>
    <i>
      <x v="9358"/>
    </i>
    <i>
      <x v="10088"/>
    </i>
    <i>
      <x v="9214"/>
    </i>
    <i>
      <x v="9241"/>
    </i>
    <i>
      <x v="9360"/>
    </i>
    <i>
      <x v="10152"/>
    </i>
    <i>
      <x v="9361"/>
    </i>
    <i>
      <x v="10184"/>
    </i>
    <i>
      <x v="9362"/>
    </i>
    <i>
      <x v="10216"/>
    </i>
    <i>
      <x v="9363"/>
    </i>
    <i>
      <x v="9244"/>
    </i>
    <i>
      <x v="9364"/>
    </i>
    <i>
      <x v="10280"/>
    </i>
    <i>
      <x v="9264"/>
    </i>
    <i>
      <x v="9327"/>
    </i>
    <i>
      <x v="9366"/>
    </i>
    <i>
      <x v="9208"/>
    </i>
    <i>
      <x v="9367"/>
    </i>
    <i>
      <x v="9856"/>
    </i>
    <i>
      <x v="9207"/>
    </i>
    <i>
      <x v="9872"/>
    </i>
    <i>
      <x v="9215"/>
    </i>
    <i>
      <x v="9888"/>
    </i>
    <i>
      <x v="9370"/>
    </i>
    <i>
      <x v="9904"/>
    </i>
    <i>
      <x v="9371"/>
    </i>
    <i>
      <x v="9920"/>
    </i>
    <i>
      <x v="9372"/>
    </i>
    <i>
      <x v="9936"/>
    </i>
    <i>
      <x v="9373"/>
    </i>
    <i>
      <x v="9952"/>
    </i>
    <i>
      <x v="9374"/>
    </i>
    <i>
      <x v="9968"/>
    </i>
    <i>
      <x v="9375"/>
    </i>
    <i>
      <x v="9984"/>
    </i>
    <i>
      <x v="9376"/>
    </i>
    <i>
      <x v="10000"/>
    </i>
    <i>
      <x v="9216"/>
    </i>
    <i>
      <x v="9335"/>
    </i>
    <i>
      <x v="9378"/>
    </i>
    <i>
      <x v="10032"/>
    </i>
    <i>
      <x v="9379"/>
    </i>
    <i>
      <x v="10048"/>
    </i>
    <i>
      <x v="9380"/>
    </i>
    <i>
      <x v="10064"/>
    </i>
    <i>
      <x v="9266"/>
    </i>
    <i>
      <x v="10080"/>
    </i>
    <i>
      <x v="9382"/>
    </i>
    <i>
      <x v="10096"/>
    </i>
    <i>
      <x v="9383"/>
    </i>
    <i>
      <x v="10112"/>
    </i>
    <i>
      <x v="9384"/>
    </i>
    <i>
      <x v="10128"/>
    </i>
    <i>
      <x v="9385"/>
    </i>
    <i>
      <x v="10144"/>
    </i>
    <i>
      <x v="9267"/>
    </i>
    <i>
      <x v="10160"/>
    </i>
    <i>
      <x v="9387"/>
    </i>
    <i>
      <x v="10176"/>
    </i>
    <i>
      <x v="9388"/>
    </i>
    <i>
      <x v="10192"/>
    </i>
    <i>
      <x v="9268"/>
    </i>
    <i>
      <x v="10208"/>
    </i>
    <i>
      <x v="9390"/>
    </i>
    <i>
      <x v="10224"/>
    </i>
    <i>
      <x v="9391"/>
    </i>
    <i>
      <x v="9318"/>
    </i>
    <i>
      <x v="9392"/>
    </i>
    <i>
      <x v="10256"/>
    </i>
    <i>
      <x v="9393"/>
    </i>
    <i>
      <x v="10272"/>
    </i>
    <i>
      <x v="9394"/>
    </i>
    <i>
      <x v="9210"/>
    </i>
    <i>
      <x v="9395"/>
    </i>
    <i>
      <x v="10309"/>
    </i>
    <i>
      <x v="9396"/>
    </i>
    <i>
      <x v="10325"/>
    </i>
    <i>
      <x v="9269"/>
    </i>
    <i>
      <x v="9231"/>
    </i>
    <i>
      <x v="9398"/>
    </i>
    <i>
      <x v="9844"/>
    </i>
    <i>
      <x v="9270"/>
    </i>
    <i>
      <x v="9296"/>
    </i>
    <i>
      <x v="9400"/>
    </i>
    <i>
      <x v="9860"/>
    </i>
    <i>
      <x v="9401"/>
    </i>
    <i>
      <x v="9868"/>
    </i>
    <i>
      <x v="9402"/>
    </i>
    <i>
      <x v="9876"/>
    </i>
    <i>
      <x v="9403"/>
    </i>
    <i>
      <x v="9884"/>
    </i>
    <i>
      <x v="9404"/>
    </i>
    <i>
      <x v="9892"/>
    </i>
    <i>
      <x v="9405"/>
    </i>
    <i>
      <x v="9900"/>
    </i>
    <i>
      <x v="9406"/>
    </i>
    <i>
      <x v="9908"/>
    </i>
    <i>
      <x v="9407"/>
    </i>
    <i>
      <x v="9916"/>
    </i>
    <i>
      <x v="9408"/>
    </i>
    <i>
      <x v="9924"/>
    </i>
    <i>
      <x v="9409"/>
    </i>
    <i>
      <x v="9932"/>
    </i>
    <i>
      <x v="9410"/>
    </i>
    <i>
      <x v="9940"/>
    </i>
    <i>
      <x v="9411"/>
    </i>
    <i>
      <x v="9948"/>
    </i>
    <i>
      <x v="9412"/>
    </i>
    <i>
      <x v="9956"/>
    </i>
    <i>
      <x v="9413"/>
    </i>
    <i>
      <x v="9964"/>
    </i>
    <i>
      <x v="9414"/>
    </i>
    <i>
      <x v="9972"/>
    </i>
    <i>
      <x v="9415"/>
    </i>
    <i>
      <x v="9980"/>
    </i>
    <i>
      <x v="9416"/>
    </i>
    <i>
      <x v="9988"/>
    </i>
    <i>
      <x v="9417"/>
    </i>
    <i>
      <x v="9996"/>
    </i>
    <i>
      <x v="9418"/>
    </i>
    <i>
      <x v="10004"/>
    </i>
    <i>
      <x v="9419"/>
    </i>
    <i>
      <x v="10012"/>
    </i>
    <i>
      <x v="9420"/>
    </i>
    <i>
      <x v="10020"/>
    </i>
    <i>
      <x v="9421"/>
    </i>
    <i>
      <x v="10028"/>
    </i>
    <i>
      <x v="9422"/>
    </i>
    <i>
      <x v="10036"/>
    </i>
    <i>
      <x v="9423"/>
    </i>
    <i>
      <x v="10044"/>
    </i>
    <i>
      <x v="9424"/>
    </i>
    <i>
      <x v="10052"/>
    </i>
    <i>
      <x v="9425"/>
    </i>
    <i>
      <x v="10060"/>
    </i>
    <i>
      <x v="9426"/>
    </i>
    <i>
      <x v="10068"/>
    </i>
    <i>
      <x v="9427"/>
    </i>
    <i>
      <x v="9239"/>
    </i>
    <i>
      <x v="9428"/>
    </i>
    <i>
      <x v="10084"/>
    </i>
    <i>
      <x v="9429"/>
    </i>
    <i>
      <x v="9240"/>
    </i>
    <i>
      <x v="9430"/>
    </i>
    <i>
      <x v="10100"/>
    </i>
    <i>
      <x v="9431"/>
    </i>
    <i>
      <x v="9308"/>
    </i>
    <i>
      <x v="9217"/>
    </i>
    <i>
      <x v="10116"/>
    </i>
    <i>
      <x v="9433"/>
    </i>
    <i>
      <x v="10124"/>
    </i>
    <i>
      <x v="9434"/>
    </i>
    <i>
      <x v="9312"/>
    </i>
    <i>
      <x v="9435"/>
    </i>
    <i>
      <x v="10140"/>
    </i>
    <i>
      <x v="9271"/>
    </i>
    <i>
      <x v="10148"/>
    </i>
    <i>
      <x v="9437"/>
    </i>
    <i>
      <x v="10156"/>
    </i>
    <i>
      <x v="9272"/>
    </i>
    <i>
      <x v="10164"/>
    </i>
    <i>
      <x v="9273"/>
    </i>
    <i>
      <x v="10172"/>
    </i>
    <i>
      <x v="9440"/>
    </i>
    <i>
      <x v="10180"/>
    </i>
    <i>
      <x v="9441"/>
    </i>
    <i>
      <x v="10188"/>
    </i>
    <i>
      <x v="9442"/>
    </i>
    <i>
      <x v="10196"/>
    </i>
    <i>
      <x v="9443"/>
    </i>
    <i>
      <x v="10204"/>
    </i>
    <i>
      <x v="9444"/>
    </i>
    <i>
      <x v="10212"/>
    </i>
    <i>
      <x v="9445"/>
    </i>
    <i>
      <x v="10220"/>
    </i>
    <i>
      <x v="9446"/>
    </i>
    <i>
      <x v="10228"/>
    </i>
    <i>
      <x v="9218"/>
    </i>
    <i>
      <x v="10236"/>
    </i>
    <i>
      <x v="9448"/>
    </i>
    <i>
      <x v="10244"/>
    </i>
    <i>
      <x v="9449"/>
    </i>
    <i>
      <x v="10252"/>
    </i>
    <i>
      <x v="9450"/>
    </i>
    <i>
      <x v="10260"/>
    </i>
    <i>
      <x v="9274"/>
    </i>
    <i>
      <x v="10268"/>
    </i>
    <i>
      <x v="9452"/>
    </i>
    <i>
      <x v="10276"/>
    </i>
    <i>
      <x v="9453"/>
    </i>
    <i>
      <x v="10284"/>
    </i>
    <i>
      <x v="9454"/>
    </i>
    <i>
      <x v="10292"/>
    </i>
    <i>
      <x v="9455"/>
    </i>
    <i>
      <x v="10300"/>
    </i>
    <i>
      <x v="9275"/>
    </i>
    <i>
      <x v="10313"/>
    </i>
    <i>
      <x v="9457"/>
    </i>
    <i>
      <x v="9254"/>
    </i>
    <i>
      <x v="9258"/>
    </i>
    <i>
      <x v="9329"/>
    </i>
    <i>
      <x v="9459"/>
    </i>
    <i>
      <x v="9834"/>
    </i>
    <i>
      <x v="9460"/>
    </i>
    <i>
      <x v="9838"/>
    </i>
    <i>
      <x v="9219"/>
    </i>
    <i>
      <x v="9842"/>
    </i>
    <i>
      <x v="9462"/>
    </i>
    <i>
      <x v="9846"/>
    </i>
    <i>
      <x v="9220"/>
    </i>
    <i>
      <x v="9850"/>
    </i>
    <i>
      <x v="9464"/>
    </i>
    <i>
      <x v="9854"/>
    </i>
    <i>
      <x v="9465"/>
    </i>
    <i>
      <x v="9858"/>
    </i>
    <i>
      <x v="9466"/>
    </i>
    <i>
      <x v="9862"/>
    </i>
    <i>
      <x v="9467"/>
    </i>
    <i>
      <x v="9866"/>
    </i>
    <i>
      <x v="9468"/>
    </i>
    <i>
      <x v="9870"/>
    </i>
    <i>
      <x v="9469"/>
    </i>
    <i>
      <x v="9874"/>
    </i>
    <i>
      <x v="9470"/>
    </i>
    <i>
      <x v="9878"/>
    </i>
    <i>
      <x v="9471"/>
    </i>
    <i>
      <x v="9882"/>
    </i>
    <i>
      <x v="9472"/>
    </i>
    <i>
      <x v="9886"/>
    </i>
    <i>
      <x v="9473"/>
    </i>
    <i>
      <x v="9890"/>
    </i>
    <i>
      <x v="9474"/>
    </i>
    <i>
      <x v="9894"/>
    </i>
    <i>
      <x v="9475"/>
    </i>
    <i>
      <x v="9898"/>
    </i>
    <i>
      <x v="9201"/>
    </i>
    <i>
      <x v="9902"/>
    </i>
    <i>
      <x v="9222"/>
    </i>
    <i>
      <x v="9906"/>
    </i>
    <i>
      <x v="9478"/>
    </i>
    <i>
      <x v="9910"/>
    </i>
    <i>
      <x v="9479"/>
    </i>
    <i>
      <x v="9914"/>
    </i>
    <i>
      <x v="9277"/>
    </i>
    <i>
      <x v="9918"/>
    </i>
    <i>
      <x v="9481"/>
    </i>
    <i>
      <x v="9922"/>
    </i>
    <i>
      <x v="9482"/>
    </i>
    <i>
      <x v="9926"/>
    </i>
    <i>
      <x v="9483"/>
    </i>
    <i>
      <x v="9930"/>
    </i>
    <i>
      <x v="9484"/>
    </i>
    <i>
      <x v="9934"/>
    </i>
    <i>
      <x v="9485"/>
    </i>
    <i>
      <x v="9938"/>
    </i>
    <i>
      <x v="9486"/>
    </i>
    <i>
      <x v="9942"/>
    </i>
    <i>
      <x v="9487"/>
    </i>
    <i>
      <x v="9946"/>
    </i>
    <i>
      <x v="9488"/>
    </i>
    <i>
      <x v="9950"/>
    </i>
    <i>
      <x v="9489"/>
    </i>
    <i>
      <x v="9954"/>
    </i>
    <i>
      <x v="9490"/>
    </i>
    <i>
      <x v="9958"/>
    </i>
    <i>
      <x v="9491"/>
    </i>
    <i>
      <x v="9962"/>
    </i>
    <i>
      <x v="9278"/>
    </i>
    <i>
      <x v="9966"/>
    </i>
    <i>
      <x v="9493"/>
    </i>
    <i>
      <x v="9970"/>
    </i>
    <i>
      <x v="9494"/>
    </i>
    <i>
      <x v="9974"/>
    </i>
    <i>
      <x v="9495"/>
    </i>
    <i>
      <x v="9978"/>
    </i>
    <i>
      <x v="9496"/>
    </i>
    <i>
      <x v="9982"/>
    </i>
    <i>
      <x v="9497"/>
    </i>
    <i>
      <x v="9986"/>
    </i>
    <i>
      <x v="9498"/>
    </i>
    <i>
      <x v="9990"/>
    </i>
    <i>
      <x v="9499"/>
    </i>
    <i>
      <x v="9994"/>
    </i>
    <i>
      <x v="9500"/>
    </i>
    <i>
      <x v="9998"/>
    </i>
    <i>
      <x v="9501"/>
    </i>
    <i>
      <x v="10002"/>
    </i>
    <i>
      <x v="9502"/>
    </i>
    <i>
      <x v="9302"/>
    </i>
    <i>
      <x v="9503"/>
    </i>
    <i>
      <x v="10010"/>
    </i>
    <i>
      <x v="9504"/>
    </i>
    <i>
      <x v="10014"/>
    </i>
    <i>
      <x v="9279"/>
    </i>
    <i>
      <x v="10018"/>
    </i>
    <i>
      <x v="9506"/>
    </i>
    <i>
      <x v="10022"/>
    </i>
    <i>
      <x v="9507"/>
    </i>
    <i>
      <x v="10026"/>
    </i>
    <i>
      <x v="9280"/>
    </i>
    <i>
      <x v="10030"/>
    </i>
    <i>
      <x v="9281"/>
    </i>
    <i>
      <x v="10034"/>
    </i>
    <i>
      <x v="9510"/>
    </i>
    <i>
      <x v="10038"/>
    </i>
    <i>
      <x v="9223"/>
    </i>
    <i>
      <x v="10042"/>
    </i>
    <i>
      <x v="9512"/>
    </i>
    <i>
      <x v="10046"/>
    </i>
    <i>
      <x v="9513"/>
    </i>
    <i>
      <x v="10050"/>
    </i>
    <i>
      <x v="9514"/>
    </i>
    <i>
      <x v="10054"/>
    </i>
    <i>
      <x v="9515"/>
    </i>
    <i>
      <x v="10058"/>
    </i>
    <i>
      <x v="9516"/>
    </i>
    <i>
      <x v="10062"/>
    </i>
    <i>
      <x v="9517"/>
    </i>
    <i>
      <x v="10066"/>
    </i>
    <i>
      <x v="9518"/>
    </i>
    <i>
      <x v="10070"/>
    </i>
    <i>
      <x v="9519"/>
    </i>
    <i>
      <x v="9307"/>
    </i>
    <i>
      <x v="9520"/>
    </i>
    <i>
      <x v="10078"/>
    </i>
    <i>
      <x v="9521"/>
    </i>
    <i>
      <x v="10082"/>
    </i>
    <i>
      <x v="9522"/>
    </i>
    <i>
      <x v="10086"/>
    </i>
    <i>
      <x v="9523"/>
    </i>
    <i>
      <x v="10090"/>
    </i>
    <i>
      <x v="9524"/>
    </i>
    <i>
      <x v="10094"/>
    </i>
    <i>
      <x v="9525"/>
    </i>
    <i>
      <x v="10098"/>
    </i>
    <i>
      <x v="9526"/>
    </i>
    <i>
      <x v="10102"/>
    </i>
    <i>
      <x v="9527"/>
    </i>
    <i>
      <x v="10106"/>
    </i>
    <i>
      <x v="9528"/>
    </i>
    <i>
      <x v="10110"/>
    </i>
    <i>
      <x v="9529"/>
    </i>
    <i>
      <x v="10114"/>
    </i>
    <i>
      <x v="9224"/>
    </i>
    <i>
      <x v="10118"/>
    </i>
    <i>
      <x v="9531"/>
    </i>
    <i>
      <x v="10122"/>
    </i>
    <i>
      <x v="9532"/>
    </i>
    <i>
      <x v="10126"/>
    </i>
    <i>
      <x v="9533"/>
    </i>
    <i>
      <x v="10130"/>
    </i>
    <i>
      <x v="9534"/>
    </i>
    <i>
      <x v="10134"/>
    </i>
    <i>
      <x v="9535"/>
    </i>
    <i>
      <x v="10138"/>
    </i>
    <i>
      <x v="9536"/>
    </i>
    <i>
      <x v="10142"/>
    </i>
    <i>
      <x v="9537"/>
    </i>
    <i>
      <x v="10146"/>
    </i>
    <i>
      <x v="9538"/>
    </i>
    <i>
      <x v="10150"/>
    </i>
    <i>
      <x v="9539"/>
    </i>
    <i>
      <x v="10154"/>
    </i>
    <i>
      <x v="9540"/>
    </i>
    <i>
      <x v="10158"/>
    </i>
    <i>
      <x v="9541"/>
    </i>
    <i>
      <x v="10162"/>
    </i>
    <i>
      <x v="9542"/>
    </i>
    <i>
      <x v="10166"/>
    </i>
    <i>
      <x v="9543"/>
    </i>
    <i>
      <x v="10170"/>
    </i>
    <i>
      <x v="9544"/>
    </i>
    <i>
      <x v="10174"/>
    </i>
    <i>
      <x v="9545"/>
    </i>
    <i>
      <x v="10178"/>
    </i>
    <i>
      <x v="9546"/>
    </i>
    <i>
      <x v="10182"/>
    </i>
    <i>
      <x v="9547"/>
    </i>
    <i>
      <x v="10186"/>
    </i>
    <i>
      <x v="9548"/>
    </i>
    <i>
      <x v="10190"/>
    </i>
    <i>
      <x v="9549"/>
    </i>
    <i>
      <x v="10194"/>
    </i>
    <i>
      <x v="9550"/>
    </i>
    <i>
      <x v="10198"/>
    </i>
    <i>
      <x v="9551"/>
    </i>
    <i>
      <x v="10202"/>
    </i>
    <i>
      <x v="9552"/>
    </i>
    <i>
      <x v="10206"/>
    </i>
    <i>
      <x v="9553"/>
    </i>
    <i>
      <x v="10210"/>
    </i>
    <i>
      <x v="9554"/>
    </i>
    <i>
      <x v="10214"/>
    </i>
    <i>
      <x v="9555"/>
    </i>
    <i>
      <x v="10218"/>
    </i>
    <i>
      <x v="9556"/>
    </i>
    <i>
      <x v="10222"/>
    </i>
    <i>
      <x v="9557"/>
    </i>
    <i>
      <x v="10226"/>
    </i>
    <i>
      <x v="9558"/>
    </i>
    <i>
      <x v="10230"/>
    </i>
    <i>
      <x v="9559"/>
    </i>
    <i>
      <x v="10234"/>
    </i>
    <i>
      <x v="9560"/>
    </i>
    <i>
      <x v="10238"/>
    </i>
    <i>
      <x v="9561"/>
    </i>
    <i>
      <x v="10242"/>
    </i>
    <i>
      <x v="9562"/>
    </i>
    <i>
      <x v="10246"/>
    </i>
    <i>
      <x v="9563"/>
    </i>
    <i>
      <x v="10250"/>
    </i>
    <i>
      <x v="9564"/>
    </i>
    <i>
      <x v="10254"/>
    </i>
    <i>
      <x v="9565"/>
    </i>
    <i>
      <x v="10258"/>
    </i>
    <i>
      <x v="9566"/>
    </i>
    <i>
      <x v="9204"/>
    </i>
    <i>
      <x v="9567"/>
    </i>
    <i>
      <x v="10266"/>
    </i>
    <i>
      <x v="9568"/>
    </i>
    <i>
      <x v="10270"/>
    </i>
    <i>
      <x v="9282"/>
    </i>
    <i>
      <x v="9209"/>
    </i>
    <i>
      <x v="9570"/>
    </i>
    <i>
      <x v="10278"/>
    </i>
    <i>
      <x v="9283"/>
    </i>
    <i>
      <x v="10282"/>
    </i>
    <i>
      <x v="9572"/>
    </i>
    <i>
      <x v="10286"/>
    </i>
    <i>
      <x v="9573"/>
    </i>
    <i>
      <x v="10290"/>
    </i>
    <i>
      <x v="9574"/>
    </i>
    <i>
      <x v="10294"/>
    </i>
    <i>
      <x v="9575"/>
    </i>
    <i>
      <x v="9249"/>
    </i>
    <i>
      <x v="9576"/>
    </i>
    <i>
      <x v="10302"/>
    </i>
    <i>
      <x v="9577"/>
    </i>
    <i>
      <x v="10311"/>
    </i>
    <i>
      <x v="9578"/>
    </i>
    <i>
      <x v="10315"/>
    </i>
    <i>
      <x v="9579"/>
    </i>
    <i>
      <x v="10319"/>
    </i>
    <i>
      <x v="9580"/>
    </i>
    <i>
      <x v="10323"/>
    </i>
    <i>
      <x v="9581"/>
    </i>
    <i>
      <x v="9328"/>
    </i>
    <i>
      <x v="9582"/>
    </i>
    <i>
      <x v="10331"/>
    </i>
    <i>
      <x v="9583"/>
    </i>
    <i>
      <x v="10335"/>
    </i>
    <i>
      <x v="9584"/>
    </i>
    <i>
      <x v="9835"/>
    </i>
    <i>
      <x v="9585"/>
    </i>
    <i>
      <x v="9232"/>
    </i>
    <i>
      <x v="9586"/>
    </i>
    <i>
      <x v="9839"/>
    </i>
    <i>
      <x v="9587"/>
    </i>
    <i>
      <x v="9294"/>
    </i>
    <i>
      <x v="9284"/>
    </i>
    <i>
      <x v="9843"/>
    </i>
    <i>
      <x v="9589"/>
    </i>
    <i>
      <x v="9295"/>
    </i>
    <i>
      <x v="9590"/>
    </i>
    <i>
      <x v="9847"/>
    </i>
    <i>
      <x v="9591"/>
    </i>
    <i>
      <x v="9849"/>
    </i>
    <i>
      <x v="9225"/>
    </i>
    <i>
      <x v="9851"/>
    </i>
    <i>
      <x v="9593"/>
    </i>
    <i>
      <x v="9853"/>
    </i>
    <i>
      <x v="9594"/>
    </i>
    <i>
      <x v="9212"/>
    </i>
    <i>
      <x v="9595"/>
    </i>
    <i>
      <x v="9857"/>
    </i>
    <i>
      <x v="9596"/>
    </i>
    <i>
      <x v="9859"/>
    </i>
    <i>
      <x v="9226"/>
    </i>
    <i>
      <x v="9861"/>
    </i>
    <i>
      <x v="9598"/>
    </i>
    <i>
      <x v="9863"/>
    </i>
    <i>
      <x v="9599"/>
    </i>
    <i>
      <x v="9865"/>
    </i>
    <i>
      <x v="9600"/>
    </i>
    <i>
      <x v="9867"/>
    </i>
    <i>
      <x v="9601"/>
    </i>
    <i>
      <x v="9233"/>
    </i>
    <i>
      <x v="9602"/>
    </i>
    <i>
      <x v="9297"/>
    </i>
    <i>
      <x v="9603"/>
    </i>
    <i>
      <x v="9873"/>
    </i>
    <i>
      <x v="9604"/>
    </i>
    <i>
      <x v="9875"/>
    </i>
    <i>
      <x v="9605"/>
    </i>
    <i>
      <x v="9877"/>
    </i>
    <i>
      <x v="9606"/>
    </i>
    <i>
      <x v="9879"/>
    </i>
    <i>
      <x v="9607"/>
    </i>
    <i>
      <x v="9881"/>
    </i>
    <i>
      <x v="9608"/>
    </i>
    <i>
      <x v="9883"/>
    </i>
    <i>
      <x v="9609"/>
    </i>
    <i>
      <x v="9298"/>
    </i>
    <i>
      <x v="9610"/>
    </i>
    <i>
      <x v="9887"/>
    </i>
    <i>
      <x v="9611"/>
    </i>
    <i>
      <x v="9889"/>
    </i>
    <i>
      <x v="9612"/>
    </i>
    <i>
      <x v="9891"/>
    </i>
    <i>
      <x v="9613"/>
    </i>
    <i>
      <x v="9893"/>
    </i>
    <i>
      <x v="9614"/>
    </i>
    <i>
      <x v="9895"/>
    </i>
    <i>
      <x v="9615"/>
    </i>
    <i>
      <x v="9897"/>
    </i>
    <i>
      <x v="9616"/>
    </i>
    <i>
      <x v="9899"/>
    </i>
    <i>
      <x v="9617"/>
    </i>
    <i>
      <x v="9901"/>
    </i>
    <i>
      <x v="9618"/>
    </i>
    <i>
      <x v="9903"/>
    </i>
    <i>
      <x v="9619"/>
    </i>
    <i>
      <x v="9905"/>
    </i>
    <i>
      <x v="9620"/>
    </i>
    <i>
      <x v="9907"/>
    </i>
    <i>
      <x v="9621"/>
    </i>
    <i>
      <x v="9909"/>
    </i>
    <i>
      <x v="9622"/>
    </i>
    <i>
      <x v="9911"/>
    </i>
    <i>
      <x v="9623"/>
    </i>
    <i>
      <x v="9913"/>
    </i>
    <i>
      <x v="9624"/>
    </i>
    <i>
      <x v="9915"/>
    </i>
    <i>
      <x v="9625"/>
    </i>
    <i>
      <x v="9917"/>
    </i>
    <i>
      <x v="9626"/>
    </i>
    <i>
      <x v="9919"/>
    </i>
    <i>
      <x v="9627"/>
    </i>
    <i>
      <x v="9921"/>
    </i>
    <i>
      <x v="9628"/>
    </i>
    <i>
      <x v="9923"/>
    </i>
    <i>
      <x v="9629"/>
    </i>
    <i>
      <x v="9925"/>
    </i>
    <i>
      <x v="9630"/>
    </i>
    <i>
      <x v="9927"/>
    </i>
    <i>
      <x v="9631"/>
    </i>
    <i>
      <x v="9929"/>
    </i>
    <i>
      <x v="9632"/>
    </i>
    <i>
      <x v="9931"/>
    </i>
    <i>
      <x v="9633"/>
    </i>
    <i>
      <x v="9933"/>
    </i>
    <i>
      <x v="9634"/>
    </i>
    <i>
      <x v="9935"/>
    </i>
    <i>
      <x v="9635"/>
    </i>
    <i>
      <x v="9937"/>
    </i>
    <i>
      <x v="9636"/>
    </i>
    <i>
      <x v="9939"/>
    </i>
    <i>
      <x v="9637"/>
    </i>
    <i>
      <x v="9941"/>
    </i>
    <i>
      <x v="9638"/>
    </i>
    <i>
      <x v="9943"/>
    </i>
    <i>
      <x v="9639"/>
    </i>
    <i>
      <x v="9945"/>
    </i>
    <i>
      <x v="9640"/>
    </i>
    <i>
      <x v="9947"/>
    </i>
    <i>
      <x v="9285"/>
    </i>
    <i>
      <x v="9949"/>
    </i>
    <i>
      <x v="9642"/>
    </i>
    <i>
      <x v="9951"/>
    </i>
    <i>
      <x v="9643"/>
    </i>
    <i>
      <x v="9953"/>
    </i>
    <i>
      <x v="9644"/>
    </i>
    <i>
      <x v="9955"/>
    </i>
    <i>
      <x v="9645"/>
    </i>
    <i>
      <x v="9957"/>
    </i>
    <i>
      <x v="9227"/>
    </i>
    <i>
      <x v="9959"/>
    </i>
    <i>
      <x v="9647"/>
    </i>
    <i>
      <x v="9961"/>
    </i>
    <i>
      <x v="9648"/>
    </i>
    <i>
      <x v="9963"/>
    </i>
    <i>
      <x v="9649"/>
    </i>
    <i>
      <x v="9965"/>
    </i>
    <i>
      <x v="9650"/>
    </i>
    <i>
      <x v="9967"/>
    </i>
    <i>
      <x v="9651"/>
    </i>
    <i>
      <x v="9969"/>
    </i>
    <i>
      <x v="9652"/>
    </i>
    <i>
      <x v="9971"/>
    </i>
    <i>
      <x v="9653"/>
    </i>
    <i>
      <x v="9973"/>
    </i>
    <i>
      <x v="9654"/>
    </i>
    <i>
      <x v="9975"/>
    </i>
    <i>
      <x v="9655"/>
    </i>
    <i>
      <x v="9299"/>
    </i>
    <i>
      <x v="9656"/>
    </i>
    <i>
      <x v="9979"/>
    </i>
    <i>
      <x v="9657"/>
    </i>
    <i>
      <x v="9981"/>
    </i>
    <i>
      <x v="9658"/>
    </i>
    <i>
      <x v="9983"/>
    </i>
    <i>
      <x v="9659"/>
    </i>
    <i>
      <x v="9985"/>
    </i>
    <i>
      <x v="9660"/>
    </i>
    <i>
      <x v="9987"/>
    </i>
    <i>
      <x v="9661"/>
    </i>
    <i>
      <x v="9989"/>
    </i>
    <i>
      <x v="9662"/>
    </i>
    <i>
      <x v="9991"/>
    </i>
    <i>
      <x v="9663"/>
    </i>
    <i>
      <x v="9993"/>
    </i>
    <i>
      <x v="9664"/>
    </i>
    <i>
      <x v="9995"/>
    </i>
    <i>
      <x v="9665"/>
    </i>
    <i>
      <x v="9997"/>
    </i>
    <i>
      <x v="9666"/>
    </i>
    <i>
      <x v="9999"/>
    </i>
    <i>
      <x v="9667"/>
    </i>
    <i>
      <x v="9300"/>
    </i>
    <i>
      <x v="9668"/>
    </i>
    <i>
      <x v="10003"/>
    </i>
    <i>
      <x v="9669"/>
    </i>
    <i>
      <x v="9301"/>
    </i>
    <i>
      <x v="9670"/>
    </i>
    <i>
      <x v="10007"/>
    </i>
    <i>
      <x v="9671"/>
    </i>
    <i>
      <x v="10009"/>
    </i>
    <i>
      <x v="9672"/>
    </i>
    <i>
      <x v="9303"/>
    </i>
    <i>
      <x v="9673"/>
    </i>
    <i>
      <x v="10013"/>
    </i>
    <i>
      <x v="9674"/>
    </i>
    <i>
      <x v="10015"/>
    </i>
    <i>
      <x v="9675"/>
    </i>
    <i>
      <x v="10017"/>
    </i>
    <i>
      <x v="9676"/>
    </i>
    <i>
      <x v="9304"/>
    </i>
    <i>
      <x v="9677"/>
    </i>
    <i>
      <x v="9236"/>
    </i>
    <i>
      <x v="9678"/>
    </i>
    <i>
      <x v="10023"/>
    </i>
    <i>
      <x v="9679"/>
    </i>
    <i>
      <x v="10025"/>
    </i>
    <i>
      <x v="9680"/>
    </i>
    <i>
      <x v="10027"/>
    </i>
    <i>
      <x v="9681"/>
    </i>
    <i>
      <x v="10029"/>
    </i>
    <i>
      <x v="9228"/>
    </i>
    <i>
      <x v="10031"/>
    </i>
    <i>
      <x v="9683"/>
    </i>
    <i>
      <x v="9305"/>
    </i>
    <i>
      <x v="9684"/>
    </i>
    <i>
      <x v="10035"/>
    </i>
    <i>
      <x v="9685"/>
    </i>
    <i>
      <x v="9237"/>
    </i>
    <i>
      <x v="9286"/>
    </i>
    <i>
      <x v="10039"/>
    </i>
    <i>
      <x v="9687"/>
    </i>
    <i>
      <x v="9238"/>
    </i>
    <i>
      <x v="9688"/>
    </i>
    <i>
      <x v="9306"/>
    </i>
    <i>
      <x v="9689"/>
    </i>
    <i>
      <x v="10045"/>
    </i>
    <i>
      <x v="9690"/>
    </i>
    <i>
      <x v="10047"/>
    </i>
    <i>
      <x v="9691"/>
    </i>
    <i>
      <x v="10049"/>
    </i>
    <i>
      <x v="9692"/>
    </i>
    <i>
      <x v="10051"/>
    </i>
    <i>
      <x v="9287"/>
    </i>
    <i>
      <x v="10053"/>
    </i>
    <i>
      <x v="9694"/>
    </i>
    <i>
      <x v="10055"/>
    </i>
    <i>
      <x v="9229"/>
    </i>
    <i>
      <x v="10057"/>
    </i>
    <i>
      <x v="9696"/>
    </i>
    <i>
      <x v="10059"/>
    </i>
    <i>
      <x v="9697"/>
    </i>
    <i>
      <x v="10061"/>
    </i>
    <i>
      <x v="9698"/>
    </i>
    <i>
      <x v="10063"/>
    </i>
    <i>
      <x v="9699"/>
    </i>
    <i>
      <x v="10065"/>
    </i>
    <i>
      <x v="9700"/>
    </i>
    <i>
      <x v="10067"/>
    </i>
    <i>
      <x v="9701"/>
    </i>
    <i>
      <x v="10069"/>
    </i>
    <i>
      <x v="9288"/>
    </i>
    <i>
      <x v="10071"/>
    </i>
    <i>
      <x v="9703"/>
    </i>
    <i>
      <x v="10073"/>
    </i>
    <i>
      <x v="9704"/>
    </i>
    <i>
      <x v="10075"/>
    </i>
    <i>
      <x v="9289"/>
    </i>
    <i>
      <x v="10077"/>
    </i>
    <i>
      <x v="9706"/>
    </i>
    <i>
      <x v="10079"/>
    </i>
    <i>
      <x v="9707"/>
    </i>
    <i>
      <x v="10081"/>
    </i>
    <i>
      <x v="9708"/>
    </i>
    <i>
      <x v="10083"/>
    </i>
    <i>
      <x v="9709"/>
    </i>
    <i>
      <x v="10085"/>
    </i>
    <i>
      <x v="9710"/>
    </i>
    <i>
      <x v="10087"/>
    </i>
    <i>
      <x v="9711"/>
    </i>
    <i>
      <x v="10089"/>
    </i>
    <i>
      <x v="9712"/>
    </i>
    <i>
      <x v="10091"/>
    </i>
    <i>
      <x v="9202"/>
    </i>
    <i>
      <x v="10093"/>
    </i>
    <i>
      <x v="9259"/>
    </i>
    <i>
      <x v="10095"/>
    </i>
    <i>
      <x v="9715"/>
    </i>
    <i>
      <x v="10097"/>
    </i>
    <i>
      <x v="9716"/>
    </i>
    <i>
      <x v="10099"/>
    </i>
    <i>
      <x v="9717"/>
    </i>
    <i>
      <x v="10101"/>
    </i>
    <i>
      <x v="9718"/>
    </i>
    <i>
      <x v="10103"/>
    </i>
    <i>
      <x v="9719"/>
    </i>
    <i>
      <x v="10105"/>
    </i>
    <i>
      <x v="9720"/>
    </i>
    <i>
      <x v="10107"/>
    </i>
    <i>
      <x v="9721"/>
    </i>
    <i>
      <x v="9309"/>
    </i>
    <i>
      <x v="9722"/>
    </i>
    <i>
      <x v="10111"/>
    </i>
    <i>
      <x v="9723"/>
    </i>
    <i>
      <x v="10113"/>
    </i>
    <i>
      <x v="9724"/>
    </i>
    <i>
      <x v="10115"/>
    </i>
    <i>
      <x v="9725"/>
    </i>
    <i>
      <x v="9310"/>
    </i>
    <i>
      <x v="9726"/>
    </i>
    <i>
      <x v="9311"/>
    </i>
    <i>
      <x v="9727"/>
    </i>
    <i>
      <x v="10121"/>
    </i>
    <i>
      <x v="9728"/>
    </i>
    <i>
      <x v="10123"/>
    </i>
    <i>
      <x v="9729"/>
    </i>
    <i>
      <x v="10125"/>
    </i>
    <i>
      <x v="9730"/>
    </i>
    <i>
      <x v="10127"/>
    </i>
    <i>
      <x v="9731"/>
    </i>
    <i>
      <x v="10129"/>
    </i>
    <i>
      <x v="9732"/>
    </i>
    <i>
      <x v="10131"/>
    </i>
    <i>
      <x v="9733"/>
    </i>
    <i>
      <x v="10133"/>
    </i>
    <i>
      <x v="9734"/>
    </i>
    <i>
      <x v="10135"/>
    </i>
    <i>
      <x v="9735"/>
    </i>
    <i>
      <x v="10137"/>
    </i>
    <i>
      <x v="9736"/>
    </i>
    <i>
      <x v="10139"/>
    </i>
    <i>
      <x v="9737"/>
    </i>
    <i>
      <x v="10141"/>
    </i>
    <i>
      <x v="9738"/>
    </i>
    <i>
      <x v="10143"/>
    </i>
    <i>
      <x v="9739"/>
    </i>
    <i>
      <x v="10145"/>
    </i>
    <i>
      <x v="9740"/>
    </i>
    <i>
      <x v="10147"/>
    </i>
    <i>
      <x v="9741"/>
    </i>
    <i>
      <x v="10149"/>
    </i>
    <i>
      <x v="9742"/>
    </i>
    <i>
      <x v="10151"/>
    </i>
    <i>
      <x v="9743"/>
    </i>
    <i>
      <x v="10153"/>
    </i>
    <i>
      <x v="9744"/>
    </i>
    <i>
      <x v="10155"/>
    </i>
    <i>
      <x v="9745"/>
    </i>
    <i>
      <x v="10157"/>
    </i>
    <i>
      <x v="9746"/>
    </i>
    <i>
      <x v="10159"/>
    </i>
    <i>
      <x v="9747"/>
    </i>
    <i>
      <x v="10161"/>
    </i>
    <i>
      <x v="9748"/>
    </i>
    <i>
      <x v="10163"/>
    </i>
    <i>
      <x v="9749"/>
    </i>
    <i>
      <x v="10165"/>
    </i>
    <i>
      <x v="9750"/>
    </i>
    <i>
      <x v="10167"/>
    </i>
    <i>
      <x v="9751"/>
    </i>
    <i>
      <x v="10169"/>
    </i>
    <i>
      <x v="9752"/>
    </i>
    <i>
      <x v="10171"/>
    </i>
    <i>
      <x v="9753"/>
    </i>
    <i>
      <x v="10173"/>
    </i>
    <i>
      <x v="9754"/>
    </i>
    <i>
      <x v="10175"/>
    </i>
    <i>
      <x v="9755"/>
    </i>
    <i>
      <x v="10177"/>
    </i>
    <i>
      <x v="9756"/>
    </i>
    <i>
      <x v="9313"/>
    </i>
    <i>
      <x v="9757"/>
    </i>
    <i>
      <x v="10181"/>
    </i>
    <i>
      <x v="9758"/>
    </i>
    <i>
      <x v="10183"/>
    </i>
    <i>
      <x v="9759"/>
    </i>
    <i>
      <x v="9242"/>
    </i>
    <i>
      <x v="9760"/>
    </i>
    <i>
      <x v="10187"/>
    </i>
    <i>
      <x v="9761"/>
    </i>
    <i>
      <x v="10189"/>
    </i>
    <i>
      <x v="9762"/>
    </i>
    <i>
      <x v="10191"/>
    </i>
    <i>
      <x v="9763"/>
    </i>
    <i>
      <x v="10193"/>
    </i>
    <i>
      <x v="9764"/>
    </i>
    <i>
      <x v="10195"/>
    </i>
    <i>
      <x v="9765"/>
    </i>
    <i>
      <x v="10197"/>
    </i>
    <i>
      <x v="9766"/>
    </i>
    <i>
      <x v="10199"/>
    </i>
    <i>
      <x v="9767"/>
    </i>
    <i>
      <x v="10201"/>
    </i>
    <i>
      <x v="9768"/>
    </i>
    <i>
      <x v="10203"/>
    </i>
    <i>
      <x v="9769"/>
    </i>
    <i>
      <x v="10205"/>
    </i>
    <i>
      <x v="9770"/>
    </i>
    <i>
      <x v="10207"/>
    </i>
    <i>
      <x v="9771"/>
    </i>
    <i>
      <x v="10209"/>
    </i>
    <i>
      <x v="9772"/>
    </i>
    <i>
      <x v="9203"/>
    </i>
    <i>
      <x v="9773"/>
    </i>
    <i>
      <x v="10213"/>
    </i>
    <i>
      <x v="10349"/>
    </i>
    <i>
      <x v="10215"/>
    </i>
    <i>
      <x v="9775"/>
    </i>
    <i>
      <x v="10217"/>
    </i>
    <i>
      <x v="9776"/>
    </i>
    <i>
      <x v="9314"/>
    </i>
    <i>
      <x v="9777"/>
    </i>
    <i>
      <x v="10221"/>
    </i>
    <i>
      <x v="9778"/>
    </i>
    <i>
      <x v="9315"/>
    </i>
    <i>
      <x v="9779"/>
    </i>
    <i>
      <x v="10225"/>
    </i>
    <i>
      <x v="9780"/>
    </i>
    <i>
      <x v="10227"/>
    </i>
    <i>
      <x v="9781"/>
    </i>
    <i>
      <x v="9262"/>
    </i>
    <i>
      <x v="9782"/>
    </i>
    <i>
      <x v="9316"/>
    </i>
    <i>
      <x v="9783"/>
    </i>
    <i>
      <x v="10233"/>
    </i>
    <i>
      <x v="9784"/>
    </i>
    <i>
      <x v="10235"/>
    </i>
    <i>
      <x v="9785"/>
    </i>
    <i>
      <x v="10237"/>
    </i>
    <i>
      <x v="9786"/>
    </i>
    <i>
      <x v="9317"/>
    </i>
    <i>
      <x v="9787"/>
    </i>
    <i>
      <x v="10241"/>
    </i>
    <i>
      <x v="9788"/>
    </i>
    <i>
      <x v="10243"/>
    </i>
    <i>
      <x v="9789"/>
    </i>
    <i>
      <x v="10245"/>
    </i>
    <i>
      <x v="9790"/>
    </i>
    <i>
      <x v="10247"/>
    </i>
    <i>
      <x v="9791"/>
    </i>
    <i>
      <x v="10249"/>
    </i>
    <i>
      <x v="9792"/>
    </i>
    <i>
      <x v="10251"/>
    </i>
    <i>
      <x v="9793"/>
    </i>
    <i>
      <x v="10253"/>
    </i>
    <i>
      <x v="9794"/>
    </i>
    <i>
      <x v="10255"/>
    </i>
    <i>
      <x v="9795"/>
    </i>
    <i>
      <x v="10257"/>
    </i>
    <i>
      <x v="10336"/>
    </i>
    <i>
      <x v="10259"/>
    </i>
    <i>
      <x v="10338"/>
    </i>
    <i>
      <x v="10261"/>
    </i>
    <i>
      <x v="10340"/>
    </i>
    <i>
      <x v="9319"/>
    </i>
    <i>
      <x v="10342"/>
    </i>
    <i>
      <x v="10265"/>
    </i>
    <i>
      <x v="10344"/>
    </i>
    <i>
      <x v="10267"/>
    </i>
    <i>
      <x v="9205"/>
    </i>
    <i>
      <x v="10269"/>
    </i>
    <i>
      <x v="9291"/>
    </i>
    <i>
      <x v="9246"/>
    </i>
    <i>
      <x v="9803"/>
    </i>
    <i>
      <x v="9247"/>
    </i>
    <i>
      <x v="9804"/>
    </i>
    <i>
      <x v="10275"/>
    </i>
    <i>
      <x v="9805"/>
    </i>
    <i>
      <x v="9248"/>
    </i>
    <i>
      <x v="9806"/>
    </i>
    <i>
      <x v="10279"/>
    </i>
    <i>
      <x v="9807"/>
    </i>
    <i>
      <x v="10281"/>
    </i>
    <i>
      <x v="9808"/>
    </i>
    <i>
      <x v="10283"/>
    </i>
    <i>
      <x v="9809"/>
    </i>
    <i>
      <x v="10285"/>
    </i>
    <i>
      <x v="9810"/>
    </i>
    <i>
      <x v="10287"/>
    </i>
    <i>
      <x v="9811"/>
    </i>
    <i>
      <x v="9211"/>
    </i>
    <i>
      <x v="9812"/>
    </i>
    <i>
      <x v="9323"/>
    </i>
    <i>
      <x v="9813"/>
    </i>
    <i>
      <x v="10293"/>
    </i>
    <i>
      <x v="9814"/>
    </i>
    <i>
      <x v="10295"/>
    </i>
    <i>
      <x v="9815"/>
    </i>
    <i>
      <x v="10297"/>
    </i>
    <i>
      <x v="9333"/>
    </i>
    <i>
      <x v="10299"/>
    </i>
    <i>
      <x v="10303"/>
    </i>
    <i>
      <x v="9325"/>
    </i>
    <i>
      <x v="10305"/>
    </i>
    <i>
      <x v="9337"/>
    </i>
    <i>
      <x v="9251"/>
    </i>
    <i>
      <x v="9817"/>
    </i>
    <i>
      <x v="9260"/>
    </i>
    <i>
      <x v="9818"/>
    </i>
    <i>
      <x v="10308"/>
    </i>
    <i>
      <x v="9819"/>
    </i>
    <i>
      <x v="10310"/>
    </i>
    <i>
      <x v="9820"/>
    </i>
    <i>
      <x v="10312"/>
    </i>
    <i>
      <x v="9821"/>
    </i>
    <i>
      <x v="9252"/>
    </i>
    <i>
      <x v="9822"/>
    </i>
    <i>
      <x v="10316"/>
    </i>
    <i>
      <x v="9823"/>
    </i>
    <i>
      <x v="10318"/>
    </i>
    <i>
      <x v="9824"/>
    </i>
    <i>
      <x v="10320"/>
    </i>
    <i>
      <x v="9825"/>
    </i>
    <i>
      <x v="10322"/>
    </i>
    <i>
      <x v="9826"/>
    </i>
    <i>
      <x v="10324"/>
    </i>
    <i>
      <x v="9827"/>
    </i>
    <i>
      <x v="9255"/>
    </i>
    <i>
      <x v="9828"/>
    </i>
    <i>
      <x v="10328"/>
    </i>
    <i>
      <x v="9829"/>
    </i>
    <i>
      <x v="9330"/>
    </i>
    <i>
      <x v="9830"/>
    </i>
    <i>
      <x v="9331"/>
    </i>
    <i>
      <x v="9831"/>
    </i>
    <i>
      <x v="10334"/>
    </i>
    <i>
      <x v="9832"/>
    </i>
    <i>
      <x v="9261"/>
    </i>
    <i>
      <x v="9833"/>
    </i>
    <i>
      <x v="9796"/>
    </i>
    <i>
      <x v="10339"/>
    </i>
    <i>
      <x v="9797"/>
    </i>
    <i>
      <x v="10341"/>
    </i>
    <i>
      <x v="9798"/>
    </i>
    <i>
      <x v="10343"/>
    </i>
    <i>
      <x v="9799"/>
    </i>
    <i>
      <x v="10345"/>
    </i>
    <i>
      <x v="9800"/>
    </i>
    <i>
      <x v="10347"/>
    </i>
    <i>
      <x v="9801"/>
    </i>
    <i>
      <x v="9206"/>
    </i>
    <i>
      <x v="9802"/>
    </i>
    <i>
      <x v="9774"/>
    </i>
    <i>
      <x v="8684"/>
    </i>
    <i>
      <x v="8106"/>
    </i>
    <i>
      <x v="8136"/>
    </i>
    <i>
      <x v="8168"/>
    </i>
    <i>
      <x v="9076"/>
    </i>
    <i>
      <x v="8169"/>
    </i>
    <i>
      <x v="8748"/>
    </i>
    <i>
      <x v="8170"/>
    </i>
    <i>
      <x v="8884"/>
    </i>
    <i>
      <x v="8171"/>
    </i>
    <i>
      <x v="9012"/>
    </i>
    <i>
      <x v="8172"/>
    </i>
    <i>
      <x v="8144"/>
    </i>
    <i>
      <x v="8173"/>
    </i>
    <i>
      <x v="8716"/>
    </i>
    <i>
      <x v="8174"/>
    </i>
    <i>
      <x v="8780"/>
    </i>
    <i>
      <x v="8175"/>
    </i>
    <i>
      <x v="8852"/>
    </i>
    <i>
      <x v="8176"/>
    </i>
    <i>
      <x v="8916"/>
    </i>
    <i>
      <x v="8177"/>
    </i>
    <i>
      <x v="8980"/>
    </i>
    <i>
      <x v="8178"/>
    </i>
    <i>
      <x v="9044"/>
    </i>
    <i>
      <x v="8179"/>
    </i>
    <i>
      <x v="9108"/>
    </i>
    <i>
      <x v="8180"/>
    </i>
    <i>
      <x v="9185"/>
    </i>
    <i>
      <x v="8181"/>
    </i>
    <i>
      <x v="8700"/>
    </i>
    <i>
      <x v="8182"/>
    </i>
    <i>
      <x v="8732"/>
    </i>
    <i>
      <x v="8183"/>
    </i>
    <i>
      <x v="8764"/>
    </i>
    <i>
      <x v="8184"/>
    </i>
    <i>
      <x v="8796"/>
    </i>
    <i>
      <x v="8185"/>
    </i>
    <i>
      <x v="8828"/>
    </i>
    <i>
      <x v="8186"/>
    </i>
    <i>
      <x v="8868"/>
    </i>
    <i>
      <x v="8187"/>
    </i>
    <i>
      <x v="8900"/>
    </i>
    <i>
      <x v="8188"/>
    </i>
    <i>
      <x v="8932"/>
    </i>
    <i>
      <x v="8189"/>
    </i>
    <i>
      <x v="8964"/>
    </i>
    <i>
      <x v="8190"/>
    </i>
    <i>
      <x v="8996"/>
    </i>
    <i>
      <x v="8191"/>
    </i>
    <i>
      <x v="9028"/>
    </i>
    <i>
      <x v="8192"/>
    </i>
    <i>
      <x v="9060"/>
    </i>
    <i>
      <x v="8193"/>
    </i>
    <i>
      <x v="9092"/>
    </i>
    <i>
      <x v="8194"/>
    </i>
    <i>
      <x v="9124"/>
    </i>
    <i>
      <x v="8195"/>
    </i>
    <i>
      <x v="8120"/>
    </i>
    <i>
      <x v="8196"/>
    </i>
    <i>
      <x v="8676"/>
    </i>
    <i>
      <x v="8055"/>
    </i>
    <i>
      <x v="8692"/>
    </i>
    <i>
      <x v="8056"/>
    </i>
    <i>
      <x v="8708"/>
    </i>
    <i>
      <x v="8154"/>
    </i>
    <i>
      <x v="8724"/>
    </i>
    <i>
      <x v="8200"/>
    </i>
    <i>
      <x v="8166"/>
    </i>
    <i>
      <x v="8201"/>
    </i>
    <i>
      <x v="8756"/>
    </i>
    <i>
      <x v="8202"/>
    </i>
    <i>
      <x v="8772"/>
    </i>
    <i>
      <x v="8155"/>
    </i>
    <i>
      <x v="8788"/>
    </i>
    <i>
      <x v="8204"/>
    </i>
    <i>
      <x v="8804"/>
    </i>
    <i>
      <x v="8057"/>
    </i>
    <i>
      <x v="8820"/>
    </i>
    <i>
      <x v="8206"/>
    </i>
    <i>
      <x v="8167"/>
    </i>
    <i>
      <x v="8207"/>
    </i>
    <i>
      <x v="8860"/>
    </i>
    <i>
      <x v="8208"/>
    </i>
    <i>
      <x v="8876"/>
    </i>
    <i>
      <x v="8209"/>
    </i>
    <i>
      <x v="8892"/>
    </i>
    <i>
      <x v="8210"/>
    </i>
    <i>
      <x v="8908"/>
    </i>
    <i>
      <x v="8211"/>
    </i>
    <i>
      <x v="8924"/>
    </i>
    <i>
      <x v="8058"/>
    </i>
    <i>
      <x v="8940"/>
    </i>
    <i>
      <x v="8147"/>
    </i>
    <i>
      <x v="8956"/>
    </i>
    <i>
      <x v="8214"/>
    </i>
    <i>
      <x v="8972"/>
    </i>
    <i>
      <x v="8215"/>
    </i>
    <i>
      <x v="8988"/>
    </i>
    <i>
      <x v="8216"/>
    </i>
    <i>
      <x v="9004"/>
    </i>
    <i>
      <x v="8217"/>
    </i>
    <i>
      <x v="9020"/>
    </i>
    <i>
      <x v="8218"/>
    </i>
    <i>
      <x v="9036"/>
    </i>
    <i>
      <x v="8219"/>
    </i>
    <i>
      <x v="9052"/>
    </i>
    <i>
      <x v="8059"/>
    </i>
    <i>
      <x v="9068"/>
    </i>
    <i>
      <x v="8221"/>
    </i>
    <i>
      <x v="9084"/>
    </i>
    <i>
      <x v="8222"/>
    </i>
    <i>
      <x v="9100"/>
    </i>
    <i>
      <x v="8223"/>
    </i>
    <i>
      <x v="9116"/>
    </i>
    <i>
      <x v="8224"/>
    </i>
    <i>
      <x v="9132"/>
    </i>
    <i>
      <x v="8225"/>
    </i>
    <i>
      <x v="9148"/>
    </i>
    <i>
      <x v="8226"/>
    </i>
    <i>
      <x v="9177"/>
    </i>
    <i>
      <x v="8227"/>
    </i>
    <i>
      <x v="8672"/>
    </i>
    <i>
      <x v="8228"/>
    </i>
    <i>
      <x v="8680"/>
    </i>
    <i>
      <x v="8229"/>
    </i>
    <i>
      <x v="8688"/>
    </i>
    <i>
      <x v="8156"/>
    </i>
    <i>
      <x v="8696"/>
    </i>
    <i>
      <x v="8128"/>
    </i>
    <i>
      <x v="8704"/>
    </i>
    <i>
      <x v="8232"/>
    </i>
    <i>
      <x v="8712"/>
    </i>
    <i>
      <x v="8233"/>
    </i>
    <i>
      <x v="8720"/>
    </i>
    <i>
      <x v="8148"/>
    </i>
    <i>
      <x v="8728"/>
    </i>
    <i>
      <x v="8129"/>
    </i>
    <i>
      <x v="8736"/>
    </i>
    <i>
      <x v="8060"/>
    </i>
    <i>
      <x v="8744"/>
    </i>
    <i>
      <x v="8237"/>
    </i>
    <i>
      <x v="8752"/>
    </i>
    <i>
      <x v="8238"/>
    </i>
    <i>
      <x v="8760"/>
    </i>
    <i>
      <x v="8239"/>
    </i>
    <i>
      <x v="8768"/>
    </i>
    <i>
      <x v="8240"/>
    </i>
    <i>
      <x v="8776"/>
    </i>
    <i>
      <x v="8241"/>
    </i>
    <i>
      <x v="8784"/>
    </i>
    <i>
      <x v="8242"/>
    </i>
    <i>
      <x v="8792"/>
    </i>
    <i>
      <x v="8243"/>
    </i>
    <i>
      <x v="8800"/>
    </i>
    <i>
      <x v="8244"/>
    </i>
    <i>
      <x v="8808"/>
    </i>
    <i>
      <x v="8245"/>
    </i>
    <i>
      <x v="8816"/>
    </i>
    <i>
      <x v="8246"/>
    </i>
    <i>
      <x v="8824"/>
    </i>
    <i>
      <x v="8247"/>
    </i>
    <i>
      <x v="8832"/>
    </i>
    <i>
      <x v="8098"/>
    </i>
    <i>
      <x v="8844"/>
    </i>
    <i>
      <x v="8248"/>
    </i>
    <i>
      <x v="8100"/>
    </i>
    <i>
      <x v="8249"/>
    </i>
    <i>
      <x v="8856"/>
    </i>
    <i>
      <x v="8250"/>
    </i>
    <i>
      <x v="8864"/>
    </i>
    <i>
      <x v="8251"/>
    </i>
    <i>
      <x v="8872"/>
    </i>
    <i>
      <x v="8252"/>
    </i>
    <i>
      <x v="8880"/>
    </i>
    <i>
      <x v="8253"/>
    </i>
    <i>
      <x v="8888"/>
    </i>
    <i>
      <x v="8254"/>
    </i>
    <i>
      <x v="8896"/>
    </i>
    <i>
      <x v="8255"/>
    </i>
    <i>
      <x v="8904"/>
    </i>
    <i>
      <x v="8256"/>
    </i>
    <i>
      <x v="8912"/>
    </i>
    <i>
      <x v="8257"/>
    </i>
    <i>
      <x v="8920"/>
    </i>
    <i>
      <x v="8258"/>
    </i>
    <i>
      <x v="8928"/>
    </i>
    <i>
      <x v="8259"/>
    </i>
    <i>
      <x v="8936"/>
    </i>
    <i>
      <x v="8260"/>
    </i>
    <i>
      <x v="8944"/>
    </i>
    <i>
      <x v="8261"/>
    </i>
    <i>
      <x v="8952"/>
    </i>
    <i>
      <x v="8262"/>
    </i>
    <i>
      <x v="8960"/>
    </i>
    <i>
      <x v="8263"/>
    </i>
    <i>
      <x v="8968"/>
    </i>
    <i>
      <x v="8264"/>
    </i>
    <i>
      <x v="8976"/>
    </i>
    <i>
      <x v="8265"/>
    </i>
    <i>
      <x v="8984"/>
    </i>
    <i>
      <x v="8266"/>
    </i>
    <i>
      <x v="8143"/>
    </i>
    <i>
      <x v="8267"/>
    </i>
    <i>
      <x v="9000"/>
    </i>
    <i>
      <x v="8268"/>
    </i>
    <i>
      <x v="9008"/>
    </i>
    <i>
      <x v="8269"/>
    </i>
    <i>
      <x v="8111"/>
    </i>
    <i>
      <x v="8270"/>
    </i>
    <i>
      <x v="9024"/>
    </i>
    <i>
      <x v="8271"/>
    </i>
    <i>
      <x v="9032"/>
    </i>
    <i>
      <x v="8272"/>
    </i>
    <i>
      <x v="9040"/>
    </i>
    <i>
      <x v="8273"/>
    </i>
    <i>
      <x v="9048"/>
    </i>
    <i>
      <x v="8274"/>
    </i>
    <i>
      <x v="9056"/>
    </i>
    <i>
      <x v="8275"/>
    </i>
    <i>
      <x v="9064"/>
    </i>
    <i>
      <x v="8276"/>
    </i>
    <i>
      <x v="9072"/>
    </i>
    <i>
      <x v="8277"/>
    </i>
    <i>
      <x v="9080"/>
    </i>
    <i>
      <x v="8278"/>
    </i>
    <i>
      <x v="9088"/>
    </i>
    <i>
      <x v="8279"/>
    </i>
    <i>
      <x v="9096"/>
    </i>
    <i>
      <x v="8061"/>
    </i>
    <i>
      <x v="9104"/>
    </i>
    <i>
      <x v="8281"/>
    </i>
    <i>
      <x v="9112"/>
    </i>
    <i>
      <x v="8282"/>
    </i>
    <i>
      <x v="8114"/>
    </i>
    <i>
      <x v="8283"/>
    </i>
    <i>
      <x v="9128"/>
    </i>
    <i>
      <x v="8284"/>
    </i>
    <i>
      <x v="8164"/>
    </i>
    <i>
      <x v="8285"/>
    </i>
    <i>
      <x v="9144"/>
    </i>
    <i>
      <x v="8286"/>
    </i>
    <i>
      <x v="9152"/>
    </i>
    <i>
      <x v="8287"/>
    </i>
    <i>
      <x v="9160"/>
    </i>
    <i>
      <x v="8288"/>
    </i>
    <i>
      <x v="9181"/>
    </i>
    <i>
      <x v="8289"/>
    </i>
    <i>
      <x v="8670"/>
    </i>
    <i>
      <x v="8290"/>
    </i>
    <i>
      <x v="8674"/>
    </i>
    <i>
      <x v="8291"/>
    </i>
    <i>
      <x v="8678"/>
    </i>
    <i>
      <x v="8292"/>
    </i>
    <i>
      <x v="8682"/>
    </i>
    <i>
      <x v="8293"/>
    </i>
    <i>
      <x v="8686"/>
    </i>
    <i>
      <x v="8294"/>
    </i>
    <i>
      <x v="8690"/>
    </i>
    <i>
      <x v="8295"/>
    </i>
    <i>
      <x v="8694"/>
    </i>
    <i>
      <x v="8296"/>
    </i>
    <i>
      <x v="8698"/>
    </i>
    <i>
      <x v="8297"/>
    </i>
    <i>
      <x v="8702"/>
    </i>
    <i>
      <x v="8298"/>
    </i>
    <i>
      <x v="8706"/>
    </i>
    <i>
      <x v="8299"/>
    </i>
    <i>
      <x v="8710"/>
    </i>
    <i>
      <x v="8300"/>
    </i>
    <i>
      <x v="8714"/>
    </i>
    <i>
      <x v="8301"/>
    </i>
    <i>
      <x v="8718"/>
    </i>
    <i>
      <x v="8302"/>
    </i>
    <i>
      <x v="8722"/>
    </i>
    <i>
      <x v="8303"/>
    </i>
    <i>
      <x v="8726"/>
    </i>
    <i>
      <x v="8304"/>
    </i>
    <i>
      <x v="8730"/>
    </i>
    <i>
      <x v="8305"/>
    </i>
    <i>
      <x v="8734"/>
    </i>
    <i>
      <x v="8306"/>
    </i>
    <i>
      <x v="8738"/>
    </i>
    <i>
      <x v="8307"/>
    </i>
    <i>
      <x v="8742"/>
    </i>
    <i>
      <x v="8308"/>
    </i>
    <i>
      <x v="8746"/>
    </i>
    <i>
      <x v="8309"/>
    </i>
    <i>
      <x v="8750"/>
    </i>
    <i>
      <x v="8310"/>
    </i>
    <i>
      <x v="8754"/>
    </i>
    <i>
      <x v="8311"/>
    </i>
    <i>
      <x v="8758"/>
    </i>
    <i>
      <x v="8312"/>
    </i>
    <i>
      <x v="8092"/>
    </i>
    <i>
      <x v="8313"/>
    </i>
    <i>
      <x v="8766"/>
    </i>
    <i>
      <x v="8314"/>
    </i>
    <i>
      <x v="8770"/>
    </i>
    <i>
      <x v="8315"/>
    </i>
    <i>
      <x v="8774"/>
    </i>
    <i>
      <x v="8316"/>
    </i>
    <i>
      <x v="8778"/>
    </i>
    <i>
      <x v="8317"/>
    </i>
    <i>
      <x v="8782"/>
    </i>
    <i>
      <x v="8318"/>
    </i>
    <i>
      <x v="8786"/>
    </i>
    <i>
      <x v="8319"/>
    </i>
    <i>
      <x v="8790"/>
    </i>
    <i>
      <x v="8320"/>
    </i>
    <i>
      <x v="8794"/>
    </i>
    <i>
      <x v="8157"/>
    </i>
    <i>
      <x v="8798"/>
    </i>
    <i>
      <x v="8322"/>
    </i>
    <i>
      <x v="8802"/>
    </i>
    <i>
      <x v="8323"/>
    </i>
    <i>
      <x v="8806"/>
    </i>
    <i>
      <x v="8324"/>
    </i>
    <i>
      <x v="8095"/>
    </i>
    <i>
      <x v="8325"/>
    </i>
    <i>
      <x v="8814"/>
    </i>
    <i>
      <x v="8326"/>
    </i>
    <i>
      <x v="8818"/>
    </i>
    <i>
      <x v="8327"/>
    </i>
    <i>
      <x v="8822"/>
    </i>
    <i>
      <x v="8328"/>
    </i>
    <i>
      <x v="8826"/>
    </i>
    <i>
      <x v="8329"/>
    </i>
    <i>
      <x v="8830"/>
    </i>
    <i>
      <x v="8330"/>
    </i>
    <i>
      <x v="8097"/>
    </i>
    <i>
      <x v="8331"/>
    </i>
    <i>
      <x v="8838"/>
    </i>
    <i>
      <x v="8332"/>
    </i>
    <i>
      <x v="8842"/>
    </i>
    <i>
      <x v="8333"/>
    </i>
    <i>
      <x v="8846"/>
    </i>
    <i>
      <x v="8334"/>
    </i>
    <i>
      <x v="8850"/>
    </i>
    <i>
      <x v="8335"/>
    </i>
    <i>
      <x v="8854"/>
    </i>
    <i>
      <x v="8336"/>
    </i>
    <i>
      <x v="8858"/>
    </i>
    <i>
      <x v="8054"/>
    </i>
    <i>
      <x v="8862"/>
    </i>
    <i>
      <x v="8338"/>
    </i>
    <i>
      <x v="8866"/>
    </i>
    <i>
      <x v="8339"/>
    </i>
    <i>
      <x v="8870"/>
    </i>
    <i>
      <x v="8340"/>
    </i>
    <i>
      <x v="8874"/>
    </i>
    <i>
      <x v="8341"/>
    </i>
    <i>
      <x v="8878"/>
    </i>
    <i>
      <x v="8342"/>
    </i>
    <i>
      <x v="8882"/>
    </i>
    <i>
      <x v="8343"/>
    </i>
    <i>
      <x v="8886"/>
    </i>
    <i>
      <x v="8344"/>
    </i>
    <i>
      <x v="8890"/>
    </i>
    <i>
      <x v="8345"/>
    </i>
    <i>
      <x v="8894"/>
    </i>
    <i>
      <x v="8346"/>
    </i>
    <i>
      <x v="8898"/>
    </i>
    <i>
      <x v="8347"/>
    </i>
    <i>
      <x v="8902"/>
    </i>
    <i>
      <x v="8348"/>
    </i>
    <i>
      <x v="8906"/>
    </i>
    <i>
      <x v="8349"/>
    </i>
    <i>
      <x v="8910"/>
    </i>
    <i>
      <x v="8350"/>
    </i>
    <i>
      <x v="8914"/>
    </i>
    <i>
      <x v="8351"/>
    </i>
    <i>
      <x v="8918"/>
    </i>
    <i>
      <x v="8352"/>
    </i>
    <i>
      <x v="8922"/>
    </i>
    <i>
      <x v="8353"/>
    </i>
    <i>
      <x v="8926"/>
    </i>
    <i>
      <x v="8354"/>
    </i>
    <i>
      <x v="8930"/>
    </i>
    <i>
      <x v="8355"/>
    </i>
    <i>
      <x v="8934"/>
    </i>
    <i>
      <x v="8356"/>
    </i>
    <i>
      <x v="8938"/>
    </i>
    <i>
      <x v="8357"/>
    </i>
    <i>
      <x v="8141"/>
    </i>
    <i>
      <x v="8062"/>
    </i>
    <i>
      <x v="8946"/>
    </i>
    <i>
      <x v="8359"/>
    </i>
    <i>
      <x v="8950"/>
    </i>
    <i>
      <x v="8360"/>
    </i>
    <i>
      <x v="8954"/>
    </i>
    <i>
      <x v="8361"/>
    </i>
    <i>
      <x v="8958"/>
    </i>
    <i>
      <x v="8362"/>
    </i>
    <i>
      <x v="8962"/>
    </i>
    <i>
      <x v="8363"/>
    </i>
    <i>
      <x v="8966"/>
    </i>
    <i>
      <x v="8364"/>
    </i>
    <i>
      <x v="8970"/>
    </i>
    <i>
      <x v="8365"/>
    </i>
    <i>
      <x v="8974"/>
    </i>
    <i>
      <x v="8366"/>
    </i>
    <i>
      <x v="8978"/>
    </i>
    <i>
      <x v="8367"/>
    </i>
    <i>
      <x v="8142"/>
    </i>
    <i>
      <x v="8368"/>
    </i>
    <i>
      <x v="8986"/>
    </i>
    <i>
      <x v="8132"/>
    </i>
    <i>
      <x v="8990"/>
    </i>
    <i>
      <x v="8370"/>
    </i>
    <i>
      <x v="8994"/>
    </i>
    <i>
      <x v="8371"/>
    </i>
    <i>
      <x v="8998"/>
    </i>
    <i>
      <x v="8372"/>
    </i>
    <i>
      <x v="9002"/>
    </i>
    <i>
      <x v="8373"/>
    </i>
    <i>
      <x v="9006"/>
    </i>
    <i>
      <x v="8374"/>
    </i>
    <i>
      <x v="9010"/>
    </i>
    <i>
      <x v="8063"/>
    </i>
    <i>
      <x v="9014"/>
    </i>
    <i>
      <x v="8376"/>
    </i>
    <i>
      <x v="9018"/>
    </i>
    <i>
      <x v="8377"/>
    </i>
    <i>
      <x v="9022"/>
    </i>
    <i>
      <x v="8378"/>
    </i>
    <i>
      <x v="9026"/>
    </i>
    <i>
      <x v="8379"/>
    </i>
    <i>
      <x v="9030"/>
    </i>
    <i>
      <x v="8380"/>
    </i>
    <i>
      <x v="9034"/>
    </i>
    <i>
      <x v="8381"/>
    </i>
    <i>
      <x v="9038"/>
    </i>
    <i>
      <x v="8382"/>
    </i>
    <i>
      <x v="9042"/>
    </i>
    <i>
      <x v="8383"/>
    </i>
    <i>
      <x v="9046"/>
    </i>
    <i>
      <x v="8384"/>
    </i>
    <i>
      <x v="9050"/>
    </i>
    <i>
      <x v="8385"/>
    </i>
    <i>
      <x v="9054"/>
    </i>
    <i>
      <x v="8386"/>
    </i>
    <i>
      <x v="9058"/>
    </i>
    <i>
      <x v="8387"/>
    </i>
    <i>
      <x v="9062"/>
    </i>
    <i>
      <x v="8388"/>
    </i>
    <i>
      <x v="9066"/>
    </i>
    <i>
      <x v="8389"/>
    </i>
    <i>
      <x v="9070"/>
    </i>
    <i>
      <x v="8390"/>
    </i>
    <i>
      <x v="9074"/>
    </i>
    <i>
      <x v="8391"/>
    </i>
    <i>
      <x v="9078"/>
    </i>
    <i>
      <x v="8392"/>
    </i>
    <i>
      <x v="9082"/>
    </i>
    <i>
      <x v="8393"/>
    </i>
    <i>
      <x v="9086"/>
    </i>
    <i>
      <x v="8394"/>
    </i>
    <i>
      <x v="9090"/>
    </i>
    <i>
      <x v="8395"/>
    </i>
    <i>
      <x v="8112"/>
    </i>
    <i>
      <x v="8158"/>
    </i>
    <i>
      <x v="9098"/>
    </i>
    <i>
      <x v="8397"/>
    </i>
    <i>
      <x v="9102"/>
    </i>
    <i>
      <x v="8398"/>
    </i>
    <i>
      <x v="9106"/>
    </i>
    <i>
      <x v="8399"/>
    </i>
    <i>
      <x v="9110"/>
    </i>
    <i>
      <x v="8400"/>
    </i>
    <i>
      <x v="9114"/>
    </i>
    <i>
      <x v="8401"/>
    </i>
    <i>
      <x v="9118"/>
    </i>
    <i>
      <x v="8402"/>
    </i>
    <i>
      <x v="8163"/>
    </i>
    <i>
      <x v="8403"/>
    </i>
    <i>
      <x v="9126"/>
    </i>
    <i>
      <x v="8404"/>
    </i>
    <i>
      <x v="8115"/>
    </i>
    <i>
      <x v="8405"/>
    </i>
    <i>
      <x v="9134"/>
    </i>
    <i>
      <x v="8064"/>
    </i>
    <i>
      <x v="9138"/>
    </i>
    <i>
      <x v="8065"/>
    </i>
    <i>
      <x v="8118"/>
    </i>
    <i>
      <x v="8408"/>
    </i>
    <i>
      <x v="8052"/>
    </i>
    <i>
      <x v="8409"/>
    </i>
    <i>
      <x v="9150"/>
    </i>
    <i>
      <x v="8410"/>
    </i>
    <i>
      <x v="9154"/>
    </i>
    <i>
      <x v="8411"/>
    </i>
    <i>
      <x v="9158"/>
    </i>
    <i>
      <x v="8412"/>
    </i>
    <i>
      <x v="9175"/>
    </i>
    <i>
      <x v="8413"/>
    </i>
    <i>
      <x v="9179"/>
    </i>
    <i>
      <x v="8414"/>
    </i>
    <i>
      <x v="9183"/>
    </i>
    <i>
      <x v="8415"/>
    </i>
    <i>
      <x v="8152"/>
    </i>
    <i>
      <x v="8159"/>
    </i>
    <i>
      <x v="8671"/>
    </i>
    <i>
      <x v="8417"/>
    </i>
    <i>
      <x v="8673"/>
    </i>
    <i>
      <x v="8066"/>
    </i>
    <i>
      <x v="8675"/>
    </i>
    <i>
      <x v="8067"/>
    </i>
    <i>
      <x v="8677"/>
    </i>
    <i>
      <x v="8420"/>
    </i>
    <i>
      <x v="8091"/>
    </i>
    <i>
      <x v="8421"/>
    </i>
    <i>
      <x v="8681"/>
    </i>
    <i>
      <x v="8422"/>
    </i>
    <i>
      <x v="8683"/>
    </i>
    <i>
      <x v="8423"/>
    </i>
    <i>
      <x v="8685"/>
    </i>
    <i>
      <x v="8424"/>
    </i>
    <i>
      <x v="8687"/>
    </i>
    <i>
      <x v="8425"/>
    </i>
    <i>
      <x v="8689"/>
    </i>
    <i>
      <x v="8426"/>
    </i>
    <i>
      <x v="8691"/>
    </i>
    <i>
      <x v="8427"/>
    </i>
    <i>
      <x v="8693"/>
    </i>
    <i>
      <x v="8428"/>
    </i>
    <i>
      <x v="8695"/>
    </i>
    <i>
      <x v="8429"/>
    </i>
    <i>
      <x v="8697"/>
    </i>
    <i>
      <x v="8430"/>
    </i>
    <i>
      <x v="8699"/>
    </i>
    <i>
      <x v="8431"/>
    </i>
    <i>
      <x v="8701"/>
    </i>
    <i>
      <x v="8432"/>
    </i>
    <i>
      <x v="8703"/>
    </i>
    <i>
      <x v="8433"/>
    </i>
    <i>
      <x v="8705"/>
    </i>
    <i>
      <x v="8434"/>
    </i>
    <i>
      <x v="8707"/>
    </i>
    <i>
      <x v="8435"/>
    </i>
    <i>
      <x v="8709"/>
    </i>
    <i>
      <x v="8436"/>
    </i>
    <i>
      <x v="8711"/>
    </i>
    <i>
      <x v="8437"/>
    </i>
    <i>
      <x v="8713"/>
    </i>
    <i>
      <x v="8438"/>
    </i>
    <i>
      <x v="8715"/>
    </i>
    <i>
      <x v="8068"/>
    </i>
    <i>
      <x v="8717"/>
    </i>
    <i>
      <x v="8440"/>
    </i>
    <i>
      <x v="8719"/>
    </i>
    <i>
      <x v="8069"/>
    </i>
    <i>
      <x v="8721"/>
    </i>
    <i>
      <x v="8442"/>
    </i>
    <i>
      <x v="8723"/>
    </i>
    <i>
      <x v="8443"/>
    </i>
    <i>
      <x v="8725"/>
    </i>
    <i>
      <x v="8444"/>
    </i>
    <i>
      <x v="8727"/>
    </i>
    <i>
      <x v="8445"/>
    </i>
    <i>
      <x v="8729"/>
    </i>
    <i>
      <x v="8446"/>
    </i>
    <i>
      <x v="8731"/>
    </i>
    <i>
      <x v="8447"/>
    </i>
    <i>
      <x v="8733"/>
    </i>
    <i>
      <x v="8448"/>
    </i>
    <i>
      <x v="8735"/>
    </i>
    <i>
      <x v="8449"/>
    </i>
    <i>
      <x v="8737"/>
    </i>
    <i>
      <x v="8450"/>
    </i>
    <i>
      <x v="8739"/>
    </i>
    <i>
      <x v="8451"/>
    </i>
    <i>
      <x v="8741"/>
    </i>
    <i>
      <x v="8452"/>
    </i>
    <i>
      <x v="8743"/>
    </i>
    <i>
      <x v="8453"/>
    </i>
    <i>
      <x v="8745"/>
    </i>
    <i>
      <x v="8454"/>
    </i>
    <i>
      <x v="8747"/>
    </i>
    <i>
      <x v="8455"/>
    </i>
    <i>
      <x v="8749"/>
    </i>
    <i>
      <x v="8456"/>
    </i>
    <i>
      <x v="8751"/>
    </i>
    <i>
      <x v="8457"/>
    </i>
    <i>
      <x v="8753"/>
    </i>
    <i>
      <x v="8458"/>
    </i>
    <i>
      <x v="8755"/>
    </i>
    <i>
      <x v="8459"/>
    </i>
    <i>
      <x v="8757"/>
    </i>
    <i>
      <x v="8460"/>
    </i>
    <i>
      <x v="8759"/>
    </i>
    <i>
      <x v="8461"/>
    </i>
    <i>
      <x v="8761"/>
    </i>
    <i>
      <x v="8462"/>
    </i>
    <i>
      <x v="8763"/>
    </i>
    <i>
      <x v="8463"/>
    </i>
    <i>
      <x v="8765"/>
    </i>
    <i>
      <x v="8070"/>
    </i>
    <i>
      <x v="8767"/>
    </i>
    <i>
      <x v="8465"/>
    </i>
    <i>
      <x v="8769"/>
    </i>
    <i>
      <x v="8466"/>
    </i>
    <i>
      <x v="8093"/>
    </i>
    <i>
      <x v="8467"/>
    </i>
    <i>
      <x v="8773"/>
    </i>
    <i>
      <x v="8468"/>
    </i>
    <i>
      <x v="8775"/>
    </i>
    <i>
      <x v="8469"/>
    </i>
    <i>
      <x v="8777"/>
    </i>
    <i>
      <x v="8470"/>
    </i>
    <i>
      <x v="8779"/>
    </i>
    <i>
      <x v="8471"/>
    </i>
    <i>
      <x v="8781"/>
    </i>
    <i>
      <x v="8472"/>
    </i>
    <i>
      <x v="8094"/>
    </i>
    <i>
      <x v="8473"/>
    </i>
    <i>
      <x v="8785"/>
    </i>
    <i>
      <x v="8474"/>
    </i>
    <i>
      <x v="8787"/>
    </i>
    <i>
      <x v="8475"/>
    </i>
    <i>
      <x v="8789"/>
    </i>
    <i>
      <x v="8476"/>
    </i>
    <i>
      <x v="8791"/>
    </i>
    <i>
      <x v="8071"/>
    </i>
    <i>
      <x v="8793"/>
    </i>
    <i>
      <x v="8478"/>
    </i>
    <i>
      <x v="8795"/>
    </i>
    <i>
      <x v="8479"/>
    </i>
    <i>
      <x v="8797"/>
    </i>
    <i>
      <x v="8480"/>
    </i>
    <i>
      <x v="8150"/>
    </i>
    <i>
      <x v="8481"/>
    </i>
    <i>
      <x v="8801"/>
    </i>
    <i>
      <x v="8072"/>
    </i>
    <i>
      <x v="8803"/>
    </i>
    <i>
      <x v="8149"/>
    </i>
    <i>
      <x v="8805"/>
    </i>
    <i>
      <x v="8484"/>
    </i>
    <i>
      <x v="8807"/>
    </i>
    <i>
      <x v="8485"/>
    </i>
    <i>
      <x v="8809"/>
    </i>
    <i>
      <x v="8486"/>
    </i>
    <i>
      <x v="8811"/>
    </i>
    <i>
      <x v="8487"/>
    </i>
    <i>
      <x v="8137"/>
    </i>
    <i>
      <x v="8488"/>
    </i>
    <i>
      <x v="8815"/>
    </i>
    <i>
      <x v="8489"/>
    </i>
    <i>
      <x v="8817"/>
    </i>
    <i>
      <x v="8490"/>
    </i>
    <i>
      <x v="8819"/>
    </i>
    <i>
      <x v="8491"/>
    </i>
    <i>
      <x v="8821"/>
    </i>
    <i>
      <x v="8492"/>
    </i>
    <i>
      <x v="8138"/>
    </i>
    <i>
      <x v="8493"/>
    </i>
    <i>
      <x v="8825"/>
    </i>
    <i>
      <x v="8494"/>
    </i>
    <i>
      <x v="8827"/>
    </i>
    <i>
      <x v="8495"/>
    </i>
    <i>
      <x v="8096"/>
    </i>
    <i>
      <x v="8496"/>
    </i>
    <i>
      <x v="8831"/>
    </i>
    <i>
      <x v="8497"/>
    </i>
    <i>
      <x v="8833"/>
    </i>
    <i>
      <x v="8498"/>
    </i>
    <i>
      <x v="8835"/>
    </i>
    <i>
      <x v="8499"/>
    </i>
    <i>
      <x v="8099"/>
    </i>
    <i>
      <x v="8500"/>
    </i>
    <i>
      <x v="8139"/>
    </i>
    <i>
      <x v="8501"/>
    </i>
    <i>
      <x v="8841"/>
    </i>
    <i>
      <x v="8502"/>
    </i>
    <i>
      <x v="8843"/>
    </i>
    <i>
      <x v="8503"/>
    </i>
    <i>
      <x v="8845"/>
    </i>
    <i>
      <x v="8504"/>
    </i>
    <i>
      <x v="8847"/>
    </i>
    <i>
      <x v="8505"/>
    </i>
    <i>
      <x v="8849"/>
    </i>
    <i>
      <x v="8506"/>
    </i>
    <i>
      <x v="8101"/>
    </i>
    <i>
      <x v="8507"/>
    </i>
    <i>
      <x v="8853"/>
    </i>
    <i>
      <x v="8508"/>
    </i>
    <i>
      <x v="8855"/>
    </i>
    <i>
      <x v="8509"/>
    </i>
    <i>
      <x v="8857"/>
    </i>
    <i>
      <x v="8510"/>
    </i>
    <i>
      <x v="8859"/>
    </i>
    <i>
      <x v="8511"/>
    </i>
    <i>
      <x v="8861"/>
    </i>
    <i>
      <x v="8512"/>
    </i>
    <i>
      <x v="8863"/>
    </i>
    <i>
      <x v="8513"/>
    </i>
    <i>
      <x v="8865"/>
    </i>
    <i>
      <x v="8514"/>
    </i>
    <i>
      <x v="8867"/>
    </i>
    <i>
      <x v="8515"/>
    </i>
    <i>
      <x v="8869"/>
    </i>
    <i>
      <x v="8073"/>
    </i>
    <i>
      <x v="8871"/>
    </i>
    <i>
      <x v="8517"/>
    </i>
    <i>
      <x v="8873"/>
    </i>
    <i>
      <x v="8518"/>
    </i>
    <i>
      <x v="8875"/>
    </i>
    <i>
      <x v="8519"/>
    </i>
    <i>
      <x v="8877"/>
    </i>
    <i>
      <x v="8520"/>
    </i>
    <i>
      <x v="8879"/>
    </i>
    <i>
      <x v="8521"/>
    </i>
    <i>
      <x v="8881"/>
    </i>
    <i>
      <x v="8522"/>
    </i>
    <i>
      <x v="8883"/>
    </i>
    <i>
      <x v="8523"/>
    </i>
    <i>
      <x v="8885"/>
    </i>
    <i>
      <x v="8524"/>
    </i>
    <i>
      <x v="8887"/>
    </i>
    <i>
      <x v="8525"/>
    </i>
    <i>
      <x v="8889"/>
    </i>
    <i>
      <x v="8526"/>
    </i>
    <i>
      <x v="8891"/>
    </i>
    <i>
      <x v="8527"/>
    </i>
    <i>
      <x v="8893"/>
    </i>
    <i>
      <x v="8528"/>
    </i>
    <i>
      <x v="8895"/>
    </i>
    <i>
      <x v="8529"/>
    </i>
    <i>
      <x v="8897"/>
    </i>
    <i>
      <x v="8530"/>
    </i>
    <i>
      <x v="8899"/>
    </i>
    <i>
      <x v="8531"/>
    </i>
    <i>
      <x v="8901"/>
    </i>
    <i>
      <x v="8532"/>
    </i>
    <i>
      <x v="8903"/>
    </i>
    <i>
      <x v="8533"/>
    </i>
    <i>
      <x v="8905"/>
    </i>
    <i>
      <x v="8534"/>
    </i>
    <i>
      <x v="8907"/>
    </i>
    <i>
      <x v="8535"/>
    </i>
    <i>
      <x v="8909"/>
    </i>
    <i>
      <x v="8536"/>
    </i>
    <i>
      <x v="8911"/>
    </i>
    <i>
      <x v="8537"/>
    </i>
    <i>
      <x v="8913"/>
    </i>
    <i>
      <x v="8538"/>
    </i>
    <i>
      <x v="8102"/>
    </i>
    <i>
      <x v="8539"/>
    </i>
    <i>
      <x v="8917"/>
    </i>
    <i>
      <x v="8540"/>
    </i>
    <i>
      <x v="8919"/>
    </i>
    <i>
      <x v="8541"/>
    </i>
    <i>
      <x v="8921"/>
    </i>
    <i>
      <x v="8542"/>
    </i>
    <i>
      <x v="8923"/>
    </i>
    <i>
      <x v="8543"/>
    </i>
    <i>
      <x v="8925"/>
    </i>
    <i>
      <x v="8074"/>
    </i>
    <i>
      <x v="8927"/>
    </i>
    <i>
      <x v="8545"/>
    </i>
    <i>
      <x v="8929"/>
    </i>
    <i>
      <x v="8546"/>
    </i>
    <i>
      <x v="8931"/>
    </i>
    <i>
      <x v="8547"/>
    </i>
    <i>
      <x v="8933"/>
    </i>
    <i>
      <x v="8548"/>
    </i>
    <i>
      <x v="8103"/>
    </i>
    <i>
      <x v="8549"/>
    </i>
    <i>
      <x v="8140"/>
    </i>
    <i>
      <x v="8550"/>
    </i>
    <i>
      <x v="8939"/>
    </i>
    <i>
      <x v="8075"/>
    </i>
    <i>
      <x v="8941"/>
    </i>
    <i>
      <x v="8552"/>
    </i>
    <i>
      <x v="8943"/>
    </i>
    <i>
      <x v="8553"/>
    </i>
    <i>
      <x v="8945"/>
    </i>
    <i>
      <x v="8554"/>
    </i>
    <i>
      <x v="8105"/>
    </i>
    <i>
      <x v="8555"/>
    </i>
    <i>
      <x v="8949"/>
    </i>
    <i>
      <x v="8556"/>
    </i>
    <i>
      <x v="8951"/>
    </i>
    <i>
      <x v="8557"/>
    </i>
    <i>
      <x v="8953"/>
    </i>
    <i>
      <x v="8558"/>
    </i>
    <i>
      <x v="8955"/>
    </i>
    <i>
      <x v="8559"/>
    </i>
    <i>
      <x v="8957"/>
    </i>
    <i>
      <x v="8560"/>
    </i>
    <i>
      <x v="8959"/>
    </i>
    <i>
      <x v="8561"/>
    </i>
    <i>
      <x v="8107"/>
    </i>
    <i>
      <x v="8562"/>
    </i>
    <i>
      <x v="8963"/>
    </i>
    <i>
      <x v="8563"/>
    </i>
    <i>
      <x v="8965"/>
    </i>
    <i>
      <x v="8564"/>
    </i>
    <i>
      <x v="8967"/>
    </i>
    <i>
      <x v="8565"/>
    </i>
    <i>
      <x v="8969"/>
    </i>
    <i>
      <x v="8566"/>
    </i>
    <i>
      <x v="8971"/>
    </i>
    <i>
      <x v="8567"/>
    </i>
    <i>
      <x v="8973"/>
    </i>
    <i>
      <x v="8568"/>
    </i>
    <i>
      <x v="8108"/>
    </i>
    <i>
      <x v="8569"/>
    </i>
    <i>
      <x v="8977"/>
    </i>
    <i>
      <x v="8570"/>
    </i>
    <i>
      <x v="8979"/>
    </i>
    <i>
      <x v="8571"/>
    </i>
    <i>
      <x v="8981"/>
    </i>
    <i>
      <x v="8572"/>
    </i>
    <i>
      <x v="8983"/>
    </i>
    <i>
      <x v="8573"/>
    </i>
    <i>
      <x v="8109"/>
    </i>
    <i>
      <x v="8574"/>
    </i>
    <i>
      <x v="8987"/>
    </i>
    <i>
      <x v="8575"/>
    </i>
    <i>
      <x v="8989"/>
    </i>
    <i>
      <x v="8576"/>
    </i>
    <i>
      <x v="8991"/>
    </i>
    <i>
      <x v="8577"/>
    </i>
    <i>
      <x v="8110"/>
    </i>
    <i>
      <x v="8578"/>
    </i>
    <i>
      <x v="8995"/>
    </i>
    <i>
      <x v="8579"/>
    </i>
    <i>
      <x v="8997"/>
    </i>
    <i>
      <x v="8580"/>
    </i>
    <i>
      <x v="8999"/>
    </i>
    <i>
      <x v="8581"/>
    </i>
    <i>
      <x v="9001"/>
    </i>
    <i>
      <x v="8582"/>
    </i>
    <i>
      <x v="9003"/>
    </i>
    <i>
      <x v="8583"/>
    </i>
    <i>
      <x v="9005"/>
    </i>
    <i>
      <x v="8584"/>
    </i>
    <i>
      <x v="9007"/>
    </i>
    <i>
      <x v="8585"/>
    </i>
    <i>
      <x v="9009"/>
    </i>
    <i>
      <x v="8586"/>
    </i>
    <i>
      <x v="9011"/>
    </i>
    <i>
      <x v="8587"/>
    </i>
    <i>
      <x v="9013"/>
    </i>
    <i>
      <x v="8588"/>
    </i>
    <i>
      <x v="9015"/>
    </i>
    <i>
      <x v="8589"/>
    </i>
    <i>
      <x v="9017"/>
    </i>
    <i>
      <x v="8590"/>
    </i>
    <i>
      <x v="8151"/>
    </i>
    <i>
      <x v="8591"/>
    </i>
    <i>
      <x v="9021"/>
    </i>
    <i>
      <x v="8592"/>
    </i>
    <i>
      <x v="9023"/>
    </i>
    <i>
      <x v="8593"/>
    </i>
    <i>
      <x v="9025"/>
    </i>
    <i>
      <x v="8594"/>
    </i>
    <i>
      <x v="9027"/>
    </i>
    <i>
      <x v="8595"/>
    </i>
    <i>
      <x v="9029"/>
    </i>
    <i>
      <x v="8076"/>
    </i>
    <i>
      <x v="9031"/>
    </i>
    <i>
      <x v="8597"/>
    </i>
    <i>
      <x v="9033"/>
    </i>
    <i>
      <x v="8077"/>
    </i>
    <i>
      <x v="9035"/>
    </i>
    <i>
      <x v="8599"/>
    </i>
    <i>
      <x v="9037"/>
    </i>
    <i>
      <x v="8078"/>
    </i>
    <i>
      <x v="9039"/>
    </i>
    <i>
      <x v="8601"/>
    </i>
    <i>
      <x v="9041"/>
    </i>
    <i>
      <x v="8602"/>
    </i>
    <i>
      <x v="9043"/>
    </i>
    <i>
      <x v="8079"/>
    </i>
    <i>
      <x v="9045"/>
    </i>
    <i>
      <x v="8604"/>
    </i>
    <i>
      <x v="9047"/>
    </i>
    <i>
      <x v="8605"/>
    </i>
    <i>
      <x v="9049"/>
    </i>
    <i>
      <x v="8606"/>
    </i>
    <i>
      <x v="9051"/>
    </i>
    <i>
      <x v="8607"/>
    </i>
    <i>
      <x v="9053"/>
    </i>
    <i>
      <x v="8608"/>
    </i>
    <i>
      <x v="9055"/>
    </i>
    <i>
      <x v="8609"/>
    </i>
    <i>
      <x v="9057"/>
    </i>
    <i>
      <x v="8610"/>
    </i>
    <i>
      <x v="9059"/>
    </i>
    <i>
      <x v="8611"/>
    </i>
    <i>
      <x v="9061"/>
    </i>
    <i>
      <x v="8612"/>
    </i>
    <i>
      <x v="9063"/>
    </i>
    <i>
      <x v="8080"/>
    </i>
    <i>
      <x v="9065"/>
    </i>
    <i>
      <x v="8081"/>
    </i>
    <i>
      <x v="9067"/>
    </i>
    <i>
      <x v="8615"/>
    </i>
    <i>
      <x v="9069"/>
    </i>
    <i>
      <x v="8616"/>
    </i>
    <i>
      <x v="9071"/>
    </i>
    <i>
      <x v="8160"/>
    </i>
    <i>
      <x v="9073"/>
    </i>
    <i>
      <x v="8618"/>
    </i>
    <i>
      <x v="9075"/>
    </i>
    <i>
      <x v="8133"/>
    </i>
    <i>
      <x v="9077"/>
    </i>
    <i>
      <x v="8620"/>
    </i>
    <i>
      <x v="9079"/>
    </i>
    <i>
      <x v="8621"/>
    </i>
    <i>
      <x v="9081"/>
    </i>
    <i>
      <x v="8622"/>
    </i>
    <i>
      <x v="9083"/>
    </i>
    <i>
      <x v="8082"/>
    </i>
    <i>
      <x v="9085"/>
    </i>
    <i>
      <x v="8050"/>
    </i>
    <i>
      <x v="9087"/>
    </i>
    <i>
      <x v="8625"/>
    </i>
    <i>
      <x v="9089"/>
    </i>
    <i>
      <x v="8626"/>
    </i>
    <i>
      <x v="9091"/>
    </i>
    <i>
      <x v="8083"/>
    </i>
    <i>
      <x v="9093"/>
    </i>
    <i>
      <x v="8084"/>
    </i>
    <i>
      <x v="9095"/>
    </i>
    <i>
      <x v="8629"/>
    </i>
    <i>
      <x v="9097"/>
    </i>
    <i>
      <x v="8161"/>
    </i>
    <i>
      <x v="9099"/>
    </i>
    <i>
      <x v="8085"/>
    </i>
    <i>
      <x v="9101"/>
    </i>
    <i>
      <x v="8086"/>
    </i>
    <i>
      <x v="9103"/>
    </i>
    <i>
      <x v="8633"/>
    </i>
    <i>
      <x v="9105"/>
    </i>
    <i>
      <x v="8634"/>
    </i>
    <i>
      <x v="9107"/>
    </i>
    <i>
      <x v="8635"/>
    </i>
    <i>
      <x v="9109"/>
    </i>
    <i>
      <x v="8134"/>
    </i>
    <i>
      <x v="9111"/>
    </i>
    <i>
      <x v="8637"/>
    </i>
    <i>
      <x v="8051"/>
    </i>
    <i>
      <x v="8638"/>
    </i>
    <i>
      <x v="9115"/>
    </i>
    <i>
      <x v="8087"/>
    </i>
    <i>
      <x v="9117"/>
    </i>
    <i>
      <x v="8640"/>
    </i>
    <i>
      <x v="9119"/>
    </i>
    <i>
      <x v="8641"/>
    </i>
    <i>
      <x v="9121"/>
    </i>
    <i>
      <x v="8642"/>
    </i>
    <i>
      <x v="9123"/>
    </i>
    <i>
      <x v="8643"/>
    </i>
    <i>
      <x v="9125"/>
    </i>
    <i>
      <x v="8088"/>
    </i>
    <i>
      <x v="9127"/>
    </i>
    <i>
      <x v="8645"/>
    </i>
    <i>
      <x v="9129"/>
    </i>
    <i>
      <x v="8646"/>
    </i>
    <i>
      <x v="9131"/>
    </i>
    <i>
      <x v="8647"/>
    </i>
    <i>
      <x v="9133"/>
    </i>
    <i>
      <x v="8648"/>
    </i>
    <i>
      <x v="8116"/>
    </i>
    <i>
      <x v="8649"/>
    </i>
    <i>
      <x v="9137"/>
    </i>
    <i>
      <x v="8650"/>
    </i>
    <i>
      <x v="9139"/>
    </i>
    <i>
      <x v="8651"/>
    </i>
    <i>
      <x v="8117"/>
    </i>
    <i>
      <x v="8652"/>
    </i>
    <i>
      <x v="9143"/>
    </i>
    <i>
      <x v="8653"/>
    </i>
    <i>
      <x v="9145"/>
    </i>
    <i>
      <x v="8654"/>
    </i>
    <i>
      <x v="9147"/>
    </i>
    <i>
      <x v="8655"/>
    </i>
    <i>
      <x v="9149"/>
    </i>
    <i>
      <x v="9161"/>
    </i>
    <i>
      <x v="9151"/>
    </i>
    <i>
      <x v="9162"/>
    </i>
    <i>
      <x v="9153"/>
    </i>
    <i>
      <x v="8153"/>
    </i>
    <i>
      <x v="9155"/>
    </i>
    <i>
      <x v="9167"/>
    </i>
    <i>
      <x v="9157"/>
    </i>
    <i>
      <x v="8162"/>
    </i>
    <i>
      <x v="9159"/>
    </i>
    <i>
      <x v="9171"/>
    </i>
    <i>
      <x v="8165"/>
    </i>
    <i>
      <x v="9173"/>
    </i>
    <i>
      <x v="9163"/>
    </i>
    <i>
      <x v="9164"/>
    </i>
    <i>
      <x v="9165"/>
    </i>
    <i>
      <x v="9166"/>
    </i>
    <i>
      <x v="9192"/>
    </i>
    <i>
      <x v="9168"/>
    </i>
    <i>
      <x v="9194"/>
    </i>
    <i>
      <x v="8121"/>
    </i>
    <i>
      <x v="9196"/>
    </i>
    <i>
      <x v="9172"/>
    </i>
    <i>
      <x v="8124"/>
    </i>
    <i>
      <x v="9174"/>
    </i>
    <i>
      <x v="8125"/>
    </i>
    <i>
      <x v="9176"/>
    </i>
    <i>
      <x v="8663"/>
    </i>
    <i>
      <x v="8053"/>
    </i>
    <i>
      <x v="8664"/>
    </i>
    <i>
      <x v="8145"/>
    </i>
    <i>
      <x v="8665"/>
    </i>
    <i>
      <x v="9182"/>
    </i>
    <i>
      <x v="9187"/>
    </i>
    <i>
      <x v="9184"/>
    </i>
    <i>
      <x v="9189"/>
    </i>
    <i>
      <x v="9186"/>
    </i>
    <i>
      <x v="8090"/>
    </i>
    <i>
      <x v="8669"/>
    </i>
    <i>
      <x v="8135"/>
    </i>
    <i>
      <x v="8146"/>
    </i>
    <i>
      <x v="8667"/>
    </i>
    <i>
      <x v="8657"/>
    </i>
    <i>
      <x v="9193"/>
    </i>
    <i>
      <x v="8089"/>
    </i>
    <i>
      <x v="9195"/>
    </i>
    <i>
      <x v="8659"/>
    </i>
    <i>
      <x v="9197"/>
    </i>
    <i>
      <x v="8660"/>
    </i>
    <i>
      <x v="9199"/>
    </i>
    <i>
      <x v="8661"/>
    </i>
    <i>
      <x v="8662"/>
    </i>
    <i>
      <x v="7521"/>
    </i>
    <i>
      <x v="7782"/>
    </i>
    <i>
      <x v="7649"/>
    </i>
    <i>
      <x v="6908"/>
    </i>
    <i>
      <x v="7917"/>
    </i>
    <i>
      <x v="7012"/>
    </i>
    <i>
      <x v="7585"/>
    </i>
    <i>
      <x v="7013"/>
    </i>
    <i>
      <x v="6971"/>
    </i>
    <i>
      <x v="7014"/>
    </i>
    <i>
      <x v="7005"/>
    </i>
    <i>
      <x v="7015"/>
    </i>
    <i>
      <x v="7981"/>
    </i>
    <i>
      <x v="6909"/>
    </i>
    <i>
      <x v="7553"/>
    </i>
    <i>
      <x v="7017"/>
    </i>
    <i>
      <x v="6966"/>
    </i>
    <i>
      <x v="7018"/>
    </i>
    <i>
      <x v="7681"/>
    </i>
    <i>
      <x v="7019"/>
    </i>
    <i>
      <x v="7745"/>
    </i>
    <i>
      <x v="7020"/>
    </i>
    <i>
      <x v="7814"/>
    </i>
    <i>
      <x v="7021"/>
    </i>
    <i>
      <x v="7885"/>
    </i>
    <i>
      <x v="7022"/>
    </i>
    <i>
      <x v="7949"/>
    </i>
    <i>
      <x v="7023"/>
    </i>
    <i>
      <x v="8024"/>
    </i>
    <i>
      <x v="7024"/>
    </i>
    <i>
      <x v="7537"/>
    </i>
    <i>
      <x v="7025"/>
    </i>
    <i>
      <x v="7569"/>
    </i>
    <i>
      <x v="7026"/>
    </i>
    <i>
      <x v="7601"/>
    </i>
    <i>
      <x v="7027"/>
    </i>
    <i>
      <x v="7633"/>
    </i>
    <i>
      <x v="7006"/>
    </i>
    <i>
      <x v="7665"/>
    </i>
    <i>
      <x v="7029"/>
    </i>
    <i>
      <x v="7697"/>
    </i>
    <i>
      <x v="7030"/>
    </i>
    <i>
      <x v="7729"/>
    </i>
    <i>
      <x v="6936"/>
    </i>
    <i>
      <x v="7766"/>
    </i>
    <i>
      <x v="7032"/>
    </i>
    <i>
      <x v="7798"/>
    </i>
    <i>
      <x v="7033"/>
    </i>
    <i>
      <x v="7830"/>
    </i>
    <i>
      <x v="6937"/>
    </i>
    <i>
      <x v="7869"/>
    </i>
    <i>
      <x v="7007"/>
    </i>
    <i>
      <x v="7901"/>
    </i>
    <i>
      <x v="7036"/>
    </i>
    <i>
      <x v="7933"/>
    </i>
    <i>
      <x v="7000"/>
    </i>
    <i>
      <x v="7965"/>
    </i>
    <i>
      <x v="7038"/>
    </i>
    <i>
      <x v="7997"/>
    </i>
    <i>
      <x v="7039"/>
    </i>
    <i>
      <x v="8044"/>
    </i>
    <i>
      <x v="7040"/>
    </i>
    <i>
      <x v="7529"/>
    </i>
    <i>
      <x v="6988"/>
    </i>
    <i>
      <x v="7545"/>
    </i>
    <i>
      <x v="7042"/>
    </i>
    <i>
      <x v="7561"/>
    </i>
    <i>
      <x v="7043"/>
    </i>
    <i>
      <x v="7577"/>
    </i>
    <i>
      <x v="6938"/>
    </i>
    <i>
      <x v="7593"/>
    </i>
    <i>
      <x v="6934"/>
    </i>
    <i>
      <x v="7609"/>
    </i>
    <i>
      <x v="7046"/>
    </i>
    <i>
      <x v="7625"/>
    </i>
    <i>
      <x v="7047"/>
    </i>
    <i>
      <x v="7641"/>
    </i>
    <i>
      <x v="7048"/>
    </i>
    <i>
      <x v="7657"/>
    </i>
    <i>
      <x v="6910"/>
    </i>
    <i>
      <x v="7673"/>
    </i>
    <i>
      <x v="7002"/>
    </i>
    <i>
      <x v="7689"/>
    </i>
    <i>
      <x v="7051"/>
    </i>
    <i>
      <x v="7705"/>
    </i>
    <i>
      <x v="7052"/>
    </i>
    <i>
      <x v="7721"/>
    </i>
    <i>
      <x v="7053"/>
    </i>
    <i>
      <x v="7737"/>
    </i>
    <i>
      <x v="7054"/>
    </i>
    <i>
      <x v="7758"/>
    </i>
    <i>
      <x v="7055"/>
    </i>
    <i>
      <x v="7774"/>
    </i>
    <i>
      <x v="7056"/>
    </i>
    <i>
      <x v="7790"/>
    </i>
    <i>
      <x v="7057"/>
    </i>
    <i>
      <x v="7806"/>
    </i>
    <i>
      <x v="7058"/>
    </i>
    <i>
      <x v="7822"/>
    </i>
    <i>
      <x v="6901"/>
    </i>
    <i>
      <x v="7838"/>
    </i>
    <i>
      <x v="7060"/>
    </i>
    <i>
      <x v="7861"/>
    </i>
    <i>
      <x v="6913"/>
    </i>
    <i>
      <x v="7877"/>
    </i>
    <i>
      <x v="6984"/>
    </i>
    <i>
      <x v="7893"/>
    </i>
    <i>
      <x v="7063"/>
    </i>
    <i>
      <x v="7909"/>
    </i>
    <i>
      <x v="7064"/>
    </i>
    <i>
      <x v="7925"/>
    </i>
    <i>
      <x v="7065"/>
    </i>
    <i>
      <x v="7941"/>
    </i>
    <i>
      <x v="6940"/>
    </i>
    <i>
      <x v="7957"/>
    </i>
    <i>
      <x v="7067"/>
    </i>
    <i>
      <x v="7973"/>
    </i>
    <i>
      <x v="7068"/>
    </i>
    <i>
      <x v="7989"/>
    </i>
    <i>
      <x v="7069"/>
    </i>
    <i>
      <x v="8016"/>
    </i>
    <i>
      <x v="7070"/>
    </i>
    <i>
      <x v="8036"/>
    </i>
    <i>
      <x v="7071"/>
    </i>
    <i>
      <x v="7517"/>
    </i>
    <i>
      <x v="7072"/>
    </i>
    <i>
      <x v="7525"/>
    </i>
    <i>
      <x v="7073"/>
    </i>
    <i>
      <x v="7533"/>
    </i>
    <i>
      <x v="7074"/>
    </i>
    <i>
      <x v="7541"/>
    </i>
    <i>
      <x v="7075"/>
    </i>
    <i>
      <x v="7549"/>
    </i>
    <i>
      <x v="7076"/>
    </i>
    <i>
      <x v="6907"/>
    </i>
    <i>
      <x v="7077"/>
    </i>
    <i>
      <x v="7565"/>
    </i>
    <i>
      <x v="7078"/>
    </i>
    <i>
      <x v="7573"/>
    </i>
    <i>
      <x v="7079"/>
    </i>
    <i>
      <x v="7581"/>
    </i>
    <i>
      <x v="7080"/>
    </i>
    <i>
      <x v="7589"/>
    </i>
    <i>
      <x v="7081"/>
    </i>
    <i>
      <x v="7597"/>
    </i>
    <i>
      <x v="7082"/>
    </i>
    <i>
      <x v="7605"/>
    </i>
    <i>
      <x v="7083"/>
    </i>
    <i>
      <x v="7613"/>
    </i>
    <i>
      <x v="7084"/>
    </i>
    <i>
      <x v="7621"/>
    </i>
    <i>
      <x v="7085"/>
    </i>
    <i>
      <x v="7629"/>
    </i>
    <i>
      <x v="7086"/>
    </i>
    <i>
      <x v="7637"/>
    </i>
    <i>
      <x v="7087"/>
    </i>
    <i>
      <x v="7645"/>
    </i>
    <i>
      <x v="7088"/>
    </i>
    <i>
      <x v="7653"/>
    </i>
    <i>
      <x v="7089"/>
    </i>
    <i>
      <x v="7661"/>
    </i>
    <i>
      <x v="7090"/>
    </i>
    <i>
      <x v="7669"/>
    </i>
    <i>
      <x v="6989"/>
    </i>
    <i>
      <x v="7677"/>
    </i>
    <i>
      <x v="7092"/>
    </i>
    <i>
      <x v="7685"/>
    </i>
    <i>
      <x v="7093"/>
    </i>
    <i>
      <x v="7693"/>
    </i>
    <i>
      <x v="7094"/>
    </i>
    <i>
      <x v="7701"/>
    </i>
    <i>
      <x v="7095"/>
    </i>
    <i>
      <x v="7709"/>
    </i>
    <i>
      <x v="7096"/>
    </i>
    <i>
      <x v="7717"/>
    </i>
    <i>
      <x v="7097"/>
    </i>
    <i>
      <x v="7725"/>
    </i>
    <i>
      <x v="7098"/>
    </i>
    <i>
      <x v="7733"/>
    </i>
    <i>
      <x v="7099"/>
    </i>
    <i>
      <x v="7741"/>
    </i>
    <i>
      <x v="7100"/>
    </i>
    <i>
      <x v="7010"/>
    </i>
    <i>
      <x v="7101"/>
    </i>
    <i>
      <x v="7762"/>
    </i>
    <i>
      <x v="7102"/>
    </i>
    <i>
      <x v="7770"/>
    </i>
    <i>
      <x v="6942"/>
    </i>
    <i>
      <x v="7778"/>
    </i>
    <i>
      <x v="7104"/>
    </i>
    <i>
      <x v="7786"/>
    </i>
    <i>
      <x v="7105"/>
    </i>
    <i>
      <x v="7794"/>
    </i>
    <i>
      <x v="7106"/>
    </i>
    <i>
      <x v="7802"/>
    </i>
    <i>
      <x v="7107"/>
    </i>
    <i>
      <x v="7810"/>
    </i>
    <i>
      <x v="7108"/>
    </i>
    <i>
      <x v="6972"/>
    </i>
    <i>
      <x v="7109"/>
    </i>
    <i>
      <x v="7826"/>
    </i>
    <i>
      <x v="7110"/>
    </i>
    <i>
      <x v="7834"/>
    </i>
    <i>
      <x v="7111"/>
    </i>
    <i>
      <x v="7842"/>
    </i>
    <i>
      <x v="6943"/>
    </i>
    <i>
      <x v="7857"/>
    </i>
    <i>
      <x v="7113"/>
    </i>
    <i>
      <x v="7865"/>
    </i>
    <i>
      <x v="7114"/>
    </i>
    <i>
      <x v="7873"/>
    </i>
    <i>
      <x v="7115"/>
    </i>
    <i>
      <x v="7881"/>
    </i>
    <i>
      <x v="6944"/>
    </i>
    <i>
      <x v="7889"/>
    </i>
    <i>
      <x v="7117"/>
    </i>
    <i>
      <x v="7897"/>
    </i>
    <i>
      <x v="7118"/>
    </i>
    <i>
      <x v="7905"/>
    </i>
    <i>
      <x v="7119"/>
    </i>
    <i>
      <x v="7913"/>
    </i>
    <i>
      <x v="7120"/>
    </i>
    <i>
      <x v="7921"/>
    </i>
    <i>
      <x v="7121"/>
    </i>
    <i>
      <x v="7929"/>
    </i>
    <i>
      <x v="7122"/>
    </i>
    <i>
      <x v="7937"/>
    </i>
    <i>
      <x v="7123"/>
    </i>
    <i>
      <x v="7945"/>
    </i>
    <i>
      <x v="7124"/>
    </i>
    <i>
      <x v="7953"/>
    </i>
    <i>
      <x v="7125"/>
    </i>
    <i>
      <x v="7961"/>
    </i>
    <i>
      <x v="7126"/>
    </i>
    <i>
      <x v="7969"/>
    </i>
    <i>
      <x v="7127"/>
    </i>
    <i>
      <x v="7977"/>
    </i>
    <i>
      <x v="7128"/>
    </i>
    <i>
      <x v="7985"/>
    </i>
    <i>
      <x v="7129"/>
    </i>
    <i>
      <x v="7993"/>
    </i>
    <i>
      <x v="7130"/>
    </i>
    <i>
      <x v="8001"/>
    </i>
    <i>
      <x v="7131"/>
    </i>
    <i>
      <x v="8020"/>
    </i>
    <i>
      <x v="7132"/>
    </i>
    <i>
      <x v="8028"/>
    </i>
    <i>
      <x v="7133"/>
    </i>
    <i>
      <x v="8040"/>
    </i>
    <i>
      <x v="7134"/>
    </i>
    <i>
      <x v="6931"/>
    </i>
    <i>
      <x v="7135"/>
    </i>
    <i>
      <x v="7519"/>
    </i>
    <i>
      <x v="7136"/>
    </i>
    <i>
      <x v="7523"/>
    </i>
    <i>
      <x v="7137"/>
    </i>
    <i>
      <x v="7527"/>
    </i>
    <i>
      <x v="7138"/>
    </i>
    <i>
      <x v="7531"/>
    </i>
    <i>
      <x v="7139"/>
    </i>
    <i>
      <x v="7535"/>
    </i>
    <i>
      <x v="7140"/>
    </i>
    <i>
      <x v="7539"/>
    </i>
    <i>
      <x v="7141"/>
    </i>
    <i>
      <x v="7543"/>
    </i>
    <i>
      <x v="7142"/>
    </i>
    <i>
      <x v="7547"/>
    </i>
    <i>
      <x v="6905"/>
    </i>
    <i>
      <x v="7551"/>
    </i>
    <i>
      <x v="7144"/>
    </i>
    <i>
      <x v="7555"/>
    </i>
    <i>
      <x v="7145"/>
    </i>
    <i>
      <x v="7559"/>
    </i>
    <i>
      <x v="7146"/>
    </i>
    <i>
      <x v="7563"/>
    </i>
    <i>
      <x v="7147"/>
    </i>
    <i>
      <x v="7567"/>
    </i>
    <i>
      <x v="7148"/>
    </i>
    <i>
      <x v="7571"/>
    </i>
    <i>
      <x v="6945"/>
    </i>
    <i>
      <x v="7575"/>
    </i>
    <i>
      <x v="7003"/>
    </i>
    <i>
      <x v="7579"/>
    </i>
    <i>
      <x v="7151"/>
    </i>
    <i>
      <x v="7583"/>
    </i>
    <i>
      <x v="7152"/>
    </i>
    <i>
      <x v="7587"/>
    </i>
    <i>
      <x v="6946"/>
    </i>
    <i>
      <x v="7591"/>
    </i>
    <i>
      <x v="6932"/>
    </i>
    <i>
      <x v="7595"/>
    </i>
    <i>
      <x v="7155"/>
    </i>
    <i>
      <x v="7599"/>
    </i>
    <i>
      <x v="7156"/>
    </i>
    <i>
      <x v="7603"/>
    </i>
    <i>
      <x v="7157"/>
    </i>
    <i>
      <x v="7607"/>
    </i>
    <i>
      <x v="6947"/>
    </i>
    <i>
      <x v="7611"/>
    </i>
    <i>
      <x v="6991"/>
    </i>
    <i>
      <x v="7615"/>
    </i>
    <i>
      <x v="7160"/>
    </i>
    <i>
      <x v="7619"/>
    </i>
    <i>
      <x v="6992"/>
    </i>
    <i>
      <x v="7623"/>
    </i>
    <i>
      <x v="6948"/>
    </i>
    <i>
      <x v="7627"/>
    </i>
    <i>
      <x v="7163"/>
    </i>
    <i>
      <x v="7631"/>
    </i>
    <i>
      <x v="7164"/>
    </i>
    <i>
      <x v="7635"/>
    </i>
    <i>
      <x v="7165"/>
    </i>
    <i>
      <x v="7639"/>
    </i>
    <i>
      <x v="7166"/>
    </i>
    <i>
      <x v="7643"/>
    </i>
    <i>
      <x v="7167"/>
    </i>
    <i>
      <x v="6928"/>
    </i>
    <i>
      <x v="6914"/>
    </i>
    <i>
      <x v="7651"/>
    </i>
    <i>
      <x v="7169"/>
    </i>
    <i>
      <x v="7655"/>
    </i>
    <i>
      <x v="6949"/>
    </i>
    <i>
      <x v="7659"/>
    </i>
    <i>
      <x v="7171"/>
    </i>
    <i>
      <x v="7663"/>
    </i>
    <i>
      <x v="7172"/>
    </i>
    <i>
      <x v="7667"/>
    </i>
    <i>
      <x v="7173"/>
    </i>
    <i>
      <x v="7671"/>
    </i>
    <i>
      <x v="7174"/>
    </i>
    <i>
      <x v="7675"/>
    </i>
    <i>
      <x v="7175"/>
    </i>
    <i>
      <x v="7679"/>
    </i>
    <i>
      <x v="6950"/>
    </i>
    <i>
      <x v="7683"/>
    </i>
    <i>
      <x v="7177"/>
    </i>
    <i>
      <x v="7687"/>
    </i>
    <i>
      <x v="7178"/>
    </i>
    <i>
      <x v="7691"/>
    </i>
    <i>
      <x v="7179"/>
    </i>
    <i>
      <x v="7695"/>
    </i>
    <i>
      <x v="7180"/>
    </i>
    <i>
      <x v="7699"/>
    </i>
    <i>
      <x v="7181"/>
    </i>
    <i>
      <x v="7703"/>
    </i>
    <i>
      <x v="7182"/>
    </i>
    <i>
      <x v="7707"/>
    </i>
    <i>
      <x v="7183"/>
    </i>
    <i>
      <x v="7711"/>
    </i>
    <i>
      <x v="7184"/>
    </i>
    <i>
      <x v="7715"/>
    </i>
    <i>
      <x v="7185"/>
    </i>
    <i>
      <x v="7719"/>
    </i>
    <i>
      <x v="7186"/>
    </i>
    <i>
      <x v="7723"/>
    </i>
    <i>
      <x v="7187"/>
    </i>
    <i>
      <x v="7727"/>
    </i>
    <i>
      <x v="7188"/>
    </i>
    <i>
      <x v="7731"/>
    </i>
    <i>
      <x v="7189"/>
    </i>
    <i>
      <x v="7735"/>
    </i>
    <i>
      <x v="7190"/>
    </i>
    <i>
      <x v="7739"/>
    </i>
    <i>
      <x v="7191"/>
    </i>
    <i>
      <x v="7743"/>
    </i>
    <i>
      <x v="7192"/>
    </i>
    <i>
      <x v="7747"/>
    </i>
    <i>
      <x v="7193"/>
    </i>
    <i>
      <x v="7756"/>
    </i>
    <i>
      <x v="7194"/>
    </i>
    <i>
      <x v="7760"/>
    </i>
    <i>
      <x v="7195"/>
    </i>
    <i>
      <x v="7764"/>
    </i>
    <i>
      <x v="7196"/>
    </i>
    <i>
      <x v="7768"/>
    </i>
    <i>
      <x v="7197"/>
    </i>
    <i>
      <x v="7772"/>
    </i>
    <i>
      <x v="7198"/>
    </i>
    <i>
      <x v="7776"/>
    </i>
    <i>
      <x v="7199"/>
    </i>
    <i>
      <x v="7780"/>
    </i>
    <i>
      <x v="7200"/>
    </i>
    <i>
      <x v="7784"/>
    </i>
    <i>
      <x v="7201"/>
    </i>
    <i>
      <x v="7788"/>
    </i>
    <i>
      <x v="7202"/>
    </i>
    <i>
      <x v="7792"/>
    </i>
    <i>
      <x v="7203"/>
    </i>
    <i>
      <x v="7796"/>
    </i>
    <i>
      <x v="7204"/>
    </i>
    <i>
      <x v="7800"/>
    </i>
    <i>
      <x v="7205"/>
    </i>
    <i>
      <x v="7804"/>
    </i>
    <i>
      <x v="7206"/>
    </i>
    <i>
      <x v="7808"/>
    </i>
    <i>
      <x v="7207"/>
    </i>
    <i>
      <x v="7812"/>
    </i>
    <i>
      <x v="7208"/>
    </i>
    <i>
      <x v="7816"/>
    </i>
    <i>
      <x v="7209"/>
    </i>
    <i>
      <x v="7820"/>
    </i>
    <i>
      <x v="7210"/>
    </i>
    <i>
      <x v="7824"/>
    </i>
    <i>
      <x v="7211"/>
    </i>
    <i>
      <x v="7828"/>
    </i>
    <i>
      <x v="7212"/>
    </i>
    <i>
      <x v="7832"/>
    </i>
    <i>
      <x v="7213"/>
    </i>
    <i>
      <x v="7836"/>
    </i>
    <i>
      <x v="7214"/>
    </i>
    <i>
      <x v="7840"/>
    </i>
    <i>
      <x v="7215"/>
    </i>
    <i>
      <x v="7844"/>
    </i>
    <i>
      <x v="7216"/>
    </i>
    <i>
      <x v="7855"/>
    </i>
    <i>
      <x v="7217"/>
    </i>
    <i>
      <x v="7859"/>
    </i>
    <i>
      <x v="7218"/>
    </i>
    <i>
      <x v="7863"/>
    </i>
    <i>
      <x v="7219"/>
    </i>
    <i>
      <x v="7867"/>
    </i>
    <i>
      <x v="7220"/>
    </i>
    <i>
      <x v="7871"/>
    </i>
    <i>
      <x v="7221"/>
    </i>
    <i>
      <x v="7875"/>
    </i>
    <i>
      <x v="7222"/>
    </i>
    <i>
      <x v="7879"/>
    </i>
    <i>
      <x v="7223"/>
    </i>
    <i>
      <x v="7883"/>
    </i>
    <i>
      <x v="7224"/>
    </i>
    <i>
      <x v="6975"/>
    </i>
    <i>
      <x v="7225"/>
    </i>
    <i>
      <x v="6929"/>
    </i>
    <i>
      <x v="7226"/>
    </i>
    <i>
      <x v="7895"/>
    </i>
    <i>
      <x v="7227"/>
    </i>
    <i>
      <x v="7899"/>
    </i>
    <i>
      <x v="7228"/>
    </i>
    <i>
      <x v="7903"/>
    </i>
    <i>
      <x v="7229"/>
    </i>
    <i>
      <x v="7907"/>
    </i>
    <i>
      <x v="7230"/>
    </i>
    <i>
      <x v="7911"/>
    </i>
    <i>
      <x v="7231"/>
    </i>
    <i>
      <x v="7915"/>
    </i>
    <i>
      <x v="7232"/>
    </i>
    <i>
      <x v="7919"/>
    </i>
    <i>
      <x v="7233"/>
    </i>
    <i>
      <x v="6930"/>
    </i>
    <i>
      <x v="7234"/>
    </i>
    <i>
      <x v="7927"/>
    </i>
    <i>
      <x v="7235"/>
    </i>
    <i>
      <x v="7931"/>
    </i>
    <i>
      <x v="7236"/>
    </i>
    <i>
      <x v="7935"/>
    </i>
    <i>
      <x v="7237"/>
    </i>
    <i>
      <x v="7939"/>
    </i>
    <i>
      <x v="7238"/>
    </i>
    <i>
      <x v="7943"/>
    </i>
    <i>
      <x v="7239"/>
    </i>
    <i>
      <x v="7947"/>
    </i>
    <i>
      <x v="7240"/>
    </i>
    <i>
      <x v="7951"/>
    </i>
    <i>
      <x v="7241"/>
    </i>
    <i>
      <x v="7955"/>
    </i>
    <i>
      <x v="7242"/>
    </i>
    <i>
      <x v="7959"/>
    </i>
    <i>
      <x v="7243"/>
    </i>
    <i>
      <x v="7963"/>
    </i>
    <i>
      <x v="7244"/>
    </i>
    <i>
      <x v="7967"/>
    </i>
    <i>
      <x v="7245"/>
    </i>
    <i>
      <x v="7971"/>
    </i>
    <i>
      <x v="7246"/>
    </i>
    <i>
      <x v="7975"/>
    </i>
    <i>
      <x v="7247"/>
    </i>
    <i>
      <x v="7979"/>
    </i>
    <i>
      <x v="7248"/>
    </i>
    <i>
      <x v="7983"/>
    </i>
    <i>
      <x v="7249"/>
    </i>
    <i>
      <x v="7987"/>
    </i>
    <i>
      <x v="7250"/>
    </i>
    <i>
      <x v="7991"/>
    </i>
    <i>
      <x v="7251"/>
    </i>
    <i>
      <x v="7995"/>
    </i>
    <i>
      <x v="7252"/>
    </i>
    <i>
      <x v="7999"/>
    </i>
    <i>
      <x v="7253"/>
    </i>
    <i>
      <x v="6978"/>
    </i>
    <i>
      <x v="7254"/>
    </i>
    <i>
      <x v="8018"/>
    </i>
    <i>
      <x v="7255"/>
    </i>
    <i>
      <x v="8022"/>
    </i>
    <i>
      <x v="7256"/>
    </i>
    <i>
      <x v="8026"/>
    </i>
    <i>
      <x v="7257"/>
    </i>
    <i>
      <x v="6987"/>
    </i>
    <i>
      <x v="7258"/>
    </i>
    <i>
      <x v="8038"/>
    </i>
    <i>
      <x v="7259"/>
    </i>
    <i>
      <x v="8042"/>
    </i>
    <i>
      <x v="7260"/>
    </i>
    <i>
      <x v="8046"/>
    </i>
    <i>
      <x v="7261"/>
    </i>
    <i>
      <x v="7516"/>
    </i>
    <i>
      <x v="7262"/>
    </i>
    <i>
      <x v="7518"/>
    </i>
    <i>
      <x v="7263"/>
    </i>
    <i>
      <x v="7520"/>
    </i>
    <i>
      <x v="7264"/>
    </i>
    <i>
      <x v="7522"/>
    </i>
    <i>
      <x v="7265"/>
    </i>
    <i>
      <x v="7524"/>
    </i>
    <i>
      <x v="7266"/>
    </i>
    <i>
      <x v="7526"/>
    </i>
    <i>
      <x v="7267"/>
    </i>
    <i>
      <x v="7528"/>
    </i>
    <i>
      <x v="7268"/>
    </i>
    <i>
      <x v="7530"/>
    </i>
    <i>
      <x v="7269"/>
    </i>
    <i>
      <x v="7532"/>
    </i>
    <i>
      <x v="7270"/>
    </i>
    <i>
      <x v="7534"/>
    </i>
    <i>
      <x v="7271"/>
    </i>
    <i>
      <x v="7536"/>
    </i>
    <i>
      <x v="7272"/>
    </i>
    <i>
      <x v="7538"/>
    </i>
    <i>
      <x v="7273"/>
    </i>
    <i>
      <x v="7540"/>
    </i>
    <i>
      <x v="7274"/>
    </i>
    <i>
      <x v="7542"/>
    </i>
    <i>
      <x v="7275"/>
    </i>
    <i>
      <x v="7544"/>
    </i>
    <i>
      <x v="6951"/>
    </i>
    <i>
      <x v="7546"/>
    </i>
    <i>
      <x v="7277"/>
    </i>
    <i>
      <x v="7548"/>
    </i>
    <i>
      <x v="7278"/>
    </i>
    <i>
      <x v="7550"/>
    </i>
    <i>
      <x v="7279"/>
    </i>
    <i>
      <x v="7552"/>
    </i>
    <i>
      <x v="7280"/>
    </i>
    <i>
      <x v="7554"/>
    </i>
    <i>
      <x v="7281"/>
    </i>
    <i>
      <x v="7556"/>
    </i>
    <i>
      <x v="7282"/>
    </i>
    <i>
      <x v="7558"/>
    </i>
    <i>
      <x v="7283"/>
    </i>
    <i>
      <x v="6964"/>
    </i>
    <i>
      <x v="7284"/>
    </i>
    <i>
      <x v="7562"/>
    </i>
    <i>
      <x v="7285"/>
    </i>
    <i>
      <x v="7564"/>
    </i>
    <i>
      <x v="7286"/>
    </i>
    <i>
      <x v="7566"/>
    </i>
    <i>
      <x v="7287"/>
    </i>
    <i>
      <x v="7568"/>
    </i>
    <i>
      <x v="7288"/>
    </i>
    <i>
      <x v="7570"/>
    </i>
    <i>
      <x v="7289"/>
    </i>
    <i>
      <x v="7572"/>
    </i>
    <i>
      <x v="7290"/>
    </i>
    <i>
      <x v="7574"/>
    </i>
    <i>
      <x v="7291"/>
    </i>
    <i>
      <x v="7576"/>
    </i>
    <i>
      <x v="7292"/>
    </i>
    <i>
      <x v="7578"/>
    </i>
    <i>
      <x v="7293"/>
    </i>
    <i>
      <x v="7580"/>
    </i>
    <i>
      <x v="7294"/>
    </i>
    <i>
      <x v="7582"/>
    </i>
    <i>
      <x v="7295"/>
    </i>
    <i>
      <x v="7584"/>
    </i>
    <i>
      <x v="7296"/>
    </i>
    <i>
      <x v="7586"/>
    </i>
    <i>
      <x v="7297"/>
    </i>
    <i>
      <x v="6902"/>
    </i>
    <i>
      <x v="7298"/>
    </i>
    <i>
      <x v="7590"/>
    </i>
    <i>
      <x v="7299"/>
    </i>
    <i>
      <x v="7592"/>
    </i>
    <i>
      <x v="7300"/>
    </i>
    <i>
      <x v="7594"/>
    </i>
    <i>
      <x v="7301"/>
    </i>
    <i>
      <x v="7596"/>
    </i>
    <i>
      <x v="7302"/>
    </i>
    <i>
      <x v="7598"/>
    </i>
    <i>
      <x v="7303"/>
    </i>
    <i>
      <x v="7600"/>
    </i>
    <i>
      <x v="7304"/>
    </i>
    <i>
      <x v="7602"/>
    </i>
    <i>
      <x v="7305"/>
    </i>
    <i>
      <x v="7604"/>
    </i>
    <i>
      <x v="7306"/>
    </i>
    <i>
      <x v="7606"/>
    </i>
    <i>
      <x v="7307"/>
    </i>
    <i>
      <x v="7608"/>
    </i>
    <i>
      <x v="7308"/>
    </i>
    <i>
      <x v="7610"/>
    </i>
    <i>
      <x v="7309"/>
    </i>
    <i>
      <x v="7612"/>
    </i>
    <i>
      <x v="7310"/>
    </i>
    <i>
      <x v="7614"/>
    </i>
    <i>
      <x v="7311"/>
    </i>
    <i>
      <x v="7616"/>
    </i>
    <i>
      <x v="7312"/>
    </i>
    <i>
      <x v="7618"/>
    </i>
    <i>
      <x v="7313"/>
    </i>
    <i>
      <x v="7620"/>
    </i>
    <i>
      <x v="7314"/>
    </i>
    <i>
      <x v="7622"/>
    </i>
    <i>
      <x v="7315"/>
    </i>
    <i>
      <x v="7624"/>
    </i>
    <i>
      <x v="7316"/>
    </i>
    <i>
      <x v="7626"/>
    </i>
    <i>
      <x v="7317"/>
    </i>
    <i>
      <x v="7628"/>
    </i>
    <i>
      <x v="7318"/>
    </i>
    <i>
      <x v="7630"/>
    </i>
    <i>
      <x v="7319"/>
    </i>
    <i>
      <x v="7632"/>
    </i>
    <i>
      <x v="7320"/>
    </i>
    <i>
      <x v="7634"/>
    </i>
    <i>
      <x v="7321"/>
    </i>
    <i>
      <x v="7636"/>
    </i>
    <i>
      <x v="7322"/>
    </i>
    <i>
      <x v="7638"/>
    </i>
    <i>
      <x v="7323"/>
    </i>
    <i>
      <x v="7640"/>
    </i>
    <i>
      <x v="7324"/>
    </i>
    <i>
      <x v="7642"/>
    </i>
    <i>
      <x v="7325"/>
    </i>
    <i>
      <x v="7644"/>
    </i>
    <i>
      <x v="7326"/>
    </i>
    <i>
      <x v="6903"/>
    </i>
    <i>
      <x v="7327"/>
    </i>
    <i>
      <x v="6969"/>
    </i>
    <i>
      <x v="7328"/>
    </i>
    <i>
      <x v="7650"/>
    </i>
    <i>
      <x v="7329"/>
    </i>
    <i>
      <x v="7652"/>
    </i>
    <i>
      <x v="7330"/>
    </i>
    <i>
      <x v="7654"/>
    </i>
    <i>
      <x v="7331"/>
    </i>
    <i>
      <x v="6924"/>
    </i>
    <i>
      <x v="7332"/>
    </i>
    <i>
      <x v="6904"/>
    </i>
    <i>
      <x v="7333"/>
    </i>
    <i>
      <x v="7660"/>
    </i>
    <i>
      <x v="7334"/>
    </i>
    <i>
      <x v="7662"/>
    </i>
    <i>
      <x v="7335"/>
    </i>
    <i>
      <x v="6997"/>
    </i>
    <i>
      <x v="7336"/>
    </i>
    <i>
      <x v="7666"/>
    </i>
    <i>
      <x v="7337"/>
    </i>
    <i>
      <x v="7668"/>
    </i>
    <i>
      <x v="7338"/>
    </i>
    <i>
      <x v="7670"/>
    </i>
    <i>
      <x v="7339"/>
    </i>
    <i>
      <x v="7672"/>
    </i>
    <i>
      <x v="7340"/>
    </i>
    <i>
      <x v="7674"/>
    </i>
    <i>
      <x v="7341"/>
    </i>
    <i>
      <x v="7676"/>
    </i>
    <i>
      <x v="7342"/>
    </i>
    <i>
      <x v="7678"/>
    </i>
    <i>
      <x v="7343"/>
    </i>
    <i>
      <x v="7680"/>
    </i>
    <i>
      <x v="7344"/>
    </i>
    <i>
      <x v="7682"/>
    </i>
    <i>
      <x v="7345"/>
    </i>
    <i>
      <x v="7684"/>
    </i>
    <i>
      <x v="7346"/>
    </i>
    <i>
      <x v="7686"/>
    </i>
    <i>
      <x v="7347"/>
    </i>
    <i>
      <x v="7688"/>
    </i>
    <i>
      <x v="7348"/>
    </i>
    <i>
      <x v="7690"/>
    </i>
    <i>
      <x v="7349"/>
    </i>
    <i>
      <x v="7692"/>
    </i>
    <i>
      <x v="7350"/>
    </i>
    <i>
      <x v="7694"/>
    </i>
    <i>
      <x v="7351"/>
    </i>
    <i>
      <x v="7696"/>
    </i>
    <i>
      <x v="7352"/>
    </i>
    <i>
      <x v="7698"/>
    </i>
    <i>
      <x v="7353"/>
    </i>
    <i>
      <x v="7700"/>
    </i>
    <i>
      <x v="7354"/>
    </i>
    <i>
      <x v="7702"/>
    </i>
    <i>
      <x v="7355"/>
    </i>
    <i>
      <x v="7704"/>
    </i>
    <i>
      <x v="7356"/>
    </i>
    <i>
      <x v="7706"/>
    </i>
    <i>
      <x v="7357"/>
    </i>
    <i>
      <x v="7708"/>
    </i>
    <i>
      <x v="7358"/>
    </i>
    <i>
      <x v="7710"/>
    </i>
    <i>
      <x v="6952"/>
    </i>
    <i>
      <x v="7712"/>
    </i>
    <i>
      <x v="7360"/>
    </i>
    <i>
      <x v="7714"/>
    </i>
    <i>
      <x v="7361"/>
    </i>
    <i>
      <x v="7716"/>
    </i>
    <i>
      <x v="7362"/>
    </i>
    <i>
      <x v="7718"/>
    </i>
    <i>
      <x v="6953"/>
    </i>
    <i>
      <x v="7720"/>
    </i>
    <i>
      <x v="7364"/>
    </i>
    <i>
      <x v="7722"/>
    </i>
    <i>
      <x v="7365"/>
    </i>
    <i>
      <x v="7724"/>
    </i>
    <i>
      <x v="7366"/>
    </i>
    <i>
      <x v="7726"/>
    </i>
    <i>
      <x v="6915"/>
    </i>
    <i>
      <x v="7728"/>
    </i>
    <i>
      <x v="7368"/>
    </i>
    <i>
      <x v="7730"/>
    </i>
    <i>
      <x v="7369"/>
    </i>
    <i>
      <x v="7732"/>
    </i>
    <i>
      <x v="6954"/>
    </i>
    <i>
      <x v="7734"/>
    </i>
    <i>
      <x v="7371"/>
    </i>
    <i>
      <x v="7736"/>
    </i>
    <i>
      <x v="7372"/>
    </i>
    <i>
      <x v="7738"/>
    </i>
    <i>
      <x v="6955"/>
    </i>
    <i>
      <x v="7740"/>
    </i>
    <i>
      <x v="7374"/>
    </i>
    <i>
      <x v="7742"/>
    </i>
    <i>
      <x v="7375"/>
    </i>
    <i>
      <x v="7744"/>
    </i>
    <i>
      <x v="7749"/>
    </i>
    <i>
      <x v="7746"/>
    </i>
    <i>
      <x v="7750"/>
    </i>
    <i>
      <x v="7748"/>
    </i>
    <i>
      <x v="7752"/>
    </i>
    <i>
      <x v="7754"/>
    </i>
    <i>
      <x v="7751"/>
    </i>
    <i>
      <x v="7377"/>
    </i>
    <i>
      <x v="7753"/>
    </i>
    <i>
      <x v="7378"/>
    </i>
    <i>
      <x v="7755"/>
    </i>
    <i>
      <x v="7379"/>
    </i>
    <i>
      <x v="7757"/>
    </i>
    <i>
      <x v="7380"/>
    </i>
    <i>
      <x v="7759"/>
    </i>
    <i>
      <x v="7381"/>
    </i>
    <i>
      <x v="7761"/>
    </i>
    <i>
      <x v="7382"/>
    </i>
    <i>
      <x v="7763"/>
    </i>
    <i>
      <x v="7383"/>
    </i>
    <i>
      <x v="7765"/>
    </i>
    <i>
      <x v="7384"/>
    </i>
    <i>
      <x v="7767"/>
    </i>
    <i>
      <x v="7385"/>
    </i>
    <i>
      <x v="7769"/>
    </i>
    <i>
      <x v="7386"/>
    </i>
    <i>
      <x v="7771"/>
    </i>
    <i>
      <x v="7387"/>
    </i>
    <i>
      <x v="7773"/>
    </i>
    <i>
      <x v="7388"/>
    </i>
    <i>
      <x v="7775"/>
    </i>
    <i>
      <x v="7389"/>
    </i>
    <i>
      <x v="7777"/>
    </i>
    <i>
      <x v="7390"/>
    </i>
    <i>
      <x v="7779"/>
    </i>
    <i>
      <x v="7391"/>
    </i>
    <i>
      <x v="7781"/>
    </i>
    <i>
      <x v="7392"/>
    </i>
    <i>
      <x v="7783"/>
    </i>
    <i>
      <x v="7393"/>
    </i>
    <i>
      <x v="7785"/>
    </i>
    <i>
      <x v="7394"/>
    </i>
    <i>
      <x v="7787"/>
    </i>
    <i>
      <x v="6917"/>
    </i>
    <i>
      <x v="7789"/>
    </i>
    <i>
      <x v="6993"/>
    </i>
    <i>
      <x v="7791"/>
    </i>
    <i>
      <x v="7397"/>
    </i>
    <i>
      <x v="7793"/>
    </i>
    <i>
      <x v="6918"/>
    </i>
    <i>
      <x v="7795"/>
    </i>
    <i>
      <x v="7399"/>
    </i>
    <i>
      <x v="7797"/>
    </i>
    <i>
      <x v="6994"/>
    </i>
    <i>
      <x v="7799"/>
    </i>
    <i>
      <x v="7401"/>
    </i>
    <i>
      <x v="7801"/>
    </i>
    <i>
      <x v="7402"/>
    </i>
    <i>
      <x v="7803"/>
    </i>
    <i>
      <x v="7403"/>
    </i>
    <i>
      <x v="7805"/>
    </i>
    <i>
      <x v="7404"/>
    </i>
    <i>
      <x v="7807"/>
    </i>
    <i>
      <x v="7405"/>
    </i>
    <i>
      <x v="7809"/>
    </i>
    <i>
      <x v="7406"/>
    </i>
    <i>
      <x v="7811"/>
    </i>
    <i>
      <x v="7004"/>
    </i>
    <i>
      <x v="7813"/>
    </i>
    <i>
      <x v="7408"/>
    </i>
    <i>
      <x v="7815"/>
    </i>
    <i>
      <x v="7409"/>
    </i>
    <i>
      <x v="7817"/>
    </i>
    <i>
      <x v="7410"/>
    </i>
    <i>
      <x v="7819"/>
    </i>
    <i>
      <x v="7411"/>
    </i>
    <i>
      <x v="7821"/>
    </i>
    <i>
      <x v="7412"/>
    </i>
    <i>
      <x v="7823"/>
    </i>
    <i>
      <x v="7413"/>
    </i>
    <i>
      <x v="7825"/>
    </i>
    <i>
      <x v="7414"/>
    </i>
    <i>
      <x v="7827"/>
    </i>
    <i>
      <x v="7415"/>
    </i>
    <i>
      <x v="7829"/>
    </i>
    <i>
      <x v="7416"/>
    </i>
    <i>
      <x v="7831"/>
    </i>
    <i>
      <x v="7417"/>
    </i>
    <i>
      <x v="7833"/>
    </i>
    <i>
      <x v="7418"/>
    </i>
    <i>
      <x v="7835"/>
    </i>
    <i>
      <x v="6957"/>
    </i>
    <i>
      <x v="7837"/>
    </i>
    <i>
      <x v="6958"/>
    </i>
    <i>
      <x v="7839"/>
    </i>
    <i>
      <x v="7846"/>
    </i>
    <i>
      <x v="7841"/>
    </i>
    <i>
      <x v="7847"/>
    </i>
    <i>
      <x v="7843"/>
    </i>
    <i>
      <x v="7849"/>
    </i>
    <i>
      <x v="7845"/>
    </i>
    <i>
      <x v="7851"/>
    </i>
    <i>
      <x v="7853"/>
    </i>
    <i>
      <x v="7848"/>
    </i>
    <i>
      <x v="7422"/>
    </i>
    <i>
      <x v="7850"/>
    </i>
    <i>
      <x v="6919"/>
    </i>
    <i>
      <x v="7852"/>
    </i>
    <i>
      <x v="7424"/>
    </i>
    <i>
      <x v="7854"/>
    </i>
    <i>
      <x v="7425"/>
    </i>
    <i>
      <x v="7856"/>
    </i>
    <i>
      <x v="7426"/>
    </i>
    <i>
      <x v="6973"/>
    </i>
    <i>
      <x v="7427"/>
    </i>
    <i>
      <x v="7860"/>
    </i>
    <i>
      <x v="7428"/>
    </i>
    <i>
      <x v="7862"/>
    </i>
    <i>
      <x v="7429"/>
    </i>
    <i>
      <x v="7864"/>
    </i>
    <i>
      <x v="6920"/>
    </i>
    <i>
      <x v="7866"/>
    </i>
    <i>
      <x v="7431"/>
    </i>
    <i>
      <x v="7868"/>
    </i>
    <i>
      <x v="7432"/>
    </i>
    <i>
      <x v="7870"/>
    </i>
    <i>
      <x v="6921"/>
    </i>
    <i>
      <x v="7872"/>
    </i>
    <i>
      <x v="7434"/>
    </i>
    <i>
      <x v="7874"/>
    </i>
    <i>
      <x v="7435"/>
    </i>
    <i>
      <x v="6974"/>
    </i>
    <i>
      <x v="7436"/>
    </i>
    <i>
      <x v="7878"/>
    </i>
    <i>
      <x v="7437"/>
    </i>
    <i>
      <x v="7880"/>
    </i>
    <i>
      <x v="7438"/>
    </i>
    <i>
      <x v="6925"/>
    </i>
    <i>
      <x v="6959"/>
    </i>
    <i>
      <x v="7884"/>
    </i>
    <i>
      <x v="7440"/>
    </i>
    <i>
      <x v="7886"/>
    </i>
    <i>
      <x v="7441"/>
    </i>
    <i>
      <x v="7888"/>
    </i>
    <i>
      <x v="7442"/>
    </i>
    <i>
      <x v="7890"/>
    </i>
    <i>
      <x v="7443"/>
    </i>
    <i>
      <x v="7892"/>
    </i>
    <i>
      <x v="7444"/>
    </i>
    <i>
      <x v="7894"/>
    </i>
    <i>
      <x v="7445"/>
    </i>
    <i>
      <x v="7896"/>
    </i>
    <i>
      <x v="7446"/>
    </i>
    <i>
      <x v="7898"/>
    </i>
    <i>
      <x v="7447"/>
    </i>
    <i>
      <x v="7900"/>
    </i>
    <i>
      <x v="7448"/>
    </i>
    <i>
      <x v="7902"/>
    </i>
    <i>
      <x v="7449"/>
    </i>
    <i>
      <x v="7904"/>
    </i>
    <i>
      <x v="7450"/>
    </i>
    <i>
      <x v="7906"/>
    </i>
    <i>
      <x v="7451"/>
    </i>
    <i>
      <x v="7908"/>
    </i>
    <i>
      <x v="7452"/>
    </i>
    <i>
      <x v="7910"/>
    </i>
    <i>
      <x v="7453"/>
    </i>
    <i>
      <x v="7912"/>
    </i>
    <i>
      <x v="7454"/>
    </i>
    <i>
      <x v="7914"/>
    </i>
    <i>
      <x v="7455"/>
    </i>
    <i>
      <x v="7916"/>
    </i>
    <i>
      <x v="7456"/>
    </i>
    <i>
      <x v="7918"/>
    </i>
    <i>
      <x v="7457"/>
    </i>
    <i>
      <x v="7920"/>
    </i>
    <i>
      <x v="7458"/>
    </i>
    <i>
      <x v="7922"/>
    </i>
    <i>
      <x v="6960"/>
    </i>
    <i>
      <x v="7924"/>
    </i>
    <i>
      <x v="6927"/>
    </i>
    <i>
      <x v="7926"/>
    </i>
    <i>
      <x v="7461"/>
    </i>
    <i>
      <x v="7928"/>
    </i>
    <i>
      <x v="6962"/>
    </i>
    <i>
      <x v="7930"/>
    </i>
    <i>
      <x v="7463"/>
    </i>
    <i>
      <x v="7932"/>
    </i>
    <i>
      <x v="7464"/>
    </i>
    <i>
      <x v="7934"/>
    </i>
    <i>
      <x v="7465"/>
    </i>
    <i>
      <x v="7936"/>
    </i>
    <i>
      <x v="6995"/>
    </i>
    <i>
      <x v="7938"/>
    </i>
    <i>
      <x v="7467"/>
    </i>
    <i>
      <x v="7940"/>
    </i>
    <i>
      <x v="7468"/>
    </i>
    <i>
      <x v="7942"/>
    </i>
    <i>
      <x v="7469"/>
    </i>
    <i>
      <x v="7944"/>
    </i>
    <i>
      <x v="7470"/>
    </i>
    <i>
      <x v="7946"/>
    </i>
    <i>
      <x v="7471"/>
    </i>
    <i>
      <x v="7948"/>
    </i>
    <i>
      <x v="7472"/>
    </i>
    <i>
      <x v="7950"/>
    </i>
    <i>
      <x v="8048"/>
    </i>
    <i>
      <x v="7952"/>
    </i>
    <i>
      <x v="8049"/>
    </i>
    <i>
      <x v="7954"/>
    </i>
    <i>
      <x v="7475"/>
    </i>
    <i>
      <x v="7956"/>
    </i>
    <i>
      <x v="7476"/>
    </i>
    <i>
      <x v="7958"/>
    </i>
    <i>
      <x v="6996"/>
    </i>
    <i>
      <x v="7960"/>
    </i>
    <i>
      <x v="7478"/>
    </i>
    <i>
      <x v="7962"/>
    </i>
    <i>
      <x v="7479"/>
    </i>
    <i>
      <x v="7964"/>
    </i>
    <i>
      <x v="7480"/>
    </i>
    <i>
      <x v="7966"/>
    </i>
    <i>
      <x v="7481"/>
    </i>
    <i>
      <x v="7968"/>
    </i>
    <i>
      <x v="7482"/>
    </i>
    <i>
      <x v="7970"/>
    </i>
    <i>
      <x v="7483"/>
    </i>
    <i>
      <x v="7972"/>
    </i>
    <i>
      <x v="7484"/>
    </i>
    <i>
      <x v="7974"/>
    </i>
    <i>
      <x v="7485"/>
    </i>
    <i>
      <x v="7976"/>
    </i>
    <i>
      <x v="6926"/>
    </i>
    <i>
      <x v="7978"/>
    </i>
    <i>
      <x v="7487"/>
    </i>
    <i>
      <x v="7980"/>
    </i>
    <i>
      <x v="7488"/>
    </i>
    <i>
      <x v="7982"/>
    </i>
    <i>
      <x v="7489"/>
    </i>
    <i>
      <x v="7984"/>
    </i>
    <i>
      <x v="7490"/>
    </i>
    <i>
      <x v="7986"/>
    </i>
    <i>
      <x v="7491"/>
    </i>
    <i>
      <x v="7988"/>
    </i>
    <i>
      <x v="7492"/>
    </i>
    <i>
      <x v="7990"/>
    </i>
    <i>
      <x v="7493"/>
    </i>
    <i>
      <x v="7992"/>
    </i>
    <i>
      <x v="7494"/>
    </i>
    <i>
      <x v="7994"/>
    </i>
    <i>
      <x v="8004"/>
    </i>
    <i>
      <x v="7996"/>
    </i>
    <i>
      <x v="8006"/>
    </i>
    <i>
      <x v="7998"/>
    </i>
    <i>
      <x v="8008"/>
    </i>
    <i>
      <x v="8000"/>
    </i>
    <i>
      <x v="8010"/>
    </i>
    <i>
      <x v="8002"/>
    </i>
    <i>
      <x v="8012"/>
    </i>
    <i>
      <x v="6998"/>
    </i>
    <i>
      <x v="8014"/>
    </i>
    <i>
      <x v="7495"/>
    </i>
    <i>
      <x v="8007"/>
    </i>
    <i>
      <x v="7496"/>
    </i>
    <i>
      <x v="8009"/>
    </i>
    <i>
      <x v="7497"/>
    </i>
    <i>
      <x v="8011"/>
    </i>
    <i>
      <x v="7498"/>
    </i>
    <i>
      <x v="8013"/>
    </i>
    <i>
      <x v="7499"/>
    </i>
    <i>
      <x v="8015"/>
    </i>
    <i>
      <x v="7500"/>
    </i>
    <i>
      <x v="6979"/>
    </i>
    <i>
      <x v="7501"/>
    </i>
    <i>
      <x v="8019"/>
    </i>
    <i>
      <x v="7502"/>
    </i>
    <i>
      <x v="8021"/>
    </i>
    <i>
      <x v="7503"/>
    </i>
    <i>
      <x v="8023"/>
    </i>
    <i>
      <x v="7504"/>
    </i>
    <i>
      <x v="8025"/>
    </i>
    <i>
      <x v="7505"/>
    </i>
    <i>
      <x v="8027"/>
    </i>
    <i>
      <x v="8030"/>
    </i>
    <i>
      <x v="6986"/>
    </i>
    <i>
      <x v="8032"/>
    </i>
    <i>
      <x v="6980"/>
    </i>
    <i>
      <x v="7506"/>
    </i>
    <i>
      <x v="8033"/>
    </i>
    <i>
      <x v="7507"/>
    </i>
    <i>
      <x v="8035"/>
    </i>
    <i>
      <x v="7508"/>
    </i>
    <i>
      <x v="6981"/>
    </i>
    <i>
      <x v="7509"/>
    </i>
    <i>
      <x v="8039"/>
    </i>
    <i>
      <x v="7510"/>
    </i>
    <i>
      <x v="6982"/>
    </i>
    <i>
      <x v="7511"/>
    </i>
    <i>
      <x v="8043"/>
    </i>
    <i>
      <x v="7512"/>
    </i>
    <i>
      <x v="8045"/>
    </i>
    <i>
      <x v="7513"/>
    </i>
    <i>
      <x v="8047"/>
    </i>
    <i>
      <x v="7514"/>
    </i>
    <i>
      <x v="7515"/>
    </i>
    <i>
      <x v="6900"/>
    </i>
    <i>
      <x v="7474"/>
    </i>
    <i>
      <x v="5778"/>
    </i>
    <i>
      <x v="6636"/>
    </i>
    <i>
      <x v="6501"/>
    </i>
    <i>
      <x v="5861"/>
    </i>
    <i>
      <x v="6764"/>
    </i>
    <i>
      <x v="5862"/>
    </i>
    <i>
      <x v="6437"/>
    </i>
    <i>
      <x v="5863"/>
    </i>
    <i>
      <x v="6569"/>
    </i>
    <i>
      <x v="5864"/>
    </i>
    <i>
      <x v="6700"/>
    </i>
    <i>
      <x v="5865"/>
    </i>
    <i>
      <x v="5794"/>
    </i>
    <i>
      <x v="5866"/>
    </i>
    <i>
      <x v="6405"/>
    </i>
    <i>
      <x v="5867"/>
    </i>
    <i>
      <x v="6469"/>
    </i>
    <i>
      <x v="5759"/>
    </i>
    <i>
      <x v="6537"/>
    </i>
    <i>
      <x v="5869"/>
    </i>
    <i>
      <x v="6601"/>
    </i>
    <i>
      <x v="5870"/>
    </i>
    <i>
      <x v="6668"/>
    </i>
    <i>
      <x v="5871"/>
    </i>
    <i>
      <x v="6732"/>
    </i>
    <i>
      <x v="5872"/>
    </i>
    <i>
      <x v="6796"/>
    </i>
    <i>
      <x v="5873"/>
    </i>
    <i>
      <x v="6863"/>
    </i>
    <i>
      <x v="5874"/>
    </i>
    <i>
      <x v="6387"/>
    </i>
    <i>
      <x v="5875"/>
    </i>
    <i>
      <x v="6421"/>
    </i>
    <i>
      <x v="5876"/>
    </i>
    <i>
      <x v="6453"/>
    </i>
    <i>
      <x v="5877"/>
    </i>
    <i>
      <x v="6485"/>
    </i>
    <i>
      <x v="5878"/>
    </i>
    <i>
      <x v="5818"/>
    </i>
    <i>
      <x v="5879"/>
    </i>
    <i>
      <x v="5786"/>
    </i>
    <i>
      <x v="5880"/>
    </i>
    <i>
      <x v="5788"/>
    </i>
    <i>
      <x v="5881"/>
    </i>
    <i>
      <x v="6620"/>
    </i>
    <i>
      <x v="5882"/>
    </i>
    <i>
      <x v="6652"/>
    </i>
    <i>
      <x v="5883"/>
    </i>
    <i>
      <x v="6684"/>
    </i>
    <i>
      <x v="5884"/>
    </i>
    <i>
      <x v="6716"/>
    </i>
    <i>
      <x v="5885"/>
    </i>
    <i>
      <x v="6748"/>
    </i>
    <i>
      <x v="5886"/>
    </i>
    <i>
      <x v="6780"/>
    </i>
    <i>
      <x v="5887"/>
    </i>
    <i>
      <x v="6812"/>
    </i>
    <i>
      <x v="5760"/>
    </i>
    <i>
      <x v="6844"/>
    </i>
    <i>
      <x v="5889"/>
    </i>
    <i>
      <x v="6363"/>
    </i>
    <i>
      <x v="5890"/>
    </i>
    <i>
      <x v="6379"/>
    </i>
    <i>
      <x v="5891"/>
    </i>
    <i>
      <x v="6397"/>
    </i>
    <i>
      <x v="5892"/>
    </i>
    <i>
      <x v="6413"/>
    </i>
    <i>
      <x v="5893"/>
    </i>
    <i>
      <x v="5838"/>
    </i>
    <i>
      <x v="5894"/>
    </i>
    <i>
      <x v="6445"/>
    </i>
    <i>
      <x v="5895"/>
    </i>
    <i>
      <x v="6461"/>
    </i>
    <i>
      <x v="5896"/>
    </i>
    <i>
      <x v="6477"/>
    </i>
    <i>
      <x v="5897"/>
    </i>
    <i>
      <x v="6493"/>
    </i>
    <i>
      <x v="5898"/>
    </i>
    <i>
      <x v="5782"/>
    </i>
    <i>
      <x v="5899"/>
    </i>
    <i>
      <x v="6527"/>
    </i>
    <i>
      <x v="5900"/>
    </i>
    <i>
      <x v="5839"/>
    </i>
    <i>
      <x v="5901"/>
    </i>
    <i>
      <x v="6561"/>
    </i>
    <i>
      <x v="5902"/>
    </i>
    <i>
      <x v="6577"/>
    </i>
    <i>
      <x v="5903"/>
    </i>
    <i>
      <x v="6593"/>
    </i>
    <i>
      <x v="5904"/>
    </i>
    <i>
      <x v="6612"/>
    </i>
    <i>
      <x v="5905"/>
    </i>
    <i>
      <x v="6628"/>
    </i>
    <i>
      <x v="5906"/>
    </i>
    <i>
      <x v="6644"/>
    </i>
    <i>
      <x v="5907"/>
    </i>
    <i>
      <x v="6660"/>
    </i>
    <i>
      <x v="5908"/>
    </i>
    <i>
      <x v="6676"/>
    </i>
    <i>
      <x v="5909"/>
    </i>
    <i>
      <x v="6692"/>
    </i>
    <i>
      <x v="5910"/>
    </i>
    <i>
      <x v="6708"/>
    </i>
    <i>
      <x v="5911"/>
    </i>
    <i>
      <x v="5792"/>
    </i>
    <i>
      <x v="5912"/>
    </i>
    <i>
      <x v="6740"/>
    </i>
    <i>
      <x v="5913"/>
    </i>
    <i>
      <x v="6756"/>
    </i>
    <i>
      <x v="5914"/>
    </i>
    <i>
      <x v="6772"/>
    </i>
    <i>
      <x v="5915"/>
    </i>
    <i>
      <x v="5755"/>
    </i>
    <i>
      <x v="5852"/>
    </i>
    <i>
      <x v="6804"/>
    </i>
    <i>
      <x v="5917"/>
    </i>
    <i>
      <x v="6820"/>
    </i>
    <i>
      <x v="5918"/>
    </i>
    <i>
      <x v="5795"/>
    </i>
    <i>
      <x v="5919"/>
    </i>
    <i>
      <x v="6852"/>
    </i>
    <i>
      <x v="5920"/>
    </i>
    <i>
      <x v="6871"/>
    </i>
    <i>
      <x v="5921"/>
    </i>
    <i>
      <x v="6367"/>
    </i>
    <i>
      <x v="5922"/>
    </i>
    <i>
      <x v="6375"/>
    </i>
    <i>
      <x v="5923"/>
    </i>
    <i>
      <x v="6383"/>
    </i>
    <i>
      <x v="5924"/>
    </i>
    <i>
      <x v="6393"/>
    </i>
    <i>
      <x v="5925"/>
    </i>
    <i>
      <x v="6401"/>
    </i>
    <i>
      <x v="5926"/>
    </i>
    <i>
      <x v="6409"/>
    </i>
    <i>
      <x v="5927"/>
    </i>
    <i>
      <x v="6417"/>
    </i>
    <i>
      <x v="5928"/>
    </i>
    <i>
      <x v="6425"/>
    </i>
    <i>
      <x v="5929"/>
    </i>
    <i>
      <x v="5859"/>
    </i>
    <i>
      <x v="5930"/>
    </i>
    <i>
      <x v="6441"/>
    </i>
    <i>
      <x v="5931"/>
    </i>
    <i>
      <x v="6449"/>
    </i>
    <i>
      <x v="5932"/>
    </i>
    <i>
      <x v="6457"/>
    </i>
    <i>
      <x v="5933"/>
    </i>
    <i>
      <x v="6465"/>
    </i>
    <i>
      <x v="5934"/>
    </i>
    <i>
      <x v="6473"/>
    </i>
    <i>
      <x v="5935"/>
    </i>
    <i>
      <x v="6481"/>
    </i>
    <i>
      <x v="5936"/>
    </i>
    <i>
      <x v="6489"/>
    </i>
    <i>
      <x v="5937"/>
    </i>
    <i>
      <x v="6497"/>
    </i>
    <i>
      <x v="5938"/>
    </i>
    <i>
      <x v="6505"/>
    </i>
    <i>
      <x v="5939"/>
    </i>
    <i>
      <x v="6513"/>
    </i>
    <i>
      <x v="5940"/>
    </i>
    <i>
      <x v="6521"/>
    </i>
    <i>
      <x v="5941"/>
    </i>
    <i>
      <x v="5784"/>
    </i>
    <i>
      <x v="5942"/>
    </i>
    <i>
      <x v="6541"/>
    </i>
    <i>
      <x v="5943"/>
    </i>
    <i>
      <x v="6549"/>
    </i>
    <i>
      <x v="5944"/>
    </i>
    <i>
      <x v="6557"/>
    </i>
    <i>
      <x v="5945"/>
    </i>
    <i>
      <x v="6565"/>
    </i>
    <i>
      <x v="5946"/>
    </i>
    <i>
      <x v="6573"/>
    </i>
    <i>
      <x v="5947"/>
    </i>
    <i>
      <x v="6581"/>
    </i>
    <i>
      <x v="5948"/>
    </i>
    <i>
      <x v="6589"/>
    </i>
    <i>
      <x v="5949"/>
    </i>
    <i>
      <x v="6597"/>
    </i>
    <i>
      <x v="5950"/>
    </i>
    <i>
      <x v="6605"/>
    </i>
    <i>
      <x v="5951"/>
    </i>
    <i>
      <x v="6616"/>
    </i>
    <i>
      <x v="5952"/>
    </i>
    <i>
      <x v="5791"/>
    </i>
    <i>
      <x v="5953"/>
    </i>
    <i>
      <x v="6632"/>
    </i>
    <i>
      <x v="5954"/>
    </i>
    <i>
      <x v="6640"/>
    </i>
    <i>
      <x v="5955"/>
    </i>
    <i>
      <x v="6648"/>
    </i>
    <i>
      <x v="5956"/>
    </i>
    <i>
      <x v="6656"/>
    </i>
    <i>
      <x v="5957"/>
    </i>
    <i>
      <x v="6664"/>
    </i>
    <i>
      <x v="5958"/>
    </i>
    <i>
      <x v="6672"/>
    </i>
    <i>
      <x v="5959"/>
    </i>
    <i>
      <x v="6680"/>
    </i>
    <i>
      <x v="5960"/>
    </i>
    <i>
      <x v="6688"/>
    </i>
    <i>
      <x v="5961"/>
    </i>
    <i>
      <x v="6696"/>
    </i>
    <i>
      <x v="5962"/>
    </i>
    <i>
      <x v="6704"/>
    </i>
    <i>
      <x v="5963"/>
    </i>
    <i>
      <x v="6712"/>
    </i>
    <i>
      <x v="5964"/>
    </i>
    <i>
      <x v="6720"/>
    </i>
    <i>
      <x v="5965"/>
    </i>
    <i>
      <x v="6728"/>
    </i>
    <i>
      <x v="5966"/>
    </i>
    <i>
      <x v="6736"/>
    </i>
    <i>
      <x v="5761"/>
    </i>
    <i>
      <x v="6744"/>
    </i>
    <i>
      <x v="5968"/>
    </i>
    <i>
      <x v="6752"/>
    </i>
    <i>
      <x v="5969"/>
    </i>
    <i>
      <x v="6760"/>
    </i>
    <i>
      <x v="5970"/>
    </i>
    <i>
      <x v="6768"/>
    </i>
    <i>
      <x v="5971"/>
    </i>
    <i>
      <x v="6776"/>
    </i>
    <i>
      <x v="5972"/>
    </i>
    <i>
      <x v="6784"/>
    </i>
    <i>
      <x v="5973"/>
    </i>
    <i>
      <x v="6792"/>
    </i>
    <i>
      <x v="5974"/>
    </i>
    <i>
      <x v="6800"/>
    </i>
    <i>
      <x v="5975"/>
    </i>
    <i>
      <x v="6808"/>
    </i>
    <i>
      <x v="5976"/>
    </i>
    <i>
      <x v="6816"/>
    </i>
    <i>
      <x v="5977"/>
    </i>
    <i>
      <x v="6824"/>
    </i>
    <i>
      <x v="5978"/>
    </i>
    <i>
      <x v="5857"/>
    </i>
    <i>
      <x v="5979"/>
    </i>
    <i>
      <x v="6840"/>
    </i>
    <i>
      <x v="5980"/>
    </i>
    <i>
      <x v="6848"/>
    </i>
    <i>
      <x v="5981"/>
    </i>
    <i>
      <x v="6859"/>
    </i>
    <i>
      <x v="5982"/>
    </i>
    <i>
      <x v="6867"/>
    </i>
    <i>
      <x v="5983"/>
    </i>
    <i>
      <x v="6361"/>
    </i>
    <i>
      <x v="5984"/>
    </i>
    <i>
      <x v="6365"/>
    </i>
    <i>
      <x v="5985"/>
    </i>
    <i>
      <x v="5816"/>
    </i>
    <i>
      <x v="5986"/>
    </i>
    <i>
      <x v="6373"/>
    </i>
    <i>
      <x v="5987"/>
    </i>
    <i>
      <x v="6377"/>
    </i>
    <i>
      <x v="5988"/>
    </i>
    <i>
      <x v="6381"/>
    </i>
    <i>
      <x v="5989"/>
    </i>
    <i>
      <x v="6385"/>
    </i>
    <i>
      <x v="5990"/>
    </i>
    <i>
      <x v="6389"/>
    </i>
    <i>
      <x v="5991"/>
    </i>
    <i>
      <x v="6395"/>
    </i>
    <i>
      <x v="5821"/>
    </i>
    <i>
      <x v="6399"/>
    </i>
    <i>
      <x v="5993"/>
    </i>
    <i>
      <x v="6403"/>
    </i>
    <i>
      <x v="5762"/>
    </i>
    <i>
      <x v="6407"/>
    </i>
    <i>
      <x v="5995"/>
    </i>
    <i>
      <x v="6411"/>
    </i>
    <i>
      <x v="5996"/>
    </i>
    <i>
      <x v="6415"/>
    </i>
    <i>
      <x v="5997"/>
    </i>
    <i>
      <x v="6419"/>
    </i>
    <i>
      <x v="5822"/>
    </i>
    <i>
      <x v="5837"/>
    </i>
    <i>
      <x v="5999"/>
    </i>
    <i>
      <x v="6427"/>
    </i>
    <i>
      <x v="6000"/>
    </i>
    <i>
      <x v="6431"/>
    </i>
    <i>
      <x v="6001"/>
    </i>
    <i>
      <x v="6435"/>
    </i>
    <i>
      <x v="6002"/>
    </i>
    <i>
      <x v="6439"/>
    </i>
    <i>
      <x v="6003"/>
    </i>
    <i>
      <x v="6443"/>
    </i>
    <i>
      <x v="6004"/>
    </i>
    <i>
      <x v="6447"/>
    </i>
    <i>
      <x v="6005"/>
    </i>
    <i>
      <x v="6451"/>
    </i>
    <i>
      <x v="6006"/>
    </i>
    <i>
      <x v="6455"/>
    </i>
    <i>
      <x v="6007"/>
    </i>
    <i>
      <x v="6459"/>
    </i>
    <i>
      <x v="6008"/>
    </i>
    <i>
      <x v="6463"/>
    </i>
    <i>
      <x v="6009"/>
    </i>
    <i>
      <x v="6467"/>
    </i>
    <i>
      <x v="6010"/>
    </i>
    <i>
      <x v="6471"/>
    </i>
    <i>
      <x v="6011"/>
    </i>
    <i>
      <x v="6475"/>
    </i>
    <i>
      <x v="6012"/>
    </i>
    <i>
      <x v="6479"/>
    </i>
    <i>
      <x v="6013"/>
    </i>
    <i>
      <x v="6483"/>
    </i>
    <i>
      <x v="6014"/>
    </i>
    <i>
      <x v="6487"/>
    </i>
    <i>
      <x v="6015"/>
    </i>
    <i>
      <x v="6491"/>
    </i>
    <i>
      <x v="6016"/>
    </i>
    <i>
      <x v="6495"/>
    </i>
    <i>
      <x v="6017"/>
    </i>
    <i>
      <x v="6499"/>
    </i>
    <i>
      <x v="6018"/>
    </i>
    <i>
      <x v="6503"/>
    </i>
    <i>
      <x v="6019"/>
    </i>
    <i>
      <x v="6507"/>
    </i>
    <i>
      <x v="6020"/>
    </i>
    <i>
      <x v="6511"/>
    </i>
    <i>
      <x v="6021"/>
    </i>
    <i>
      <x v="6515"/>
    </i>
    <i>
      <x v="6022"/>
    </i>
    <i>
      <x v="6519"/>
    </i>
    <i>
      <x v="6023"/>
    </i>
    <i>
      <x v="5783"/>
    </i>
    <i>
      <x v="6024"/>
    </i>
    <i>
      <x v="6529"/>
    </i>
    <i>
      <x v="6025"/>
    </i>
    <i>
      <x v="5856"/>
    </i>
    <i>
      <x v="6026"/>
    </i>
    <i>
      <x v="6539"/>
    </i>
    <i>
      <x v="6027"/>
    </i>
    <i>
      <x v="5785"/>
    </i>
    <i>
      <x v="6028"/>
    </i>
    <i>
      <x v="6547"/>
    </i>
    <i>
      <x v="6029"/>
    </i>
    <i>
      <x v="6551"/>
    </i>
    <i>
      <x v="6030"/>
    </i>
    <i>
      <x v="6555"/>
    </i>
    <i>
      <x v="6031"/>
    </i>
    <i>
      <x v="6559"/>
    </i>
    <i>
      <x v="6032"/>
    </i>
    <i>
      <x v="6563"/>
    </i>
    <i>
      <x v="6033"/>
    </i>
    <i>
      <x v="6567"/>
    </i>
    <i>
      <x v="6034"/>
    </i>
    <i>
      <x v="6571"/>
    </i>
    <i>
      <x v="6035"/>
    </i>
    <i>
      <x v="5841"/>
    </i>
    <i>
      <x v="6036"/>
    </i>
    <i>
      <x v="6579"/>
    </i>
    <i>
      <x v="6037"/>
    </i>
    <i>
      <x v="6583"/>
    </i>
    <i>
      <x v="6038"/>
    </i>
    <i>
      <x v="6587"/>
    </i>
    <i>
      <x v="6039"/>
    </i>
    <i>
      <x v="6591"/>
    </i>
    <i>
      <x v="6040"/>
    </i>
    <i>
      <x v="6595"/>
    </i>
    <i>
      <x v="6041"/>
    </i>
    <i>
      <x v="6599"/>
    </i>
    <i>
      <x v="6042"/>
    </i>
    <i>
      <x v="6603"/>
    </i>
    <i>
      <x v="6043"/>
    </i>
    <i>
      <x v="6610"/>
    </i>
    <i>
      <x v="6044"/>
    </i>
    <i>
      <x v="5842"/>
    </i>
    <i>
      <x v="6045"/>
    </i>
    <i>
      <x v="6618"/>
    </i>
    <i>
      <x v="6046"/>
    </i>
    <i>
      <x v="5853"/>
    </i>
    <i>
      <x v="5763"/>
    </i>
    <i>
      <x v="6626"/>
    </i>
    <i>
      <x v="6048"/>
    </i>
    <i>
      <x v="6630"/>
    </i>
    <i>
      <x v="6049"/>
    </i>
    <i>
      <x v="6634"/>
    </i>
    <i>
      <x v="6050"/>
    </i>
    <i>
      <x v="6638"/>
    </i>
    <i>
      <x v="6051"/>
    </i>
    <i>
      <x v="6642"/>
    </i>
    <i>
      <x v="6052"/>
    </i>
    <i>
      <x v="6646"/>
    </i>
    <i>
      <x v="6053"/>
    </i>
    <i>
      <x v="6650"/>
    </i>
    <i>
      <x v="6054"/>
    </i>
    <i>
      <x v="6654"/>
    </i>
    <i>
      <x v="6055"/>
    </i>
    <i>
      <x v="6658"/>
    </i>
    <i>
      <x v="6056"/>
    </i>
    <i>
      <x v="6662"/>
    </i>
    <i>
      <x v="6057"/>
    </i>
    <i>
      <x v="6666"/>
    </i>
    <i>
      <x v="6058"/>
    </i>
    <i>
      <x v="6670"/>
    </i>
    <i>
      <x v="6059"/>
    </i>
    <i>
      <x v="6674"/>
    </i>
    <i>
      <x v="6060"/>
    </i>
    <i>
      <x v="6678"/>
    </i>
    <i>
      <x v="6061"/>
    </i>
    <i>
      <x v="6682"/>
    </i>
    <i>
      <x v="6062"/>
    </i>
    <i>
      <x v="6686"/>
    </i>
    <i>
      <x v="6063"/>
    </i>
    <i>
      <x v="6690"/>
    </i>
    <i>
      <x v="6064"/>
    </i>
    <i>
      <x v="6694"/>
    </i>
    <i>
      <x v="6065"/>
    </i>
    <i>
      <x v="6698"/>
    </i>
    <i>
      <x v="6066"/>
    </i>
    <i>
      <x v="6702"/>
    </i>
    <i>
      <x v="6067"/>
    </i>
    <i>
      <x v="6706"/>
    </i>
    <i>
      <x v="6068"/>
    </i>
    <i>
      <x v="6710"/>
    </i>
    <i>
      <x v="6069"/>
    </i>
    <i>
      <x v="6714"/>
    </i>
    <i>
      <x v="6070"/>
    </i>
    <i>
      <x v="6718"/>
    </i>
    <i>
      <x v="5810"/>
    </i>
    <i>
      <x v="6722"/>
    </i>
    <i>
      <x v="6072"/>
    </i>
    <i>
      <x v="6726"/>
    </i>
    <i>
      <x v="6073"/>
    </i>
    <i>
      <x v="6730"/>
    </i>
    <i>
      <x v="6074"/>
    </i>
    <i>
      <x v="6734"/>
    </i>
    <i>
      <x v="6075"/>
    </i>
    <i>
      <x v="6738"/>
    </i>
    <i>
      <x v="6076"/>
    </i>
    <i>
      <x v="6742"/>
    </i>
    <i>
      <x v="6077"/>
    </i>
    <i>
      <x v="6746"/>
    </i>
    <i>
      <x v="6078"/>
    </i>
    <i>
      <x v="6750"/>
    </i>
    <i>
      <x v="6079"/>
    </i>
    <i>
      <x v="6754"/>
    </i>
    <i>
      <x v="6080"/>
    </i>
    <i>
      <x v="6758"/>
    </i>
    <i>
      <x v="6081"/>
    </i>
    <i>
      <x v="6762"/>
    </i>
    <i>
      <x v="6082"/>
    </i>
    <i>
      <x v="6766"/>
    </i>
    <i>
      <x v="6083"/>
    </i>
    <i>
      <x v="6770"/>
    </i>
    <i>
      <x v="6084"/>
    </i>
    <i>
      <x v="6774"/>
    </i>
    <i>
      <x v="6085"/>
    </i>
    <i>
      <x v="6778"/>
    </i>
    <i>
      <x v="6086"/>
    </i>
    <i>
      <x v="6782"/>
    </i>
    <i>
      <x v="6087"/>
    </i>
    <i>
      <x v="6786"/>
    </i>
    <i>
      <x v="6088"/>
    </i>
    <i>
      <x v="6790"/>
    </i>
    <i>
      <x v="6089"/>
    </i>
    <i>
      <x v="6794"/>
    </i>
    <i>
      <x v="6090"/>
    </i>
    <i>
      <x v="5844"/>
    </i>
    <i>
      <x v="6091"/>
    </i>
    <i>
      <x v="6802"/>
    </i>
    <i>
      <x v="6092"/>
    </i>
    <i>
      <x v="6806"/>
    </i>
    <i>
      <x v="6093"/>
    </i>
    <i>
      <x v="6810"/>
    </i>
    <i>
      <x v="5823"/>
    </i>
    <i>
      <x v="6814"/>
    </i>
    <i>
      <x v="6095"/>
    </i>
    <i>
      <x v="6818"/>
    </i>
    <i>
      <x v="6096"/>
    </i>
    <i>
      <x v="6822"/>
    </i>
    <i>
      <x v="6097"/>
    </i>
    <i>
      <x v="6826"/>
    </i>
    <i>
      <x v="6098"/>
    </i>
    <i>
      <x v="6830"/>
    </i>
    <i>
      <x v="6099"/>
    </i>
    <i>
      <x v="5758"/>
    </i>
    <i>
      <x v="6100"/>
    </i>
    <i>
      <x v="5807"/>
    </i>
    <i>
      <x v="6101"/>
    </i>
    <i>
      <x v="6842"/>
    </i>
    <i>
      <x v="6102"/>
    </i>
    <i>
      <x v="6846"/>
    </i>
    <i>
      <x v="6103"/>
    </i>
    <i>
      <x v="6850"/>
    </i>
    <i>
      <x v="6104"/>
    </i>
    <i>
      <x v="6857"/>
    </i>
    <i>
      <x v="5764"/>
    </i>
    <i>
      <x v="6861"/>
    </i>
    <i>
      <x v="5824"/>
    </i>
    <i>
      <x v="6865"/>
    </i>
    <i>
      <x v="6107"/>
    </i>
    <i>
      <x v="6869"/>
    </i>
    <i>
      <x v="6108"/>
    </i>
    <i>
      <x v="6873"/>
    </i>
    <i>
      <x v="6109"/>
    </i>
    <i>
      <x v="6362"/>
    </i>
    <i>
      <x v="6110"/>
    </i>
    <i>
      <x v="6364"/>
    </i>
    <i>
      <x v="6111"/>
    </i>
    <i>
      <x v="6366"/>
    </i>
    <i>
      <x v="5825"/>
    </i>
    <i>
      <x v="6368"/>
    </i>
    <i>
      <x v="6113"/>
    </i>
    <i>
      <x v="6370"/>
    </i>
    <i>
      <x v="6114"/>
    </i>
    <i>
      <x v="6372"/>
    </i>
    <i>
      <x v="5799"/>
    </i>
    <i>
      <x v="6374"/>
    </i>
    <i>
      <x v="6116"/>
    </i>
    <i>
      <x v="6376"/>
    </i>
    <i>
      <x v="6117"/>
    </i>
    <i>
      <x v="6378"/>
    </i>
    <i>
      <x v="6118"/>
    </i>
    <i>
      <x v="5835"/>
    </i>
    <i>
      <x v="5765"/>
    </i>
    <i>
      <x v="6382"/>
    </i>
    <i>
      <x v="5801"/>
    </i>
    <i>
      <x v="5817"/>
    </i>
    <i>
      <x v="6121"/>
    </i>
    <i>
      <x v="6386"/>
    </i>
    <i>
      <x v="6122"/>
    </i>
    <i>
      <x v="6388"/>
    </i>
    <i>
      <x v="6390"/>
    </i>
    <i>
      <x v="5809"/>
    </i>
    <i>
      <x v="6391"/>
    </i>
    <i>
      <x v="6392"/>
    </i>
    <i>
      <x v="6124"/>
    </i>
    <i>
      <x v="5836"/>
    </i>
    <i>
      <x v="5802"/>
    </i>
    <i>
      <x v="6396"/>
    </i>
    <i>
      <x v="6126"/>
    </i>
    <i>
      <x v="6398"/>
    </i>
    <i>
      <x v="6127"/>
    </i>
    <i>
      <x v="6400"/>
    </i>
    <i>
      <x v="6128"/>
    </i>
    <i>
      <x v="6402"/>
    </i>
    <i>
      <x v="6129"/>
    </i>
    <i>
      <x v="6404"/>
    </i>
    <i>
      <x v="6130"/>
    </i>
    <i>
      <x v="6406"/>
    </i>
    <i>
      <x v="6131"/>
    </i>
    <i>
      <x v="6408"/>
    </i>
    <i>
      <x v="5826"/>
    </i>
    <i>
      <x v="6410"/>
    </i>
    <i>
      <x v="6133"/>
    </i>
    <i>
      <x v="6412"/>
    </i>
    <i>
      <x v="6134"/>
    </i>
    <i>
      <x v="6414"/>
    </i>
    <i>
      <x v="5827"/>
    </i>
    <i>
      <x v="6416"/>
    </i>
    <i>
      <x v="6136"/>
    </i>
    <i>
      <x v="6418"/>
    </i>
    <i>
      <x v="6137"/>
    </i>
    <i>
      <x v="6420"/>
    </i>
    <i>
      <x v="6138"/>
    </i>
    <i>
      <x v="6422"/>
    </i>
    <i>
      <x v="6139"/>
    </i>
    <i>
      <x v="6424"/>
    </i>
    <i>
      <x v="6140"/>
    </i>
    <i>
      <x v="5779"/>
    </i>
    <i>
      <x v="6141"/>
    </i>
    <i>
      <x v="5780"/>
    </i>
    <i>
      <x v="6142"/>
    </i>
    <i>
      <x v="5781"/>
    </i>
    <i>
      <x v="6143"/>
    </i>
    <i>
      <x v="6432"/>
    </i>
    <i>
      <x v="6144"/>
    </i>
    <i>
      <x v="6434"/>
    </i>
    <i>
      <x v="6145"/>
    </i>
    <i>
      <x v="6436"/>
    </i>
    <i>
      <x v="5828"/>
    </i>
    <i>
      <x v="6438"/>
    </i>
    <i>
      <x v="6147"/>
    </i>
    <i>
      <x v="6440"/>
    </i>
    <i>
      <x v="5829"/>
    </i>
    <i>
      <x v="6442"/>
    </i>
    <i>
      <x v="6149"/>
    </i>
    <i>
      <x v="6444"/>
    </i>
    <i>
      <x v="6150"/>
    </i>
    <i>
      <x v="6446"/>
    </i>
    <i>
      <x v="6151"/>
    </i>
    <i>
      <x v="6448"/>
    </i>
    <i>
      <x v="6152"/>
    </i>
    <i>
      <x v="6450"/>
    </i>
    <i>
      <x v="5766"/>
    </i>
    <i>
      <x v="6452"/>
    </i>
    <i>
      <x v="6154"/>
    </i>
    <i>
      <x v="6454"/>
    </i>
    <i>
      <x v="6155"/>
    </i>
    <i>
      <x v="6456"/>
    </i>
    <i>
      <x v="5855"/>
    </i>
    <i>
      <x v="6458"/>
    </i>
    <i>
      <x v="6157"/>
    </i>
    <i>
      <x v="6460"/>
    </i>
    <i>
      <x v="6158"/>
    </i>
    <i>
      <x v="6462"/>
    </i>
    <i>
      <x v="6159"/>
    </i>
    <i>
      <x v="6464"/>
    </i>
    <i>
      <x v="6160"/>
    </i>
    <i>
      <x v="6466"/>
    </i>
    <i>
      <x v="6161"/>
    </i>
    <i>
      <x v="6468"/>
    </i>
    <i>
      <x v="6162"/>
    </i>
    <i>
      <x v="6470"/>
    </i>
    <i>
      <x v="6163"/>
    </i>
    <i>
      <x v="6472"/>
    </i>
    <i>
      <x v="6164"/>
    </i>
    <i>
      <x v="6474"/>
    </i>
    <i>
      <x v="6165"/>
    </i>
    <i>
      <x v="6476"/>
    </i>
    <i>
      <x v="6166"/>
    </i>
    <i>
      <x v="6478"/>
    </i>
    <i>
      <x v="6167"/>
    </i>
    <i>
      <x v="6480"/>
    </i>
    <i>
      <x v="6168"/>
    </i>
    <i>
      <x v="6482"/>
    </i>
    <i>
      <x v="6169"/>
    </i>
    <i>
      <x v="6484"/>
    </i>
    <i>
      <x v="6170"/>
    </i>
    <i>
      <x v="6486"/>
    </i>
    <i>
      <x v="6171"/>
    </i>
    <i>
      <x v="6488"/>
    </i>
    <i>
      <x v="6172"/>
    </i>
    <i>
      <x v="6490"/>
    </i>
    <i>
      <x v="6173"/>
    </i>
    <i>
      <x v="6492"/>
    </i>
    <i>
      <x v="6174"/>
    </i>
    <i>
      <x v="6494"/>
    </i>
    <i>
      <x v="6175"/>
    </i>
    <i>
      <x v="6496"/>
    </i>
    <i>
      <x v="6176"/>
    </i>
    <i>
      <x v="6498"/>
    </i>
    <i>
      <x v="5830"/>
    </i>
    <i>
      <x v="6500"/>
    </i>
    <i>
      <x v="5803"/>
    </i>
    <i>
      <x v="6502"/>
    </i>
    <i>
      <x v="6179"/>
    </i>
    <i>
      <x v="6504"/>
    </i>
    <i>
      <x v="6180"/>
    </i>
    <i>
      <x v="6506"/>
    </i>
    <i>
      <x v="6181"/>
    </i>
    <i>
      <x v="6508"/>
    </i>
    <i>
      <x v="5767"/>
    </i>
    <i>
      <x v="6510"/>
    </i>
    <i>
      <x v="5768"/>
    </i>
    <i>
      <x v="6512"/>
    </i>
    <i>
      <x v="6184"/>
    </i>
    <i>
      <x v="6514"/>
    </i>
    <i>
      <x v="6185"/>
    </i>
    <i>
      <x v="6516"/>
    </i>
    <i>
      <x v="6186"/>
    </i>
    <i>
      <x v="6518"/>
    </i>
    <i>
      <x v="5769"/>
    </i>
    <i>
      <x v="6520"/>
    </i>
    <i>
      <x v="6188"/>
    </i>
    <i>
      <x v="6522"/>
    </i>
    <i>
      <x v="6524"/>
    </i>
    <i>
      <x v="5858"/>
    </i>
    <i>
      <x v="6525"/>
    </i>
    <i>
      <x v="6526"/>
    </i>
    <i>
      <x v="6190"/>
    </i>
    <i>
      <x v="6528"/>
    </i>
    <i>
      <x v="6191"/>
    </i>
    <i>
      <x v="6530"/>
    </i>
    <i>
      <x v="6192"/>
    </i>
    <i>
      <x v="6532"/>
    </i>
    <i>
      <x v="6533"/>
    </i>
    <i>
      <x v="6535"/>
    </i>
    <i>
      <x v="6193"/>
    </i>
    <i>
      <x v="6536"/>
    </i>
    <i>
      <x v="6194"/>
    </i>
    <i>
      <x v="6538"/>
    </i>
    <i>
      <x v="6195"/>
    </i>
    <i>
      <x v="6540"/>
    </i>
    <i>
      <x v="6196"/>
    </i>
    <i>
      <x v="6542"/>
    </i>
    <i>
      <x v="6197"/>
    </i>
    <i>
      <x v="6544"/>
    </i>
    <i>
      <x v="6198"/>
    </i>
    <i>
      <x v="6546"/>
    </i>
    <i>
      <x v="6199"/>
    </i>
    <i>
      <x v="6548"/>
    </i>
    <i>
      <x v="6200"/>
    </i>
    <i>
      <x v="6550"/>
    </i>
    <i>
      <x v="6201"/>
    </i>
    <i>
      <x v="6552"/>
    </i>
    <i>
      <x v="6202"/>
    </i>
    <i>
      <x v="6554"/>
    </i>
    <i>
      <x v="6203"/>
    </i>
    <i>
      <x v="6556"/>
    </i>
    <i>
      <x v="6204"/>
    </i>
    <i>
      <x v="5840"/>
    </i>
    <i>
      <x v="6205"/>
    </i>
    <i>
      <x v="6560"/>
    </i>
    <i>
      <x v="6206"/>
    </i>
    <i>
      <x v="6562"/>
    </i>
    <i>
      <x v="6207"/>
    </i>
    <i>
      <x v="6564"/>
    </i>
    <i>
      <x v="6208"/>
    </i>
    <i>
      <x v="5819"/>
    </i>
    <i>
      <x v="6209"/>
    </i>
    <i>
      <x v="5753"/>
    </i>
    <i>
      <x v="6210"/>
    </i>
    <i>
      <x v="6570"/>
    </i>
    <i>
      <x v="6211"/>
    </i>
    <i>
      <x v="6572"/>
    </i>
    <i>
      <x v="6212"/>
    </i>
    <i>
      <x v="6574"/>
    </i>
    <i>
      <x v="6213"/>
    </i>
    <i>
      <x v="6576"/>
    </i>
    <i>
      <x v="6214"/>
    </i>
    <i>
      <x v="6578"/>
    </i>
    <i>
      <x v="6215"/>
    </i>
    <i>
      <x v="6580"/>
    </i>
    <i>
      <x v="6216"/>
    </i>
    <i>
      <x v="6582"/>
    </i>
    <i>
      <x v="6217"/>
    </i>
    <i>
      <x v="6584"/>
    </i>
    <i>
      <x v="6218"/>
    </i>
    <i>
      <x v="6586"/>
    </i>
    <i>
      <x v="6219"/>
    </i>
    <i>
      <x v="6588"/>
    </i>
    <i>
      <x v="6220"/>
    </i>
    <i>
      <x v="5754"/>
    </i>
    <i>
      <x v="6221"/>
    </i>
    <i>
      <x v="6592"/>
    </i>
    <i>
      <x v="6222"/>
    </i>
    <i>
      <x v="6594"/>
    </i>
    <i>
      <x v="6223"/>
    </i>
    <i>
      <x v="5849"/>
    </i>
    <i>
      <x v="6224"/>
    </i>
    <i>
      <x v="6598"/>
    </i>
    <i>
      <x v="6225"/>
    </i>
    <i>
      <x v="5790"/>
    </i>
    <i>
      <x v="6226"/>
    </i>
    <i>
      <x v="6602"/>
    </i>
    <i>
      <x v="6227"/>
    </i>
    <i>
      <x v="6604"/>
    </i>
    <i>
      <x v="6606"/>
    </i>
    <i>
      <x v="5854"/>
    </i>
    <i>
      <x v="6608"/>
    </i>
    <i>
      <x v="5770"/>
    </i>
    <i>
      <x v="6609"/>
    </i>
    <i>
      <x v="6229"/>
    </i>
    <i>
      <x v="6611"/>
    </i>
    <i>
      <x v="6230"/>
    </i>
    <i>
      <x v="6613"/>
    </i>
    <i>
      <x v="5831"/>
    </i>
    <i>
      <x v="6615"/>
    </i>
    <i>
      <x v="6232"/>
    </i>
    <i>
      <x v="6617"/>
    </i>
    <i>
      <x v="5771"/>
    </i>
    <i>
      <x v="6619"/>
    </i>
    <i>
      <x v="5751"/>
    </i>
    <i>
      <x v="6621"/>
    </i>
    <i>
      <x v="5773"/>
    </i>
    <i>
      <x v="6623"/>
    </i>
    <i>
      <x v="6236"/>
    </i>
    <i>
      <x v="5805"/>
    </i>
    <i>
      <x v="6237"/>
    </i>
    <i>
      <x v="6627"/>
    </i>
    <i>
      <x v="6238"/>
    </i>
    <i>
      <x v="6629"/>
    </i>
    <i>
      <x v="6239"/>
    </i>
    <i>
      <x v="6631"/>
    </i>
    <i>
      <x v="6240"/>
    </i>
    <i>
      <x v="5850"/>
    </i>
    <i>
      <x v="6241"/>
    </i>
    <i>
      <x v="6635"/>
    </i>
    <i>
      <x v="6242"/>
    </i>
    <i>
      <x v="6637"/>
    </i>
    <i>
      <x v="5811"/>
    </i>
    <i>
      <x v="6639"/>
    </i>
    <i>
      <x v="6244"/>
    </i>
    <i>
      <x v="6641"/>
    </i>
    <i>
      <x v="6245"/>
    </i>
    <i>
      <x v="6643"/>
    </i>
    <i>
      <x v="6246"/>
    </i>
    <i>
      <x v="6645"/>
    </i>
    <i>
      <x v="6247"/>
    </i>
    <i>
      <x v="6647"/>
    </i>
    <i>
      <x v="6248"/>
    </i>
    <i>
      <x v="6649"/>
    </i>
    <i>
      <x v="6249"/>
    </i>
    <i>
      <x v="6651"/>
    </i>
    <i>
      <x v="6250"/>
    </i>
    <i>
      <x v="6653"/>
    </i>
    <i>
      <x v="6251"/>
    </i>
    <i>
      <x v="6655"/>
    </i>
    <i>
      <x v="6252"/>
    </i>
    <i>
      <x v="6657"/>
    </i>
    <i>
      <x v="6253"/>
    </i>
    <i>
      <x v="5806"/>
    </i>
    <i>
      <x v="6254"/>
    </i>
    <i>
      <x v="6661"/>
    </i>
    <i>
      <x v="6255"/>
    </i>
    <i>
      <x v="6663"/>
    </i>
    <i>
      <x v="5832"/>
    </i>
    <i>
      <x v="5843"/>
    </i>
    <i>
      <x v="6257"/>
    </i>
    <i>
      <x v="6667"/>
    </i>
    <i>
      <x v="6258"/>
    </i>
    <i>
      <x v="6669"/>
    </i>
    <i>
      <x v="5756"/>
    </i>
    <i>
      <x v="6671"/>
    </i>
    <i>
      <x v="6260"/>
    </i>
    <i>
      <x v="6673"/>
    </i>
    <i>
      <x v="6261"/>
    </i>
    <i>
      <x v="6675"/>
    </i>
    <i>
      <x v="6262"/>
    </i>
    <i>
      <x v="6677"/>
    </i>
    <i>
      <x v="6263"/>
    </i>
    <i>
      <x v="6679"/>
    </i>
    <i>
      <x v="6264"/>
    </i>
    <i>
      <x v="6681"/>
    </i>
    <i>
      <x v="5833"/>
    </i>
    <i>
      <x v="6683"/>
    </i>
    <i>
      <x v="6266"/>
    </i>
    <i>
      <x v="6685"/>
    </i>
    <i>
      <x v="6267"/>
    </i>
    <i>
      <x v="6687"/>
    </i>
    <i>
      <x v="6268"/>
    </i>
    <i>
      <x v="6689"/>
    </i>
    <i>
      <x v="6269"/>
    </i>
    <i>
      <x v="6691"/>
    </i>
    <i>
      <x v="6270"/>
    </i>
    <i>
      <x v="6693"/>
    </i>
    <i>
      <x v="6271"/>
    </i>
    <i>
      <x v="6695"/>
    </i>
    <i>
      <x v="6272"/>
    </i>
    <i>
      <x v="6697"/>
    </i>
    <i>
      <x v="6273"/>
    </i>
    <i>
      <x v="6699"/>
    </i>
    <i>
      <x v="6274"/>
    </i>
    <i>
      <x v="6701"/>
    </i>
    <i>
      <x v="6275"/>
    </i>
    <i>
      <x v="6703"/>
    </i>
    <i>
      <x v="6276"/>
    </i>
    <i>
      <x v="6705"/>
    </i>
    <i>
      <x v="6277"/>
    </i>
    <i>
      <x v="6707"/>
    </i>
    <i>
      <x v="6278"/>
    </i>
    <i>
      <x v="6709"/>
    </i>
    <i>
      <x v="6279"/>
    </i>
    <i>
      <x v="6711"/>
    </i>
    <i>
      <x v="6280"/>
    </i>
    <i>
      <x v="6713"/>
    </i>
    <i>
      <x v="6281"/>
    </i>
    <i>
      <x v="6715"/>
    </i>
    <i>
      <x v="6282"/>
    </i>
    <i>
      <x v="6717"/>
    </i>
    <i>
      <x v="6283"/>
    </i>
    <i>
      <x v="6719"/>
    </i>
    <i>
      <x v="6284"/>
    </i>
    <i>
      <x v="6721"/>
    </i>
    <i>
      <x v="6285"/>
    </i>
    <i>
      <x v="6723"/>
    </i>
    <i>
      <x v="6286"/>
    </i>
    <i>
      <x v="6725"/>
    </i>
    <i>
      <x v="6287"/>
    </i>
    <i>
      <x v="6727"/>
    </i>
    <i>
      <x v="6288"/>
    </i>
    <i>
      <x v="6729"/>
    </i>
    <i>
      <x v="6289"/>
    </i>
    <i>
      <x v="6731"/>
    </i>
    <i>
      <x v="6290"/>
    </i>
    <i>
      <x v="6733"/>
    </i>
    <i>
      <x v="6291"/>
    </i>
    <i>
      <x v="6735"/>
    </i>
    <i>
      <x v="5775"/>
    </i>
    <i>
      <x v="6737"/>
    </i>
    <i>
      <x v="5813"/>
    </i>
    <i>
      <x v="6739"/>
    </i>
    <i>
      <x v="6294"/>
    </i>
    <i>
      <x v="6741"/>
    </i>
    <i>
      <x v="6295"/>
    </i>
    <i>
      <x v="6743"/>
    </i>
    <i>
      <x v="6296"/>
    </i>
    <i>
      <x v="6745"/>
    </i>
    <i>
      <x v="6297"/>
    </i>
    <i>
      <x v="6747"/>
    </i>
    <i>
      <x v="6298"/>
    </i>
    <i>
      <x v="6749"/>
    </i>
    <i>
      <x v="6299"/>
    </i>
    <i>
      <x v="6751"/>
    </i>
    <i>
      <x v="5804"/>
    </i>
    <i>
      <x v="6753"/>
    </i>
    <i>
      <x v="6301"/>
    </i>
    <i>
      <x v="6755"/>
    </i>
    <i>
      <x v="6302"/>
    </i>
    <i>
      <x v="6757"/>
    </i>
    <i>
      <x v="6303"/>
    </i>
    <i>
      <x v="6759"/>
    </i>
    <i>
      <x v="6304"/>
    </i>
    <i>
      <x v="6761"/>
    </i>
    <i>
      <x v="6305"/>
    </i>
    <i>
      <x v="6763"/>
    </i>
    <i>
      <x v="6306"/>
    </i>
    <i>
      <x v="6765"/>
    </i>
    <i>
      <x v="6307"/>
    </i>
    <i>
      <x v="6767"/>
    </i>
    <i>
      <x v="6308"/>
    </i>
    <i>
      <x v="6769"/>
    </i>
    <i>
      <x v="6309"/>
    </i>
    <i>
      <x v="6771"/>
    </i>
    <i>
      <x v="6310"/>
    </i>
    <i>
      <x v="6773"/>
    </i>
    <i>
      <x v="6311"/>
    </i>
    <i>
      <x v="6775"/>
    </i>
    <i>
      <x v="6312"/>
    </i>
    <i>
      <x v="6777"/>
    </i>
    <i>
      <x v="6313"/>
    </i>
    <i>
      <x v="6779"/>
    </i>
    <i>
      <x v="6314"/>
    </i>
    <i>
      <x v="6781"/>
    </i>
    <i>
      <x v="6315"/>
    </i>
    <i>
      <x v="6783"/>
    </i>
    <i>
      <x v="6316"/>
    </i>
    <i>
      <x v="6785"/>
    </i>
    <i>
      <x v="6317"/>
    </i>
    <i>
      <x v="6787"/>
    </i>
    <i>
      <x v="6318"/>
    </i>
    <i>
      <x v="6789"/>
    </i>
    <i>
      <x v="6319"/>
    </i>
    <i>
      <x v="6791"/>
    </i>
    <i>
      <x v="6320"/>
    </i>
    <i>
      <x v="6793"/>
    </i>
    <i>
      <x v="6321"/>
    </i>
    <i>
      <x v="6795"/>
    </i>
    <i>
      <x v="5757"/>
    </i>
    <i>
      <x v="6797"/>
    </i>
    <i>
      <x v="5815"/>
    </i>
    <i>
      <x v="6799"/>
    </i>
    <i>
      <x v="5776"/>
    </i>
    <i>
      <x v="6801"/>
    </i>
    <i>
      <x v="6325"/>
    </i>
    <i>
      <x v="6803"/>
    </i>
    <i>
      <x v="6326"/>
    </i>
    <i>
      <x v="6805"/>
    </i>
    <i>
      <x v="6327"/>
    </i>
    <i>
      <x v="6807"/>
    </i>
    <i>
      <x v="6328"/>
    </i>
    <i>
      <x v="6809"/>
    </i>
    <i>
      <x v="6329"/>
    </i>
    <i>
      <x v="6811"/>
    </i>
    <i>
      <x v="6330"/>
    </i>
    <i>
      <x v="6813"/>
    </i>
    <i>
      <x v="6331"/>
    </i>
    <i>
      <x v="6815"/>
    </i>
    <i>
      <x v="6332"/>
    </i>
    <i>
      <x v="6817"/>
    </i>
    <i>
      <x v="5834"/>
    </i>
    <i>
      <x v="6819"/>
    </i>
    <i>
      <x v="6334"/>
    </i>
    <i>
      <x v="6821"/>
    </i>
    <i>
      <x v="6335"/>
    </i>
    <i>
      <x v="6823"/>
    </i>
    <i>
      <x v="6336"/>
    </i>
    <i>
      <x v="6825"/>
    </i>
    <i>
      <x v="6337"/>
    </i>
    <i>
      <x v="6827"/>
    </i>
    <i>
      <x v="6338"/>
    </i>
    <i>
      <x v="6829"/>
    </i>
    <i>
      <x v="6339"/>
    </i>
    <i>
      <x v="6831"/>
    </i>
    <i>
      <x v="6340"/>
    </i>
    <i>
      <x v="6833"/>
    </i>
    <i>
      <x v="6876"/>
    </i>
    <i>
      <x v="5846"/>
    </i>
    <i>
      <x v="6877"/>
    </i>
    <i>
      <x v="6837"/>
    </i>
    <i>
      <x v="6879"/>
    </i>
    <i>
      <x v="6839"/>
    </i>
    <i>
      <x v="6881"/>
    </i>
    <i>
      <x v="5847"/>
    </i>
    <i>
      <x v="6883"/>
    </i>
    <i>
      <x v="6843"/>
    </i>
    <i>
      <x v="6874"/>
    </i>
    <i>
      <x v="6845"/>
    </i>
    <i>
      <x v="5796"/>
    </i>
    <i>
      <x v="6847"/>
    </i>
    <i>
      <x v="5752"/>
    </i>
    <i>
      <x v="6849"/>
    </i>
    <i>
      <x v="6349"/>
    </i>
    <i>
      <x v="6851"/>
    </i>
    <i>
      <x v="6853"/>
    </i>
    <i>
      <x v="5851"/>
    </i>
    <i>
      <x v="6855"/>
    </i>
    <i>
      <x v="6350"/>
    </i>
    <i>
      <x v="6856"/>
    </i>
    <i>
      <x v="6351"/>
    </i>
    <i>
      <x v="6858"/>
    </i>
    <i>
      <x v="6352"/>
    </i>
    <i>
      <x v="6860"/>
    </i>
    <i>
      <x v="6353"/>
    </i>
    <i>
      <x v="6862"/>
    </i>
    <i>
      <x v="6354"/>
    </i>
    <i>
      <x v="6864"/>
    </i>
    <i>
      <x v="6355"/>
    </i>
    <i>
      <x v="6866"/>
    </i>
    <i>
      <x v="6356"/>
    </i>
    <i>
      <x v="6868"/>
    </i>
    <i>
      <x v="6357"/>
    </i>
    <i>
      <x v="6870"/>
    </i>
    <i>
      <x v="6358"/>
    </i>
    <i>
      <x v="6872"/>
    </i>
    <i>
      <x v="6359"/>
    </i>
    <i>
      <x v="5848"/>
    </i>
    <i>
      <x v="6360"/>
    </i>
    <i>
      <x v="5820"/>
    </i>
    <i>
      <x v="5808"/>
    </i>
    <i>
      <x v="6878"/>
    </i>
    <i>
      <x v="6887"/>
    </i>
    <i>
      <x v="6880"/>
    </i>
    <i>
      <x v="6889"/>
    </i>
    <i>
      <x v="6882"/>
    </i>
    <i>
      <x v="6891"/>
    </i>
    <i>
      <x v="6884"/>
    </i>
    <i>
      <x v="6893"/>
    </i>
    <i>
      <x v="5797"/>
    </i>
    <i>
      <x v="5798"/>
    </i>
    <i>
      <x v="6347"/>
    </i>
    <i>
      <x v="6342"/>
    </i>
    <i>
      <x v="6890"/>
    </i>
    <i>
      <x v="6343"/>
    </i>
    <i>
      <x v="6892"/>
    </i>
    <i>
      <x v="6344"/>
    </i>
    <i>
      <x v="6894"/>
    </i>
    <i>
      <x v="6345"/>
    </i>
    <i>
      <x v="6346"/>
    </i>
    <i>
      <x v="6322"/>
    </i>
    <i>
      <x v="6898"/>
    </i>
    <i>
      <x v="6323"/>
    </i>
    <i>
      <x v="5750"/>
    </i>
    <i>
      <x v="6324"/>
    </i>
    <i>
      <x v="4687"/>
    </i>
    <i>
      <x v="5531"/>
    </i>
    <i>
      <x v="4656"/>
    </i>
    <i>
      <x v="4765"/>
    </i>
    <i>
      <x v="5660"/>
    </i>
    <i>
      <x v="4766"/>
    </i>
    <i>
      <x v="5339"/>
    </i>
    <i>
      <x v="4607"/>
    </i>
    <i>
      <x v="5467"/>
    </i>
    <i>
      <x v="4693"/>
    </i>
    <i>
      <x v="5596"/>
    </i>
    <i>
      <x v="4769"/>
    </i>
    <i>
      <x v="5724"/>
    </i>
    <i>
      <x v="4770"/>
    </i>
    <i>
      <x v="5307"/>
    </i>
    <i>
      <x v="4694"/>
    </i>
    <i>
      <x v="5371"/>
    </i>
    <i>
      <x v="4772"/>
    </i>
    <i>
      <x v="4662"/>
    </i>
    <i>
      <x v="4773"/>
    </i>
    <i>
      <x v="5499"/>
    </i>
    <i>
      <x v="4774"/>
    </i>
    <i>
      <x v="5563"/>
    </i>
    <i>
      <x v="4775"/>
    </i>
    <i>
      <x v="5628"/>
    </i>
    <i>
      <x v="4776"/>
    </i>
    <i>
      <x v="5692"/>
    </i>
    <i>
      <x v="4777"/>
    </i>
    <i>
      <x v="5259"/>
    </i>
    <i>
      <x v="4778"/>
    </i>
    <i>
      <x v="5291"/>
    </i>
    <i>
      <x v="4779"/>
    </i>
    <i>
      <x v="5323"/>
    </i>
    <i>
      <x v="4695"/>
    </i>
    <i>
      <x v="5355"/>
    </i>
    <i>
      <x v="4683"/>
    </i>
    <i>
      <x v="5387"/>
    </i>
    <i>
      <x v="4609"/>
    </i>
    <i>
      <x v="5419"/>
    </i>
    <i>
      <x v="4783"/>
    </i>
    <i>
      <x v="5451"/>
    </i>
    <i>
      <x v="4697"/>
    </i>
    <i>
      <x v="5483"/>
    </i>
    <i>
      <x v="4785"/>
    </i>
    <i>
      <x v="5515"/>
    </i>
    <i>
      <x v="4786"/>
    </i>
    <i>
      <x v="5547"/>
    </i>
    <i>
      <x v="4787"/>
    </i>
    <i>
      <x v="5580"/>
    </i>
    <i>
      <x v="4788"/>
    </i>
    <i>
      <x v="5612"/>
    </i>
    <i>
      <x v="4789"/>
    </i>
    <i>
      <x v="5644"/>
    </i>
    <i>
      <x v="4790"/>
    </i>
    <i>
      <x v="5676"/>
    </i>
    <i>
      <x v="4791"/>
    </i>
    <i>
      <x v="5708"/>
    </i>
    <i>
      <x v="4792"/>
    </i>
    <i>
      <x v="4642"/>
    </i>
    <i>
      <x v="4793"/>
    </i>
    <i>
      <x v="5267"/>
    </i>
    <i>
      <x v="4602"/>
    </i>
    <i>
      <x v="4731"/>
    </i>
    <i>
      <x v="4795"/>
    </i>
    <i>
      <x v="4735"/>
    </i>
    <i>
      <x v="4796"/>
    </i>
    <i>
      <x v="5315"/>
    </i>
    <i>
      <x v="4797"/>
    </i>
    <i>
      <x v="5331"/>
    </i>
    <i>
      <x v="4798"/>
    </i>
    <i>
      <x v="4741"/>
    </i>
    <i>
      <x v="4799"/>
    </i>
    <i>
      <x v="5363"/>
    </i>
    <i>
      <x v="4800"/>
    </i>
    <i>
      <x v="5379"/>
    </i>
    <i>
      <x v="4801"/>
    </i>
    <i>
      <x v="5395"/>
    </i>
    <i>
      <x v="4802"/>
    </i>
    <i>
      <x v="5411"/>
    </i>
    <i>
      <x v="4803"/>
    </i>
    <i>
      <x v="4748"/>
    </i>
    <i>
      <x v="4804"/>
    </i>
    <i>
      <x v="5443"/>
    </i>
    <i>
      <x v="4805"/>
    </i>
    <i>
      <x v="5459"/>
    </i>
    <i>
      <x v="4806"/>
    </i>
    <i>
      <x v="5475"/>
    </i>
    <i>
      <x v="4807"/>
    </i>
    <i>
      <x v="5491"/>
    </i>
    <i>
      <x v="4808"/>
    </i>
    <i>
      <x v="5507"/>
    </i>
    <i>
      <x v="4809"/>
    </i>
    <i>
      <x v="5523"/>
    </i>
    <i>
      <x v="4810"/>
    </i>
    <i>
      <x v="4667"/>
    </i>
    <i>
      <x v="4811"/>
    </i>
    <i>
      <x v="5555"/>
    </i>
    <i>
      <x v="4812"/>
    </i>
    <i>
      <x v="5572"/>
    </i>
    <i>
      <x v="4813"/>
    </i>
    <i>
      <x v="4674"/>
    </i>
    <i>
      <x v="4814"/>
    </i>
    <i>
      <x v="5604"/>
    </i>
    <i>
      <x v="4815"/>
    </i>
    <i>
      <x v="5620"/>
    </i>
    <i>
      <x v="4816"/>
    </i>
    <i>
      <x v="5636"/>
    </i>
    <i>
      <x v="4817"/>
    </i>
    <i>
      <x v="5652"/>
    </i>
    <i>
      <x v="4818"/>
    </i>
    <i>
      <x v="5668"/>
    </i>
    <i>
      <x v="4819"/>
    </i>
    <i>
      <x v="5684"/>
    </i>
    <i>
      <x v="4820"/>
    </i>
    <i>
      <x v="5700"/>
    </i>
    <i>
      <x v="4821"/>
    </i>
    <i>
      <x v="5716"/>
    </i>
    <i>
      <x v="4822"/>
    </i>
    <i>
      <x v="5732"/>
    </i>
    <i>
      <x v="4823"/>
    </i>
    <i>
      <x v="5255"/>
    </i>
    <i>
      <x v="4824"/>
    </i>
    <i>
      <x v="5263"/>
    </i>
    <i>
      <x v="4825"/>
    </i>
    <i>
      <x v="5271"/>
    </i>
    <i>
      <x v="4826"/>
    </i>
    <i>
      <x v="5279"/>
    </i>
    <i>
      <x v="4827"/>
    </i>
    <i>
      <x v="5287"/>
    </i>
    <i>
      <x v="4828"/>
    </i>
    <i>
      <x v="5295"/>
    </i>
    <i>
      <x v="4829"/>
    </i>
    <i>
      <x v="5303"/>
    </i>
    <i>
      <x v="4830"/>
    </i>
    <i>
      <x v="5311"/>
    </i>
    <i>
      <x v="4831"/>
    </i>
    <i>
      <x v="5319"/>
    </i>
    <i>
      <x v="4832"/>
    </i>
    <i>
      <x v="5327"/>
    </i>
    <i>
      <x v="4833"/>
    </i>
    <i>
      <x v="5335"/>
    </i>
    <i>
      <x v="4834"/>
    </i>
    <i>
      <x v="4648"/>
    </i>
    <i>
      <x v="4835"/>
    </i>
    <i>
      <x v="5351"/>
    </i>
    <i>
      <x v="4836"/>
    </i>
    <i>
      <x v="4742"/>
    </i>
    <i>
      <x v="4837"/>
    </i>
    <i>
      <x v="5367"/>
    </i>
    <i>
      <x v="4838"/>
    </i>
    <i>
      <x v="5375"/>
    </i>
    <i>
      <x v="4839"/>
    </i>
    <i>
      <x v="4654"/>
    </i>
    <i>
      <x v="4840"/>
    </i>
    <i>
      <x v="4689"/>
    </i>
    <i>
      <x v="4841"/>
    </i>
    <i>
      <x v="5399"/>
    </i>
    <i>
      <x v="4842"/>
    </i>
    <i>
      <x v="4690"/>
    </i>
    <i>
      <x v="4843"/>
    </i>
    <i>
      <x v="4746"/>
    </i>
    <i>
      <x v="4844"/>
    </i>
    <i>
      <x v="5423"/>
    </i>
    <i>
      <x v="4845"/>
    </i>
    <i>
      <x v="5431"/>
    </i>
    <i>
      <x v="4846"/>
    </i>
    <i>
      <x v="5439"/>
    </i>
    <i>
      <x v="4847"/>
    </i>
    <i>
      <x v="4664"/>
    </i>
    <i>
      <x v="4848"/>
    </i>
    <i>
      <x v="5455"/>
    </i>
    <i>
      <x v="4849"/>
    </i>
    <i>
      <x v="5463"/>
    </i>
    <i>
      <x v="4850"/>
    </i>
    <i>
      <x v="5471"/>
    </i>
    <i>
      <x v="4851"/>
    </i>
    <i>
      <x v="5479"/>
    </i>
    <i>
      <x v="4852"/>
    </i>
    <i>
      <x v="5487"/>
    </i>
    <i>
      <x v="4853"/>
    </i>
    <i>
      <x v="5495"/>
    </i>
    <i>
      <x v="4854"/>
    </i>
    <i>
      <x v="5503"/>
    </i>
    <i>
      <x v="4855"/>
    </i>
    <i>
      <x v="5511"/>
    </i>
    <i>
      <x v="4856"/>
    </i>
    <i>
      <x v="5519"/>
    </i>
    <i>
      <x v="4857"/>
    </i>
    <i>
      <x v="5527"/>
    </i>
    <i>
      <x v="4858"/>
    </i>
    <i>
      <x v="5535"/>
    </i>
    <i>
      <x v="4859"/>
    </i>
    <i>
      <x v="5543"/>
    </i>
    <i>
      <x v="4860"/>
    </i>
    <i>
      <x v="4670"/>
    </i>
    <i>
      <x v="4861"/>
    </i>
    <i>
      <x v="5559"/>
    </i>
    <i>
      <x v="4611"/>
    </i>
    <i>
      <x v="5567"/>
    </i>
    <i>
      <x v="4863"/>
    </i>
    <i>
      <x v="5576"/>
    </i>
    <i>
      <x v="4698"/>
    </i>
    <i>
      <x v="4756"/>
    </i>
    <i>
      <x v="4865"/>
    </i>
    <i>
      <x v="4675"/>
    </i>
    <i>
      <x v="4866"/>
    </i>
    <i>
      <x v="4677"/>
    </i>
    <i>
      <x v="4867"/>
    </i>
    <i>
      <x v="5608"/>
    </i>
    <i>
      <x v="4699"/>
    </i>
    <i>
      <x v="5616"/>
    </i>
    <i>
      <x v="4869"/>
    </i>
    <i>
      <x v="5624"/>
    </i>
    <i>
      <x v="4870"/>
    </i>
    <i>
      <x v="5632"/>
    </i>
    <i>
      <x v="4871"/>
    </i>
    <i>
      <x v="5640"/>
    </i>
    <i>
      <x v="4872"/>
    </i>
    <i>
      <x v="5648"/>
    </i>
    <i>
      <x v="4873"/>
    </i>
    <i>
      <x v="5656"/>
    </i>
    <i>
      <x v="4874"/>
    </i>
    <i>
      <x v="5664"/>
    </i>
    <i>
      <x v="4612"/>
    </i>
    <i>
      <x v="5672"/>
    </i>
    <i>
      <x v="4876"/>
    </i>
    <i>
      <x v="5680"/>
    </i>
    <i>
      <x v="4877"/>
    </i>
    <i>
      <x v="5688"/>
    </i>
    <i>
      <x v="4613"/>
    </i>
    <i>
      <x v="5696"/>
    </i>
    <i>
      <x v="4879"/>
    </i>
    <i>
      <x v="5704"/>
    </i>
    <i>
      <x v="4880"/>
    </i>
    <i>
      <x v="5712"/>
    </i>
    <i>
      <x v="4881"/>
    </i>
    <i>
      <x v="5720"/>
    </i>
    <i>
      <x v="4882"/>
    </i>
    <i>
      <x v="5728"/>
    </i>
    <i>
      <x v="4883"/>
    </i>
    <i>
      <x v="5736"/>
    </i>
    <i>
      <x v="4884"/>
    </i>
    <i>
      <x v="5253"/>
    </i>
    <i>
      <x v="4885"/>
    </i>
    <i>
      <x v="5257"/>
    </i>
    <i>
      <x v="4886"/>
    </i>
    <i>
      <x v="5261"/>
    </i>
    <i>
      <x v="4700"/>
    </i>
    <i>
      <x v="5265"/>
    </i>
    <i>
      <x v="4701"/>
    </i>
    <i>
      <x v="5269"/>
    </i>
    <i>
      <x v="4889"/>
    </i>
    <i>
      <x v="5273"/>
    </i>
    <i>
      <x v="4890"/>
    </i>
    <i>
      <x v="5277"/>
    </i>
    <i>
      <x v="4891"/>
    </i>
    <i>
      <x v="4646"/>
    </i>
    <i>
      <x v="4892"/>
    </i>
    <i>
      <x v="4732"/>
    </i>
    <i>
      <x v="4893"/>
    </i>
    <i>
      <x v="5289"/>
    </i>
    <i>
      <x v="4894"/>
    </i>
    <i>
      <x v="4734"/>
    </i>
    <i>
      <x v="4895"/>
    </i>
    <i>
      <x v="5297"/>
    </i>
    <i>
      <x v="4896"/>
    </i>
    <i>
      <x v="5301"/>
    </i>
    <i>
      <x v="4605"/>
    </i>
    <i>
      <x v="5305"/>
    </i>
    <i>
      <x v="4898"/>
    </i>
    <i>
      <x v="5309"/>
    </i>
    <i>
      <x v="4899"/>
    </i>
    <i>
      <x v="5313"/>
    </i>
    <i>
      <x v="4900"/>
    </i>
    <i>
      <x v="5317"/>
    </i>
    <i>
      <x v="4901"/>
    </i>
    <i>
      <x v="5321"/>
    </i>
    <i>
      <x v="4902"/>
    </i>
    <i>
      <x v="5325"/>
    </i>
    <i>
      <x v="4903"/>
    </i>
    <i>
      <x v="5329"/>
    </i>
    <i>
      <x v="4904"/>
    </i>
    <i>
      <x v="5333"/>
    </i>
    <i>
      <x v="4905"/>
    </i>
    <i>
      <x v="5337"/>
    </i>
    <i>
      <x v="4906"/>
    </i>
    <i>
      <x v="5341"/>
    </i>
    <i>
      <x v="4907"/>
    </i>
    <i>
      <x v="4740"/>
    </i>
    <i>
      <x v="4908"/>
    </i>
    <i>
      <x v="5349"/>
    </i>
    <i>
      <x v="4606"/>
    </i>
    <i>
      <x v="5353"/>
    </i>
    <i>
      <x v="4910"/>
    </i>
    <i>
      <x v="5357"/>
    </i>
    <i>
      <x v="4911"/>
    </i>
    <i>
      <x v="5361"/>
    </i>
    <i>
      <x v="4704"/>
    </i>
    <i>
      <x v="5365"/>
    </i>
    <i>
      <x v="4913"/>
    </i>
    <i>
      <x v="5369"/>
    </i>
    <i>
      <x v="4615"/>
    </i>
    <i>
      <x v="4652"/>
    </i>
    <i>
      <x v="4915"/>
    </i>
    <i>
      <x v="5377"/>
    </i>
    <i>
      <x v="4916"/>
    </i>
    <i>
      <x v="5381"/>
    </i>
    <i>
      <x v="4705"/>
    </i>
    <i>
      <x v="5385"/>
    </i>
    <i>
      <x v="4918"/>
    </i>
    <i>
      <x v="5389"/>
    </i>
    <i>
      <x v="4616"/>
    </i>
    <i>
      <x v="5393"/>
    </i>
    <i>
      <x v="4920"/>
    </i>
    <i>
      <x v="5397"/>
    </i>
    <i>
      <x v="4617"/>
    </i>
    <i>
      <x v="5401"/>
    </i>
    <i>
      <x v="4922"/>
    </i>
    <i>
      <x v="5405"/>
    </i>
    <i>
      <x v="4618"/>
    </i>
    <i>
      <x v="5409"/>
    </i>
    <i>
      <x v="4924"/>
    </i>
    <i>
      <x v="5413"/>
    </i>
    <i>
      <x v="4925"/>
    </i>
    <i>
      <x v="5417"/>
    </i>
    <i>
      <x v="4706"/>
    </i>
    <i>
      <x v="5421"/>
    </i>
    <i>
      <x v="4927"/>
    </i>
    <i>
      <x v="5425"/>
    </i>
    <i>
      <x v="4928"/>
    </i>
    <i>
      <x v="5429"/>
    </i>
    <i>
      <x v="4707"/>
    </i>
    <i>
      <x v="4661"/>
    </i>
    <i>
      <x v="4930"/>
    </i>
    <i>
      <x v="5437"/>
    </i>
    <i>
      <x v="4931"/>
    </i>
    <i>
      <x v="5441"/>
    </i>
    <i>
      <x v="4932"/>
    </i>
    <i>
      <x v="5445"/>
    </i>
    <i>
      <x v="4933"/>
    </i>
    <i>
      <x v="5449"/>
    </i>
    <i>
      <x v="4934"/>
    </i>
    <i>
      <x v="5453"/>
    </i>
    <i>
      <x v="4935"/>
    </i>
    <i>
      <x v="5457"/>
    </i>
    <i>
      <x v="4619"/>
    </i>
    <i>
      <x v="4749"/>
    </i>
    <i>
      <x v="4620"/>
    </i>
    <i>
      <x v="5465"/>
    </i>
    <i>
      <x v="4938"/>
    </i>
    <i>
      <x v="5469"/>
    </i>
    <i>
      <x v="4939"/>
    </i>
    <i>
      <x v="5473"/>
    </i>
    <i>
      <x v="4940"/>
    </i>
    <i>
      <x v="5477"/>
    </i>
    <i>
      <x v="4941"/>
    </i>
    <i>
      <x v="5481"/>
    </i>
    <i>
      <x v="4942"/>
    </i>
    <i>
      <x v="5485"/>
    </i>
    <i>
      <x v="4621"/>
    </i>
    <i>
      <x v="5489"/>
    </i>
    <i>
      <x v="4944"/>
    </i>
    <i>
      <x v="4751"/>
    </i>
    <i>
      <x v="4945"/>
    </i>
    <i>
      <x v="5497"/>
    </i>
    <i>
      <x v="4946"/>
    </i>
    <i>
      <x v="5501"/>
    </i>
    <i>
      <x v="4947"/>
    </i>
    <i>
      <x v="5505"/>
    </i>
    <i>
      <x v="4622"/>
    </i>
    <i>
      <x v="5509"/>
    </i>
    <i>
      <x v="4949"/>
    </i>
    <i>
      <x v="4753"/>
    </i>
    <i>
      <x v="4950"/>
    </i>
    <i>
      <x v="5517"/>
    </i>
    <i>
      <x v="4951"/>
    </i>
    <i>
      <x v="5521"/>
    </i>
    <i>
      <x v="4684"/>
    </i>
    <i>
      <x v="5525"/>
    </i>
    <i>
      <x v="4953"/>
    </i>
    <i>
      <x v="4666"/>
    </i>
    <i>
      <x v="4623"/>
    </i>
    <i>
      <x v="5533"/>
    </i>
    <i>
      <x v="4955"/>
    </i>
    <i>
      <x v="5537"/>
    </i>
    <i>
      <x v="4624"/>
    </i>
    <i>
      <x v="5541"/>
    </i>
    <i>
      <x v="4957"/>
    </i>
    <i>
      <x v="5545"/>
    </i>
    <i>
      <x v="4958"/>
    </i>
    <i>
      <x v="5549"/>
    </i>
    <i>
      <x v="4959"/>
    </i>
    <i>
      <x v="5553"/>
    </i>
    <i>
      <x v="4960"/>
    </i>
    <i>
      <x v="5557"/>
    </i>
    <i>
      <x v="4961"/>
    </i>
    <i>
      <x v="5561"/>
    </i>
    <i>
      <x v="4962"/>
    </i>
    <i>
      <x v="5565"/>
    </i>
    <i>
      <x v="4963"/>
    </i>
    <i>
      <x v="5569"/>
    </i>
    <i>
      <x v="4964"/>
    </i>
    <i>
      <x v="5574"/>
    </i>
    <i>
      <x v="4965"/>
    </i>
    <i>
      <x v="4673"/>
    </i>
    <i>
      <x v="4966"/>
    </i>
    <i>
      <x v="5582"/>
    </i>
    <i>
      <x v="4967"/>
    </i>
    <i>
      <x v="5586"/>
    </i>
    <i>
      <x v="4968"/>
    </i>
    <i>
      <x v="5590"/>
    </i>
    <i>
      <x v="4681"/>
    </i>
    <i>
      <x v="4758"/>
    </i>
    <i>
      <x v="4970"/>
    </i>
    <i>
      <x v="4676"/>
    </i>
    <i>
      <x v="4625"/>
    </i>
    <i>
      <x v="4760"/>
    </i>
    <i>
      <x v="4972"/>
    </i>
    <i>
      <x v="5606"/>
    </i>
    <i>
      <x v="4603"/>
    </i>
    <i>
      <x v="5610"/>
    </i>
    <i>
      <x v="4974"/>
    </i>
    <i>
      <x v="5614"/>
    </i>
    <i>
      <x v="4975"/>
    </i>
    <i>
      <x v="5618"/>
    </i>
    <i>
      <x v="4976"/>
    </i>
    <i>
      <x v="5622"/>
    </i>
    <i>
      <x v="4977"/>
    </i>
    <i>
      <x v="5626"/>
    </i>
    <i>
      <x v="4627"/>
    </i>
    <i>
      <x v="5630"/>
    </i>
    <i>
      <x v="4979"/>
    </i>
    <i>
      <x v="5634"/>
    </i>
    <i>
      <x v="4980"/>
    </i>
    <i>
      <x v="5638"/>
    </i>
    <i>
      <x v="4710"/>
    </i>
    <i>
      <x v="5642"/>
    </i>
    <i>
      <x v="4982"/>
    </i>
    <i>
      <x v="5646"/>
    </i>
    <i>
      <x v="4983"/>
    </i>
    <i>
      <x v="5650"/>
    </i>
    <i>
      <x v="4984"/>
    </i>
    <i>
      <x v="5654"/>
    </i>
    <i>
      <x v="4711"/>
    </i>
    <i>
      <x v="5658"/>
    </i>
    <i>
      <x v="4986"/>
    </i>
    <i>
      <x v="4762"/>
    </i>
    <i>
      <x v="4987"/>
    </i>
    <i>
      <x v="5666"/>
    </i>
    <i>
      <x v="4988"/>
    </i>
    <i>
      <x v="5670"/>
    </i>
    <i>
      <x v="4989"/>
    </i>
    <i>
      <x v="5674"/>
    </i>
    <i>
      <x v="4990"/>
    </i>
    <i>
      <x v="5678"/>
    </i>
    <i>
      <x v="4991"/>
    </i>
    <i>
      <x v="5682"/>
    </i>
    <i>
      <x v="4992"/>
    </i>
    <i>
      <x v="5686"/>
    </i>
    <i>
      <x v="4993"/>
    </i>
    <i>
      <x v="5690"/>
    </i>
    <i>
      <x v="4994"/>
    </i>
    <i>
      <x v="5694"/>
    </i>
    <i>
      <x v="4995"/>
    </i>
    <i>
      <x v="5698"/>
    </i>
    <i>
      <x v="4996"/>
    </i>
    <i>
      <x v="5702"/>
    </i>
    <i>
      <x v="4997"/>
    </i>
    <i>
      <x v="5706"/>
    </i>
    <i>
      <x v="4998"/>
    </i>
    <i>
      <x v="5710"/>
    </i>
    <i>
      <x v="4999"/>
    </i>
    <i>
      <x v="5714"/>
    </i>
    <i>
      <x v="4629"/>
    </i>
    <i>
      <x v="5718"/>
    </i>
    <i>
      <x v="4630"/>
    </i>
    <i>
      <x v="5722"/>
    </i>
    <i>
      <x v="5002"/>
    </i>
    <i>
      <x v="5726"/>
    </i>
    <i>
      <x v="5003"/>
    </i>
    <i>
      <x v="5730"/>
    </i>
    <i>
      <x v="4712"/>
    </i>
    <i>
      <x v="5734"/>
    </i>
    <i>
      <x v="5005"/>
    </i>
    <i>
      <x v="4763"/>
    </i>
    <i>
      <x v="5006"/>
    </i>
    <i>
      <x v="4643"/>
    </i>
    <i>
      <x v="5007"/>
    </i>
    <i>
      <x v="4644"/>
    </i>
    <i>
      <x v="5008"/>
    </i>
    <i>
      <x v="4729"/>
    </i>
    <i>
      <x v="5009"/>
    </i>
    <i>
      <x v="5258"/>
    </i>
    <i>
      <x v="5010"/>
    </i>
    <i>
      <x v="5260"/>
    </i>
    <i>
      <x v="5011"/>
    </i>
    <i>
      <x v="5262"/>
    </i>
    <i>
      <x v="5012"/>
    </i>
    <i>
      <x v="5264"/>
    </i>
    <i>
      <x v="5013"/>
    </i>
    <i>
      <x v="5266"/>
    </i>
    <i>
      <x v="5014"/>
    </i>
    <i>
      <x v="5268"/>
    </i>
    <i>
      <x v="5015"/>
    </i>
    <i>
      <x v="5270"/>
    </i>
    <i>
      <x v="5016"/>
    </i>
    <i>
      <x v="5272"/>
    </i>
    <i>
      <x v="5017"/>
    </i>
    <i>
      <x v="5274"/>
    </i>
    <i>
      <x v="4713"/>
    </i>
    <i>
      <x v="5276"/>
    </i>
    <i>
      <x v="4631"/>
    </i>
    <i>
      <x v="4645"/>
    </i>
    <i>
      <x v="5020"/>
    </i>
    <i>
      <x v="5280"/>
    </i>
    <i>
      <x v="4632"/>
    </i>
    <i>
      <x v="5282"/>
    </i>
    <i>
      <x v="4714"/>
    </i>
    <i>
      <x v="5284"/>
    </i>
    <i>
      <x v="4715"/>
    </i>
    <i>
      <x v="5286"/>
    </i>
    <i>
      <x v="4716"/>
    </i>
    <i>
      <x v="5288"/>
    </i>
    <i>
      <x v="5025"/>
    </i>
    <i>
      <x v="4733"/>
    </i>
    <i>
      <x v="5026"/>
    </i>
    <i>
      <x v="5292"/>
    </i>
    <i>
      <x v="5027"/>
    </i>
    <i>
      <x v="5294"/>
    </i>
    <i>
      <x v="4717"/>
    </i>
    <i>
      <x v="5296"/>
    </i>
    <i>
      <x v="4633"/>
    </i>
    <i>
      <x v="5298"/>
    </i>
    <i>
      <x v="5030"/>
    </i>
    <i>
      <x v="5300"/>
    </i>
    <i>
      <x v="4634"/>
    </i>
    <i>
      <x v="5302"/>
    </i>
    <i>
      <x v="5032"/>
    </i>
    <i>
      <x v="5304"/>
    </i>
    <i>
      <x v="5033"/>
    </i>
    <i>
      <x v="4736"/>
    </i>
    <i>
      <x v="4718"/>
    </i>
    <i>
      <x v="5308"/>
    </i>
    <i>
      <x v="5035"/>
    </i>
    <i>
      <x v="5310"/>
    </i>
    <i>
      <x v="5036"/>
    </i>
    <i>
      <x v="5312"/>
    </i>
    <i>
      <x v="5037"/>
    </i>
    <i>
      <x v="5314"/>
    </i>
    <i>
      <x v="5038"/>
    </i>
    <i>
      <x v="5316"/>
    </i>
    <i>
      <x v="5039"/>
    </i>
    <i>
      <x v="4737"/>
    </i>
    <i>
      <x v="5040"/>
    </i>
    <i>
      <x v="4647"/>
    </i>
    <i>
      <x v="5041"/>
    </i>
    <i>
      <x v="5322"/>
    </i>
    <i>
      <x v="4604"/>
    </i>
    <i>
      <x v="5324"/>
    </i>
    <i>
      <x v="5043"/>
    </i>
    <i>
      <x v="5326"/>
    </i>
    <i>
      <x v="5044"/>
    </i>
    <i>
      <x v="4682"/>
    </i>
    <i>
      <x v="5045"/>
    </i>
    <i>
      <x v="5330"/>
    </i>
    <i>
      <x v="5046"/>
    </i>
    <i>
      <x v="5332"/>
    </i>
    <i>
      <x v="5047"/>
    </i>
    <i>
      <x v="5334"/>
    </i>
    <i>
      <x v="5048"/>
    </i>
    <i>
      <x v="4739"/>
    </i>
    <i>
      <x v="5049"/>
    </i>
    <i>
      <x v="5338"/>
    </i>
    <i>
      <x v="5050"/>
    </i>
    <i>
      <x v="5340"/>
    </i>
    <i>
      <x v="4637"/>
    </i>
    <i>
      <x v="5342"/>
    </i>
    <i>
      <x v="5052"/>
    </i>
    <i>
      <x v="4649"/>
    </i>
    <i>
      <x v="5053"/>
    </i>
    <i>
      <x v="5346"/>
    </i>
    <i>
      <x v="4719"/>
    </i>
    <i>
      <x v="4650"/>
    </i>
    <i>
      <x v="5055"/>
    </i>
    <i>
      <x v="5350"/>
    </i>
    <i>
      <x v="5056"/>
    </i>
    <i>
      <x v="5352"/>
    </i>
    <i>
      <x v="5057"/>
    </i>
    <i>
      <x v="5354"/>
    </i>
    <i>
      <x v="5058"/>
    </i>
    <i>
      <x v="5356"/>
    </i>
    <i>
      <x v="5059"/>
    </i>
    <i>
      <x v="5358"/>
    </i>
    <i>
      <x v="5060"/>
    </i>
    <i>
      <x v="5360"/>
    </i>
    <i>
      <x v="5061"/>
    </i>
    <i>
      <x v="5362"/>
    </i>
    <i>
      <x v="5062"/>
    </i>
    <i>
      <x v="5364"/>
    </i>
    <i>
      <x v="4720"/>
    </i>
    <i>
      <x v="5366"/>
    </i>
    <i>
      <x v="5064"/>
    </i>
    <i>
      <x v="5368"/>
    </i>
    <i>
      <x v="5065"/>
    </i>
    <i>
      <x v="5370"/>
    </i>
    <i>
      <x v="5066"/>
    </i>
    <i>
      <x v="5372"/>
    </i>
    <i>
      <x v="5067"/>
    </i>
    <i>
      <x v="5374"/>
    </i>
    <i>
      <x v="5068"/>
    </i>
    <i>
      <x v="4743"/>
    </i>
    <i>
      <x v="5069"/>
    </i>
    <i>
      <x v="4653"/>
    </i>
    <i>
      <x v="5070"/>
    </i>
    <i>
      <x v="5380"/>
    </i>
    <i>
      <x v="5071"/>
    </i>
    <i>
      <x v="5382"/>
    </i>
    <i>
      <x v="5072"/>
    </i>
    <i>
      <x v="5384"/>
    </i>
    <i>
      <x v="5073"/>
    </i>
    <i>
      <x v="5386"/>
    </i>
    <i>
      <x v="5074"/>
    </i>
    <i>
      <x v="5388"/>
    </i>
    <i>
      <x v="5075"/>
    </i>
    <i>
      <x v="5390"/>
    </i>
    <i>
      <x v="5076"/>
    </i>
    <i>
      <x v="5392"/>
    </i>
    <i>
      <x v="5077"/>
    </i>
    <i>
      <x v="5394"/>
    </i>
    <i>
      <x v="5078"/>
    </i>
    <i>
      <x v="5396"/>
    </i>
    <i>
      <x v="5079"/>
    </i>
    <i>
      <x v="4655"/>
    </i>
    <i>
      <x v="5080"/>
    </i>
    <i>
      <x v="5400"/>
    </i>
    <i>
      <x v="5081"/>
    </i>
    <i>
      <x v="5402"/>
    </i>
    <i>
      <x v="5082"/>
    </i>
    <i>
      <x v="4657"/>
    </i>
    <i>
      <x v="5083"/>
    </i>
    <i>
      <x v="5406"/>
    </i>
    <i>
      <x v="5084"/>
    </i>
    <i>
      <x v="5408"/>
    </i>
    <i>
      <x v="4638"/>
    </i>
    <i>
      <x v="4658"/>
    </i>
    <i>
      <x v="5086"/>
    </i>
    <i>
      <x v="5412"/>
    </i>
    <i>
      <x v="5087"/>
    </i>
    <i>
      <x v="5414"/>
    </i>
    <i>
      <x v="5088"/>
    </i>
    <i>
      <x v="5416"/>
    </i>
    <i>
      <x v="5089"/>
    </i>
    <i>
      <x v="4747"/>
    </i>
    <i>
      <x v="5090"/>
    </i>
    <i>
      <x v="5420"/>
    </i>
    <i>
      <x v="5091"/>
    </i>
    <i>
      <x v="4659"/>
    </i>
    <i>
      <x v="5092"/>
    </i>
    <i>
      <x v="5424"/>
    </i>
    <i>
      <x v="5093"/>
    </i>
    <i>
      <x v="4660"/>
    </i>
    <i>
      <x v="5094"/>
    </i>
    <i>
      <x v="5428"/>
    </i>
    <i>
      <x v="5095"/>
    </i>
    <i>
      <x v="5430"/>
    </i>
    <i>
      <x v="5096"/>
    </i>
    <i>
      <x v="5432"/>
    </i>
    <i>
      <x v="5097"/>
    </i>
    <i>
      <x v="5434"/>
    </i>
    <i>
      <x v="5098"/>
    </i>
    <i>
      <x v="5436"/>
    </i>
    <i>
      <x v="5099"/>
    </i>
    <i>
      <x v="5438"/>
    </i>
    <i>
      <x v="5100"/>
    </i>
    <i>
      <x v="5440"/>
    </i>
    <i>
      <x v="5101"/>
    </i>
    <i>
      <x v="4663"/>
    </i>
    <i>
      <x v="5102"/>
    </i>
    <i>
      <x v="5444"/>
    </i>
    <i>
      <x v="5103"/>
    </i>
    <i>
      <x v="5446"/>
    </i>
    <i>
      <x v="5104"/>
    </i>
    <i>
      <x v="5448"/>
    </i>
    <i>
      <x v="5105"/>
    </i>
    <i>
      <x v="5450"/>
    </i>
    <i>
      <x v="5106"/>
    </i>
    <i>
      <x v="5452"/>
    </i>
    <i>
      <x v="4639"/>
    </i>
    <i>
      <x v="5454"/>
    </i>
    <i>
      <x v="5108"/>
    </i>
    <i>
      <x v="5456"/>
    </i>
    <i>
      <x v="5109"/>
    </i>
    <i>
      <x v="5458"/>
    </i>
    <i>
      <x v="5110"/>
    </i>
    <i>
      <x v="5460"/>
    </i>
    <i>
      <x v="5111"/>
    </i>
    <i>
      <x v="5462"/>
    </i>
    <i>
      <x v="5112"/>
    </i>
    <i>
      <x v="4665"/>
    </i>
    <i>
      <x v="5113"/>
    </i>
    <i>
      <x v="4750"/>
    </i>
    <i>
      <x v="5114"/>
    </i>
    <i>
      <x v="5468"/>
    </i>
    <i>
      <x v="5115"/>
    </i>
    <i>
      <x v="5470"/>
    </i>
    <i>
      <x v="5116"/>
    </i>
    <i>
      <x v="5472"/>
    </i>
    <i>
      <x v="5117"/>
    </i>
    <i>
      <x v="5474"/>
    </i>
    <i>
      <x v="5118"/>
    </i>
    <i>
      <x v="5476"/>
    </i>
    <i>
      <x v="5119"/>
    </i>
    <i>
      <x v="5478"/>
    </i>
    <i>
      <x v="5120"/>
    </i>
    <i>
      <x v="5480"/>
    </i>
    <i>
      <x v="5121"/>
    </i>
    <i>
      <x v="5482"/>
    </i>
    <i>
      <x v="5122"/>
    </i>
    <i>
      <x v="5484"/>
    </i>
    <i>
      <x v="5123"/>
    </i>
    <i>
      <x v="5486"/>
    </i>
    <i>
      <x v="5124"/>
    </i>
    <i>
      <x v="5488"/>
    </i>
    <i>
      <x v="5125"/>
    </i>
    <i>
      <x v="5490"/>
    </i>
    <i>
      <x v="5126"/>
    </i>
    <i>
      <x v="5492"/>
    </i>
    <i>
      <x v="5127"/>
    </i>
    <i>
      <x v="5494"/>
    </i>
    <i>
      <x v="5128"/>
    </i>
    <i>
      <x v="5496"/>
    </i>
    <i>
      <x v="5129"/>
    </i>
    <i>
      <x v="5498"/>
    </i>
    <i>
      <x v="5130"/>
    </i>
    <i>
      <x v="5500"/>
    </i>
    <i>
      <x v="5131"/>
    </i>
    <i>
      <x v="5502"/>
    </i>
    <i>
      <x v="5132"/>
    </i>
    <i>
      <x v="5504"/>
    </i>
    <i>
      <x v="5133"/>
    </i>
    <i>
      <x v="5506"/>
    </i>
    <i>
      <x v="5134"/>
    </i>
    <i>
      <x v="5508"/>
    </i>
    <i>
      <x v="5135"/>
    </i>
    <i>
      <x v="4691"/>
    </i>
    <i>
      <x v="5136"/>
    </i>
    <i>
      <x v="5512"/>
    </i>
    <i>
      <x v="5137"/>
    </i>
    <i>
      <x v="5514"/>
    </i>
    <i>
      <x v="5138"/>
    </i>
    <i>
      <x v="5516"/>
    </i>
    <i>
      <x v="5139"/>
    </i>
    <i>
      <x v="5518"/>
    </i>
    <i>
      <x v="5140"/>
    </i>
    <i>
      <x v="5520"/>
    </i>
    <i>
      <x v="5141"/>
    </i>
    <i>
      <x v="5522"/>
    </i>
    <i>
      <x v="5142"/>
    </i>
    <i>
      <x v="5524"/>
    </i>
    <i>
      <x v="5143"/>
    </i>
    <i>
      <x v="5526"/>
    </i>
    <i>
      <x v="5144"/>
    </i>
    <i>
      <x v="5528"/>
    </i>
    <i>
      <x v="5145"/>
    </i>
    <i>
      <x v="5530"/>
    </i>
    <i>
      <x v="5146"/>
    </i>
    <i>
      <x v="4754"/>
    </i>
    <i>
      <x v="4686"/>
    </i>
    <i>
      <x v="5534"/>
    </i>
    <i>
      <x v="5148"/>
    </i>
    <i>
      <x v="5536"/>
    </i>
    <i>
      <x v="5149"/>
    </i>
    <i>
      <x v="5538"/>
    </i>
    <i>
      <x v="5150"/>
    </i>
    <i>
      <x v="5540"/>
    </i>
    <i>
      <x v="5151"/>
    </i>
    <i>
      <x v="5542"/>
    </i>
    <i>
      <x v="5152"/>
    </i>
    <i>
      <x v="4668"/>
    </i>
    <i>
      <x v="5153"/>
    </i>
    <i>
      <x v="5546"/>
    </i>
    <i>
      <x v="5154"/>
    </i>
    <i>
      <x v="5548"/>
    </i>
    <i>
      <x v="5155"/>
    </i>
    <i>
      <x v="4669"/>
    </i>
    <i>
      <x v="4722"/>
    </i>
    <i>
      <x v="5552"/>
    </i>
    <i>
      <x v="5157"/>
    </i>
    <i>
      <x v="5554"/>
    </i>
    <i>
      <x v="5158"/>
    </i>
    <i>
      <x v="5556"/>
    </i>
    <i>
      <x v="5159"/>
    </i>
    <i>
      <x v="5558"/>
    </i>
    <i>
      <x v="5160"/>
    </i>
    <i>
      <x v="4671"/>
    </i>
    <i>
      <x v="5161"/>
    </i>
    <i>
      <x v="5562"/>
    </i>
    <i>
      <x v="5162"/>
    </i>
    <i>
      <x v="5564"/>
    </i>
    <i>
      <x v="4723"/>
    </i>
    <i>
      <x v="5566"/>
    </i>
    <i>
      <x v="5164"/>
    </i>
    <i>
      <x v="5568"/>
    </i>
    <i>
      <x v="5165"/>
    </i>
    <i>
      <x v="4764"/>
    </i>
    <i>
      <x v="5570"/>
    </i>
    <i>
      <x v="5166"/>
    </i>
    <i>
      <x v="5573"/>
    </i>
    <i>
      <x v="5167"/>
    </i>
    <i>
      <x v="4672"/>
    </i>
    <i>
      <x v="4640"/>
    </i>
    <i>
      <x v="5577"/>
    </i>
    <i>
      <x v="5169"/>
    </i>
    <i>
      <x v="5579"/>
    </i>
    <i>
      <x v="5170"/>
    </i>
    <i>
      <x v="5581"/>
    </i>
    <i>
      <x v="5171"/>
    </i>
    <i>
      <x v="5583"/>
    </i>
    <i>
      <x v="5172"/>
    </i>
    <i>
      <x v="5585"/>
    </i>
    <i>
      <x v="5173"/>
    </i>
    <i>
      <x v="5587"/>
    </i>
    <i>
      <x v="5749"/>
    </i>
    <i>
      <x v="5589"/>
    </i>
    <i>
      <x v="5175"/>
    </i>
    <i>
      <x v="4757"/>
    </i>
    <i>
      <x v="5176"/>
    </i>
    <i>
      <x v="5593"/>
    </i>
    <i>
      <x v="5177"/>
    </i>
    <i>
      <x v="5595"/>
    </i>
    <i>
      <x v="5178"/>
    </i>
    <i>
      <x v="5597"/>
    </i>
    <i>
      <x v="5179"/>
    </i>
    <i>
      <x v="5599"/>
    </i>
    <i>
      <x v="5180"/>
    </i>
    <i>
      <x v="4759"/>
    </i>
    <i>
      <x v="5181"/>
    </i>
    <i>
      <x v="5603"/>
    </i>
    <i>
      <x v="5182"/>
    </i>
    <i>
      <x v="5605"/>
    </i>
    <i>
      <x v="5183"/>
    </i>
    <i>
      <x v="4678"/>
    </i>
    <i>
      <x v="5184"/>
    </i>
    <i>
      <x v="5609"/>
    </i>
    <i>
      <x v="5185"/>
    </i>
    <i>
      <x v="5611"/>
    </i>
    <i>
      <x v="5186"/>
    </i>
    <i>
      <x v="5613"/>
    </i>
    <i>
      <x v="5187"/>
    </i>
    <i>
      <x v="5615"/>
    </i>
    <i>
      <x v="5188"/>
    </i>
    <i>
      <x v="5617"/>
    </i>
    <i>
      <x v="5189"/>
    </i>
    <i>
      <x v="5619"/>
    </i>
    <i>
      <x v="5190"/>
    </i>
    <i>
      <x v="5621"/>
    </i>
    <i>
      <x v="5191"/>
    </i>
    <i>
      <x v="5623"/>
    </i>
    <i>
      <x v="5192"/>
    </i>
    <i>
      <x v="5625"/>
    </i>
    <i>
      <x v="5193"/>
    </i>
    <i>
      <x v="5627"/>
    </i>
    <i>
      <x v="5194"/>
    </i>
    <i>
      <x v="5629"/>
    </i>
    <i>
      <x v="5195"/>
    </i>
    <i>
      <x v="5631"/>
    </i>
    <i>
      <x v="5196"/>
    </i>
    <i>
      <x v="5633"/>
    </i>
    <i>
      <x v="5197"/>
    </i>
    <i>
      <x v="5635"/>
    </i>
    <i>
      <x v="5198"/>
    </i>
    <i>
      <x v="5637"/>
    </i>
    <i>
      <x v="5199"/>
    </i>
    <i>
      <x v="5639"/>
    </i>
    <i>
      <x v="5200"/>
    </i>
    <i>
      <x v="5641"/>
    </i>
    <i>
      <x v="5201"/>
    </i>
    <i>
      <x v="4679"/>
    </i>
    <i>
      <x v="5202"/>
    </i>
    <i>
      <x v="5645"/>
    </i>
    <i>
      <x v="5203"/>
    </i>
    <i>
      <x v="4761"/>
    </i>
    <i>
      <x v="5204"/>
    </i>
    <i>
      <x v="5649"/>
    </i>
    <i>
      <x v="5205"/>
    </i>
    <i>
      <x v="5651"/>
    </i>
    <i>
      <x v="5206"/>
    </i>
    <i>
      <x v="5653"/>
    </i>
    <i>
      <x v="5207"/>
    </i>
    <i>
      <x v="5655"/>
    </i>
    <i>
      <x v="5738"/>
    </i>
    <i>
      <x v="5657"/>
    </i>
    <i>
      <x v="5739"/>
    </i>
    <i>
      <x v="5659"/>
    </i>
    <i>
      <x v="5741"/>
    </i>
    <i>
      <x v="5661"/>
    </i>
    <i>
      <x v="5743"/>
    </i>
    <i>
      <x v="5663"/>
    </i>
    <i>
      <x v="5745"/>
    </i>
    <i>
      <x v="5665"/>
    </i>
    <i>
      <x v="5747"/>
    </i>
    <i>
      <x v="5667"/>
    </i>
    <i>
      <x v="4680"/>
    </i>
    <i>
      <x v="5669"/>
    </i>
    <i>
      <x v="4724"/>
    </i>
    <i>
      <x v="5671"/>
    </i>
    <i>
      <x v="5216"/>
    </i>
    <i>
      <x v="5673"/>
    </i>
    <i>
      <x v="5217"/>
    </i>
    <i>
      <x v="5675"/>
    </i>
    <i>
      <x v="5218"/>
    </i>
    <i>
      <x v="5677"/>
    </i>
    <i>
      <x v="5219"/>
    </i>
    <i>
      <x v="5679"/>
    </i>
    <i>
      <x v="5220"/>
    </i>
    <i>
      <x v="5681"/>
    </i>
    <i>
      <x v="5221"/>
    </i>
    <i>
      <x v="5683"/>
    </i>
    <i>
      <x v="5222"/>
    </i>
    <i>
      <x v="5685"/>
    </i>
    <i>
      <x v="5223"/>
    </i>
    <i>
      <x v="5687"/>
    </i>
    <i>
      <x v="5224"/>
    </i>
    <i>
      <x v="5689"/>
    </i>
    <i>
      <x v="5225"/>
    </i>
    <i>
      <x v="5691"/>
    </i>
    <i>
      <x v="5226"/>
    </i>
    <i>
      <x v="5693"/>
    </i>
    <i>
      <x v="5227"/>
    </i>
    <i>
      <x v="5695"/>
    </i>
    <i>
      <x v="5228"/>
    </i>
    <i>
      <x v="5697"/>
    </i>
    <i>
      <x v="5229"/>
    </i>
    <i>
      <x v="5699"/>
    </i>
    <i>
      <x v="5230"/>
    </i>
    <i>
      <x v="5701"/>
    </i>
    <i>
      <x v="5231"/>
    </i>
    <i>
      <x v="5703"/>
    </i>
    <i>
      <x v="5232"/>
    </i>
    <i>
      <x v="5705"/>
    </i>
    <i>
      <x v="5233"/>
    </i>
    <i>
      <x v="5707"/>
    </i>
    <i>
      <x v="4725"/>
    </i>
    <i>
      <x v="5709"/>
    </i>
    <i>
      <x v="4726"/>
    </i>
    <i>
      <x v="5711"/>
    </i>
    <i>
      <x v="5236"/>
    </i>
    <i>
      <x v="5713"/>
    </i>
    <i>
      <x v="5237"/>
    </i>
    <i>
      <x v="5715"/>
    </i>
    <i>
      <x v="5238"/>
    </i>
    <i>
      <x v="5717"/>
    </i>
    <i>
      <x v="4727"/>
    </i>
    <i>
      <x v="5719"/>
    </i>
    <i>
      <x v="5240"/>
    </i>
    <i>
      <x v="5721"/>
    </i>
    <i>
      <x v="5241"/>
    </i>
    <i>
      <x v="5723"/>
    </i>
    <i>
      <x v="5242"/>
    </i>
    <i>
      <x v="5725"/>
    </i>
    <i>
      <x v="5243"/>
    </i>
    <i>
      <x v="5727"/>
    </i>
    <i>
      <x v="4641"/>
    </i>
    <i>
      <x v="5729"/>
    </i>
    <i>
      <x v="5245"/>
    </i>
    <i>
      <x v="5731"/>
    </i>
    <i>
      <x v="5246"/>
    </i>
    <i>
      <x v="5733"/>
    </i>
    <i>
      <x v="5247"/>
    </i>
    <i>
      <x v="5735"/>
    </i>
    <i>
      <x v="4728"/>
    </i>
    <i>
      <x v="5737"/>
    </i>
    <i>
      <x v="5249"/>
    </i>
    <i>
      <x v="5250"/>
    </i>
    <i>
      <x v="5740"/>
    </i>
    <i>
      <x v="5209"/>
    </i>
    <i>
      <x v="5742"/>
    </i>
    <i>
      <x v="5210"/>
    </i>
    <i>
      <x v="5744"/>
    </i>
    <i>
      <x v="5211"/>
    </i>
    <i>
      <x v="5746"/>
    </i>
    <i>
      <x v="5212"/>
    </i>
    <i>
      <x v="5748"/>
    </i>
    <i>
      <x v="5213"/>
    </i>
    <i>
      <x v="5214"/>
    </i>
    <i>
      <x v="5174"/>
    </i>
    <i>
      <x v="4114"/>
    </i>
    <i>
      <x v="3527"/>
    </i>
    <i>
      <x v="4242"/>
    </i>
    <i>
      <x v="3604"/>
    </i>
    <i>
      <x v="4502"/>
    </i>
    <i>
      <x v="3605"/>
    </i>
    <i>
      <x v="4178"/>
    </i>
    <i>
      <x v="3606"/>
    </i>
    <i>
      <x v="4310"/>
    </i>
    <i>
      <x v="3607"/>
    </i>
    <i>
      <x v="4438"/>
    </i>
    <i>
      <x v="3608"/>
    </i>
    <i>
      <x v="4082"/>
    </i>
    <i>
      <x v="3609"/>
    </i>
    <i>
      <x v="3508"/>
    </i>
    <i>
      <x v="3610"/>
    </i>
    <i>
      <x v="4210"/>
    </i>
    <i>
      <x v="3611"/>
    </i>
    <i>
      <x v="3518"/>
    </i>
    <i>
      <x v="3612"/>
    </i>
    <i>
      <x v="4342"/>
    </i>
    <i>
      <x v="3613"/>
    </i>
    <i>
      <x v="4406"/>
    </i>
    <i>
      <x v="3546"/>
    </i>
    <i>
      <x v="4470"/>
    </i>
    <i>
      <x v="3615"/>
    </i>
    <i>
      <x v="4534"/>
    </i>
    <i>
      <x v="3616"/>
    </i>
    <i>
      <x v="4098"/>
    </i>
    <i>
      <x v="3617"/>
    </i>
    <i>
      <x v="3569"/>
    </i>
    <i>
      <x v="3618"/>
    </i>
    <i>
      <x v="4162"/>
    </i>
    <i>
      <x v="3619"/>
    </i>
    <i>
      <x v="4194"/>
    </i>
    <i>
      <x v="3620"/>
    </i>
    <i>
      <x v="4226"/>
    </i>
    <i>
      <x v="3462"/>
    </i>
    <i>
      <x v="4259"/>
    </i>
    <i>
      <x v="3622"/>
    </i>
    <i>
      <x v="4294"/>
    </i>
    <i>
      <x v="3623"/>
    </i>
    <i>
      <x v="4326"/>
    </i>
    <i>
      <x v="3624"/>
    </i>
    <i>
      <x v="4358"/>
    </i>
    <i>
      <x v="3625"/>
    </i>
    <i>
      <x v="3530"/>
    </i>
    <i>
      <x v="3626"/>
    </i>
    <i>
      <x v="4422"/>
    </i>
    <i>
      <x v="3627"/>
    </i>
    <i>
      <x v="4454"/>
    </i>
    <i>
      <x v="3628"/>
    </i>
    <i>
      <x v="4486"/>
    </i>
    <i>
      <x v="3629"/>
    </i>
    <i>
      <x v="4518"/>
    </i>
    <i>
      <x v="3630"/>
    </i>
    <i>
      <x v="4550"/>
    </i>
    <i>
      <x v="3631"/>
    </i>
    <i>
      <x v="4090"/>
    </i>
    <i>
      <x v="3632"/>
    </i>
    <i>
      <x v="4106"/>
    </i>
    <i>
      <x v="3633"/>
    </i>
    <i>
      <x v="4122"/>
    </i>
    <i>
      <x v="3463"/>
    </i>
    <i>
      <x v="4138"/>
    </i>
    <i>
      <x v="3635"/>
    </i>
    <i>
      <x v="4154"/>
    </i>
    <i>
      <x v="3636"/>
    </i>
    <i>
      <x v="4170"/>
    </i>
    <i>
      <x v="3464"/>
    </i>
    <i>
      <x v="3514"/>
    </i>
    <i>
      <x v="3638"/>
    </i>
    <i>
      <x v="4202"/>
    </i>
    <i>
      <x v="3465"/>
    </i>
    <i>
      <x v="4218"/>
    </i>
    <i>
      <x v="3640"/>
    </i>
    <i>
      <x v="4234"/>
    </i>
    <i>
      <x v="3641"/>
    </i>
    <i>
      <x v="4251"/>
    </i>
    <i>
      <x v="3466"/>
    </i>
    <i>
      <x v="3602"/>
    </i>
    <i>
      <x v="3643"/>
    </i>
    <i>
      <x v="4286"/>
    </i>
    <i>
      <x v="3644"/>
    </i>
    <i>
      <x v="4302"/>
    </i>
    <i>
      <x v="3645"/>
    </i>
    <i>
      <x v="4318"/>
    </i>
    <i>
      <x v="3646"/>
    </i>
    <i>
      <x v="4334"/>
    </i>
    <i>
      <x v="3547"/>
    </i>
    <i>
      <x v="4350"/>
    </i>
    <i>
      <x v="3648"/>
    </i>
    <i>
      <x v="3524"/>
    </i>
    <i>
      <x v="3649"/>
    </i>
    <i>
      <x v="4382"/>
    </i>
    <i>
      <x v="3650"/>
    </i>
    <i>
      <x v="3532"/>
    </i>
    <i>
      <x v="3651"/>
    </i>
    <i>
      <x v="4414"/>
    </i>
    <i>
      <x v="3652"/>
    </i>
    <i>
      <x v="4430"/>
    </i>
    <i>
      <x v="3453"/>
    </i>
    <i>
      <x v="4446"/>
    </i>
    <i>
      <x v="3654"/>
    </i>
    <i>
      <x v="4462"/>
    </i>
    <i>
      <x v="3655"/>
    </i>
    <i>
      <x v="4478"/>
    </i>
    <i>
      <x v="3656"/>
    </i>
    <i>
      <x v="4494"/>
    </i>
    <i>
      <x v="3657"/>
    </i>
    <i>
      <x v="4510"/>
    </i>
    <i>
      <x v="3658"/>
    </i>
    <i>
      <x v="4526"/>
    </i>
    <i>
      <x v="3659"/>
    </i>
    <i>
      <x v="4542"/>
    </i>
    <i>
      <x v="3660"/>
    </i>
    <i>
      <x v="4558"/>
    </i>
    <i>
      <x v="3661"/>
    </i>
    <i>
      <x v="4086"/>
    </i>
    <i>
      <x v="3662"/>
    </i>
    <i>
      <x v="4094"/>
    </i>
    <i>
      <x v="3663"/>
    </i>
    <i>
      <x v="4102"/>
    </i>
    <i>
      <x v="3664"/>
    </i>
    <i>
      <x v="4110"/>
    </i>
    <i>
      <x v="3665"/>
    </i>
    <i>
      <x v="4118"/>
    </i>
    <i>
      <x v="3666"/>
    </i>
    <i>
      <x v="4126"/>
    </i>
    <i>
      <x v="3667"/>
    </i>
    <i>
      <x v="4134"/>
    </i>
    <i>
      <x v="3668"/>
    </i>
    <i>
      <x v="4142"/>
    </i>
    <i>
      <x v="3669"/>
    </i>
    <i>
      <x v="3509"/>
    </i>
    <i>
      <x v="3670"/>
    </i>
    <i>
      <x v="3573"/>
    </i>
    <i>
      <x v="3671"/>
    </i>
    <i>
      <x v="4166"/>
    </i>
    <i>
      <x v="3672"/>
    </i>
    <i>
      <x v="4174"/>
    </i>
    <i>
      <x v="3673"/>
    </i>
    <i>
      <x v="4182"/>
    </i>
    <i>
      <x v="3674"/>
    </i>
    <i>
      <x v="4190"/>
    </i>
    <i>
      <x v="3675"/>
    </i>
    <i>
      <x v="3578"/>
    </i>
    <i>
      <x v="3676"/>
    </i>
    <i>
      <x v="4206"/>
    </i>
    <i>
      <x v="3677"/>
    </i>
    <i>
      <x v="4214"/>
    </i>
    <i>
      <x v="3678"/>
    </i>
    <i>
      <x v="4222"/>
    </i>
    <i>
      <x v="3679"/>
    </i>
    <i>
      <x v="4230"/>
    </i>
    <i>
      <x v="3680"/>
    </i>
    <i>
      <x v="4238"/>
    </i>
    <i>
      <x v="3681"/>
    </i>
    <i>
      <x v="3603"/>
    </i>
    <i>
      <x v="3682"/>
    </i>
    <i>
      <x v="4255"/>
    </i>
    <i>
      <x v="3683"/>
    </i>
    <i>
      <x v="4263"/>
    </i>
    <i>
      <x v="3684"/>
    </i>
    <i>
      <x v="3583"/>
    </i>
    <i>
      <x v="3685"/>
    </i>
    <i>
      <x v="4282"/>
    </i>
    <i>
      <x v="3686"/>
    </i>
    <i>
      <x v="4290"/>
    </i>
    <i>
      <x v="3687"/>
    </i>
    <i>
      <x v="4298"/>
    </i>
    <i>
      <x v="3688"/>
    </i>
    <i>
      <x v="4306"/>
    </i>
    <i>
      <x v="3689"/>
    </i>
    <i>
      <x v="4314"/>
    </i>
    <i>
      <x v="3690"/>
    </i>
    <i>
      <x v="4322"/>
    </i>
    <i>
      <x v="3691"/>
    </i>
    <i>
      <x v="4330"/>
    </i>
    <i>
      <x v="3692"/>
    </i>
    <i>
      <x v="3520"/>
    </i>
    <i>
      <x v="3693"/>
    </i>
    <i>
      <x v="3589"/>
    </i>
    <i>
      <x v="3694"/>
    </i>
    <i>
      <x v="3522"/>
    </i>
    <i>
      <x v="3695"/>
    </i>
    <i>
      <x v="4362"/>
    </i>
    <i>
      <x v="3696"/>
    </i>
    <i>
      <x v="3525"/>
    </i>
    <i>
      <x v="3697"/>
    </i>
    <i>
      <x v="4378"/>
    </i>
    <i>
      <x v="3698"/>
    </i>
    <i>
      <x v="4386"/>
    </i>
    <i>
      <x v="3699"/>
    </i>
    <i>
      <x v="4394"/>
    </i>
    <i>
      <x v="3700"/>
    </i>
    <i>
      <x v="4402"/>
    </i>
    <i>
      <x v="3701"/>
    </i>
    <i>
      <x v="3533"/>
    </i>
    <i>
      <x v="3702"/>
    </i>
    <i>
      <x v="4418"/>
    </i>
    <i>
      <x v="3703"/>
    </i>
    <i>
      <x v="4426"/>
    </i>
    <i>
      <x v="3704"/>
    </i>
    <i>
      <x v="4434"/>
    </i>
    <i>
      <x v="3705"/>
    </i>
    <i>
      <x v="3536"/>
    </i>
    <i>
      <x v="3706"/>
    </i>
    <i>
      <x v="4450"/>
    </i>
    <i>
      <x v="3707"/>
    </i>
    <i>
      <x v="4458"/>
    </i>
    <i>
      <x v="3708"/>
    </i>
    <i>
      <x v="4466"/>
    </i>
    <i>
      <x v="3709"/>
    </i>
    <i>
      <x v="4474"/>
    </i>
    <i>
      <x v="3710"/>
    </i>
    <i>
      <x v="4482"/>
    </i>
    <i>
      <x v="3711"/>
    </i>
    <i>
      <x v="4490"/>
    </i>
    <i>
      <x v="3712"/>
    </i>
    <i>
      <x v="4498"/>
    </i>
    <i>
      <x v="3713"/>
    </i>
    <i>
      <x v="4506"/>
    </i>
    <i>
      <x v="3714"/>
    </i>
    <i>
      <x v="4514"/>
    </i>
    <i>
      <x v="3715"/>
    </i>
    <i>
      <x v="4522"/>
    </i>
    <i>
      <x v="3716"/>
    </i>
    <i>
      <x v="4530"/>
    </i>
    <i>
      <x v="3717"/>
    </i>
    <i>
      <x v="4538"/>
    </i>
    <i>
      <x v="3718"/>
    </i>
    <i>
      <x v="4546"/>
    </i>
    <i>
      <x v="3719"/>
    </i>
    <i>
      <x v="4554"/>
    </i>
    <i>
      <x v="3720"/>
    </i>
    <i>
      <x v="4562"/>
    </i>
    <i>
      <x v="3721"/>
    </i>
    <i>
      <x v="4084"/>
    </i>
    <i>
      <x v="3722"/>
    </i>
    <i>
      <x v="4088"/>
    </i>
    <i>
      <x v="3723"/>
    </i>
    <i>
      <x v="4092"/>
    </i>
    <i>
      <x v="3724"/>
    </i>
    <i>
      <x v="4096"/>
    </i>
    <i>
      <x v="3725"/>
    </i>
    <i>
      <x v="4100"/>
    </i>
    <i>
      <x v="3726"/>
    </i>
    <i>
      <x v="3566"/>
    </i>
    <i>
      <x v="3727"/>
    </i>
    <i>
      <x v="4108"/>
    </i>
    <i>
      <x v="3728"/>
    </i>
    <i>
      <x v="4112"/>
    </i>
    <i>
      <x v="3729"/>
    </i>
    <i>
      <x v="3504"/>
    </i>
    <i>
      <x v="3730"/>
    </i>
    <i>
      <x v="3567"/>
    </i>
    <i>
      <x v="3731"/>
    </i>
    <i>
      <x v="4124"/>
    </i>
    <i>
      <x v="3732"/>
    </i>
    <i>
      <x v="4128"/>
    </i>
    <i>
      <x v="3733"/>
    </i>
    <i>
      <x v="4132"/>
    </i>
    <i>
      <x v="3734"/>
    </i>
    <i>
      <x v="4136"/>
    </i>
    <i>
      <x v="3735"/>
    </i>
    <i>
      <x v="4140"/>
    </i>
    <i>
      <x v="3736"/>
    </i>
    <i>
      <x v="3507"/>
    </i>
    <i>
      <x v="3737"/>
    </i>
    <i>
      <x v="4148"/>
    </i>
    <i>
      <x v="3738"/>
    </i>
    <i>
      <x v="4152"/>
    </i>
    <i>
      <x v="3739"/>
    </i>
    <i>
      <x v="4156"/>
    </i>
    <i>
      <x v="3740"/>
    </i>
    <i>
      <x v="4160"/>
    </i>
    <i>
      <x v="3741"/>
    </i>
    <i>
      <x v="4164"/>
    </i>
    <i>
      <x v="3742"/>
    </i>
    <i>
      <x v="4168"/>
    </i>
    <i>
      <x v="3743"/>
    </i>
    <i>
      <x v="4172"/>
    </i>
    <i>
      <x v="3744"/>
    </i>
    <i>
      <x v="4176"/>
    </i>
    <i>
      <x v="3745"/>
    </i>
    <i>
      <x v="4180"/>
    </i>
    <i>
      <x v="3746"/>
    </i>
    <i>
      <x v="3513"/>
    </i>
    <i>
      <x v="3747"/>
    </i>
    <i>
      <x v="3575"/>
    </i>
    <i>
      <x v="3748"/>
    </i>
    <i>
      <x v="4192"/>
    </i>
    <i>
      <x v="3749"/>
    </i>
    <i>
      <x v="3577"/>
    </i>
    <i>
      <x v="3750"/>
    </i>
    <i>
      <x v="4200"/>
    </i>
    <i>
      <x v="3751"/>
    </i>
    <i>
      <x v="4204"/>
    </i>
    <i>
      <x v="3752"/>
    </i>
    <i>
      <x v="4208"/>
    </i>
    <i>
      <x v="3753"/>
    </i>
    <i>
      <x v="4212"/>
    </i>
    <i>
      <x v="3754"/>
    </i>
    <i>
      <x v="4216"/>
    </i>
    <i>
      <x v="3755"/>
    </i>
    <i>
      <x v="3515"/>
    </i>
    <i>
      <x v="3756"/>
    </i>
    <i>
      <x v="4224"/>
    </i>
    <i>
      <x v="3757"/>
    </i>
    <i>
      <x v="4228"/>
    </i>
    <i>
      <x v="3758"/>
    </i>
    <i>
      <x v="4232"/>
    </i>
    <i>
      <x v="3759"/>
    </i>
    <i>
      <x v="4236"/>
    </i>
    <i>
      <x v="3548"/>
    </i>
    <i>
      <x v="4240"/>
    </i>
    <i>
      <x v="3761"/>
    </i>
    <i>
      <x v="4244"/>
    </i>
    <i>
      <x v="3762"/>
    </i>
    <i>
      <x v="4249"/>
    </i>
    <i>
      <x v="3763"/>
    </i>
    <i>
      <x v="4253"/>
    </i>
    <i>
      <x v="3764"/>
    </i>
    <i>
      <x v="4257"/>
    </i>
    <i>
      <x v="3765"/>
    </i>
    <i>
      <x v="4261"/>
    </i>
    <i>
      <x v="3766"/>
    </i>
    <i>
      <x v="4265"/>
    </i>
    <i>
      <x v="3767"/>
    </i>
    <i>
      <x v="3582"/>
    </i>
    <i>
      <x v="3768"/>
    </i>
    <i>
      <x v="4276"/>
    </i>
    <i>
      <x v="3769"/>
    </i>
    <i>
      <x v="4280"/>
    </i>
    <i>
      <x v="3770"/>
    </i>
    <i>
      <x v="4284"/>
    </i>
    <i>
      <x v="3771"/>
    </i>
    <i>
      <x v="4288"/>
    </i>
    <i>
      <x v="3772"/>
    </i>
    <i>
      <x v="4292"/>
    </i>
    <i>
      <x v="3773"/>
    </i>
    <i>
      <x v="4296"/>
    </i>
    <i>
      <x v="3774"/>
    </i>
    <i>
      <x v="4300"/>
    </i>
    <i>
      <x v="3775"/>
    </i>
    <i>
      <x v="4304"/>
    </i>
    <i>
      <x v="3776"/>
    </i>
    <i>
      <x v="4308"/>
    </i>
    <i>
      <x v="3777"/>
    </i>
    <i>
      <x v="4312"/>
    </i>
    <i>
      <x v="3778"/>
    </i>
    <i>
      <x v="4316"/>
    </i>
    <i>
      <x v="3779"/>
    </i>
    <i>
      <x v="4320"/>
    </i>
    <i>
      <x v="3780"/>
    </i>
    <i>
      <x v="4324"/>
    </i>
    <i>
      <x v="3781"/>
    </i>
    <i>
      <x v="4328"/>
    </i>
    <i>
      <x v="3782"/>
    </i>
    <i>
      <x v="3601"/>
    </i>
    <i>
      <x v="3549"/>
    </i>
    <i>
      <x v="3588"/>
    </i>
    <i>
      <x v="3784"/>
    </i>
    <i>
      <x v="4340"/>
    </i>
    <i>
      <x v="3785"/>
    </i>
    <i>
      <x v="4344"/>
    </i>
    <i>
      <x v="3786"/>
    </i>
    <i>
      <x v="3590"/>
    </i>
    <i>
      <x v="3787"/>
    </i>
    <i>
      <x v="4352"/>
    </i>
    <i>
      <x v="3788"/>
    </i>
    <i>
      <x v="3523"/>
    </i>
    <i>
      <x v="3789"/>
    </i>
    <i>
      <x v="4360"/>
    </i>
    <i>
      <x v="3790"/>
    </i>
    <i>
      <x v="3592"/>
    </i>
    <i>
      <x v="3791"/>
    </i>
    <i>
      <x v="4368"/>
    </i>
    <i>
      <x v="3792"/>
    </i>
    <i>
      <x v="3526"/>
    </i>
    <i>
      <x v="3793"/>
    </i>
    <i>
      <x v="4376"/>
    </i>
    <i>
      <x v="3794"/>
    </i>
    <i>
      <x v="4380"/>
    </i>
    <i>
      <x v="3795"/>
    </i>
    <i>
      <x v="3529"/>
    </i>
    <i>
      <x v="3796"/>
    </i>
    <i>
      <x v="4388"/>
    </i>
    <i>
      <x v="3797"/>
    </i>
    <i>
      <x v="4392"/>
    </i>
    <i>
      <x v="3798"/>
    </i>
    <i>
      <x v="3531"/>
    </i>
    <i>
      <x v="3799"/>
    </i>
    <i>
      <x v="4400"/>
    </i>
    <i>
      <x v="3800"/>
    </i>
    <i>
      <x v="4404"/>
    </i>
    <i>
      <x v="3801"/>
    </i>
    <i>
      <x v="4408"/>
    </i>
    <i>
      <x v="3802"/>
    </i>
    <i>
      <x v="3596"/>
    </i>
    <i>
      <x v="3803"/>
    </i>
    <i>
      <x v="4416"/>
    </i>
    <i>
      <x v="3804"/>
    </i>
    <i>
      <x v="4420"/>
    </i>
    <i>
      <x v="3805"/>
    </i>
    <i>
      <x v="3597"/>
    </i>
    <i>
      <x v="3806"/>
    </i>
    <i>
      <x v="4428"/>
    </i>
    <i>
      <x v="3807"/>
    </i>
    <i>
      <x v="4432"/>
    </i>
    <i>
      <x v="3808"/>
    </i>
    <i>
      <x v="4436"/>
    </i>
    <i>
      <x v="3809"/>
    </i>
    <i>
      <x v="4440"/>
    </i>
    <i>
      <x v="3810"/>
    </i>
    <i>
      <x v="4444"/>
    </i>
    <i>
      <x v="3811"/>
    </i>
    <i>
      <x v="4448"/>
    </i>
    <i>
      <x v="3812"/>
    </i>
    <i>
      <x v="4452"/>
    </i>
    <i>
      <x v="3813"/>
    </i>
    <i>
      <x v="4456"/>
    </i>
    <i>
      <x v="3814"/>
    </i>
    <i>
      <x v="4460"/>
    </i>
    <i>
      <x v="3815"/>
    </i>
    <i>
      <x v="4464"/>
    </i>
    <i>
      <x v="3816"/>
    </i>
    <i>
      <x v="4468"/>
    </i>
    <i>
      <x v="3817"/>
    </i>
    <i>
      <x v="4472"/>
    </i>
    <i>
      <x v="3818"/>
    </i>
    <i>
      <x v="4476"/>
    </i>
    <i>
      <x v="3819"/>
    </i>
    <i>
      <x v="4480"/>
    </i>
    <i>
      <x v="3820"/>
    </i>
    <i>
      <x v="4484"/>
    </i>
    <i>
      <x v="3821"/>
    </i>
    <i>
      <x v="4488"/>
    </i>
    <i>
      <x v="3822"/>
    </i>
    <i>
      <x v="4492"/>
    </i>
    <i>
      <x v="3823"/>
    </i>
    <i>
      <x v="4496"/>
    </i>
    <i>
      <x v="3824"/>
    </i>
    <i>
      <x v="4500"/>
    </i>
    <i>
      <x v="3825"/>
    </i>
    <i>
      <x v="4504"/>
    </i>
    <i>
      <x v="3469"/>
    </i>
    <i>
      <x v="4508"/>
    </i>
    <i>
      <x v="3827"/>
    </i>
    <i>
      <x v="4512"/>
    </i>
    <i>
      <x v="3828"/>
    </i>
    <i>
      <x v="3598"/>
    </i>
    <i>
      <x v="3470"/>
    </i>
    <i>
      <x v="4520"/>
    </i>
    <i>
      <x v="3830"/>
    </i>
    <i>
      <x v="4524"/>
    </i>
    <i>
      <x v="3831"/>
    </i>
    <i>
      <x v="4528"/>
    </i>
    <i>
      <x v="3832"/>
    </i>
    <i>
      <x v="4532"/>
    </i>
    <i>
      <x v="3833"/>
    </i>
    <i>
      <x v="4536"/>
    </i>
    <i>
      <x v="3834"/>
    </i>
    <i>
      <x v="4540"/>
    </i>
    <i>
      <x v="3835"/>
    </i>
    <i>
      <x v="4544"/>
    </i>
    <i>
      <x v="3836"/>
    </i>
    <i>
      <x v="4548"/>
    </i>
    <i>
      <x v="3837"/>
    </i>
    <i>
      <x v="4552"/>
    </i>
    <i>
      <x v="3838"/>
    </i>
    <i>
      <x v="4556"/>
    </i>
    <i>
      <x v="3839"/>
    </i>
    <i>
      <x v="4560"/>
    </i>
    <i>
      <x v="3840"/>
    </i>
    <i>
      <x v="4081"/>
    </i>
    <i>
      <x v="3841"/>
    </i>
    <i>
      <x v="4083"/>
    </i>
    <i>
      <x v="3842"/>
    </i>
    <i>
      <x v="4085"/>
    </i>
    <i>
      <x v="3843"/>
    </i>
    <i>
      <x v="4087"/>
    </i>
    <i>
      <x v="3844"/>
    </i>
    <i>
      <x v="4089"/>
    </i>
    <i>
      <x v="3845"/>
    </i>
    <i>
      <x v="4091"/>
    </i>
    <i>
      <x v="3846"/>
    </i>
    <i>
      <x v="4093"/>
    </i>
    <i>
      <x v="3847"/>
    </i>
    <i>
      <x v="4095"/>
    </i>
    <i>
      <x v="3848"/>
    </i>
    <i>
      <x v="4097"/>
    </i>
    <i>
      <x v="3849"/>
    </i>
    <i>
      <x v="4099"/>
    </i>
    <i>
      <x v="3850"/>
    </i>
    <i>
      <x v="4101"/>
    </i>
    <i>
      <x v="3851"/>
    </i>
    <i>
      <x v="4103"/>
    </i>
    <i>
      <x v="3852"/>
    </i>
    <i>
      <x v="4105"/>
    </i>
    <i>
      <x v="3853"/>
    </i>
    <i>
      <x v="4107"/>
    </i>
    <i>
      <x v="3854"/>
    </i>
    <i>
      <x v="4109"/>
    </i>
    <i>
      <x v="3550"/>
    </i>
    <i>
      <x v="4111"/>
    </i>
    <i>
      <x v="3471"/>
    </i>
    <i>
      <x v="4113"/>
    </i>
    <i>
      <x v="3857"/>
    </i>
    <i>
      <x v="4115"/>
    </i>
    <i>
      <x v="3858"/>
    </i>
    <i>
      <x v="4117"/>
    </i>
    <i>
      <x v="3859"/>
    </i>
    <i>
      <x v="4119"/>
    </i>
    <i>
      <x v="3860"/>
    </i>
    <i>
      <x v="4121"/>
    </i>
    <i>
      <x v="3861"/>
    </i>
    <i>
      <x v="4123"/>
    </i>
    <i>
      <x v="3862"/>
    </i>
    <i>
      <x v="3505"/>
    </i>
    <i>
      <x v="3863"/>
    </i>
    <i>
      <x v="4127"/>
    </i>
    <i>
      <x v="3864"/>
    </i>
    <i>
      <x v="3568"/>
    </i>
    <i>
      <x v="3865"/>
    </i>
    <i>
      <x v="3506"/>
    </i>
    <i>
      <x v="3472"/>
    </i>
    <i>
      <x v="4133"/>
    </i>
    <i>
      <x v="3867"/>
    </i>
    <i>
      <x v="3570"/>
    </i>
    <i>
      <x v="3868"/>
    </i>
    <i>
      <x v="4137"/>
    </i>
    <i>
      <x v="3869"/>
    </i>
    <i>
      <x v="4139"/>
    </i>
    <i>
      <x v="3870"/>
    </i>
    <i>
      <x v="4141"/>
    </i>
    <i>
      <x v="3871"/>
    </i>
    <i>
      <x v="3571"/>
    </i>
    <i>
      <x v="3872"/>
    </i>
    <i>
      <x v="4145"/>
    </i>
    <i>
      <x v="3873"/>
    </i>
    <i>
      <x v="4147"/>
    </i>
    <i>
      <x v="3874"/>
    </i>
    <i>
      <x v="4149"/>
    </i>
    <i>
      <x v="3875"/>
    </i>
    <i>
      <x v="4151"/>
    </i>
    <i>
      <x v="3876"/>
    </i>
    <i>
      <x v="3572"/>
    </i>
    <i>
      <x v="3877"/>
    </i>
    <i>
      <x v="3510"/>
    </i>
    <i>
      <x v="3551"/>
    </i>
    <i>
      <x v="4157"/>
    </i>
    <i>
      <x v="3552"/>
    </i>
    <i>
      <x v="4159"/>
    </i>
    <i>
      <x v="3880"/>
    </i>
    <i>
      <x v="4161"/>
    </i>
    <i>
      <x v="3881"/>
    </i>
    <i>
      <x v="4163"/>
    </i>
    <i>
      <x v="3882"/>
    </i>
    <i>
      <x v="4165"/>
    </i>
    <i>
      <x v="3883"/>
    </i>
    <i>
      <x v="4167"/>
    </i>
    <i>
      <x v="3884"/>
    </i>
    <i>
      <x v="3511"/>
    </i>
    <i>
      <x v="3473"/>
    </i>
    <i>
      <x v="3574"/>
    </i>
    <i>
      <x v="3553"/>
    </i>
    <i>
      <x v="4173"/>
    </i>
    <i>
      <x v="3887"/>
    </i>
    <i>
      <x v="4175"/>
    </i>
    <i>
      <x v="3554"/>
    </i>
    <i>
      <x v="4177"/>
    </i>
    <i>
      <x v="3889"/>
    </i>
    <i>
      <x v="3512"/>
    </i>
    <i>
      <x v="3454"/>
    </i>
    <i>
      <x v="4181"/>
    </i>
    <i>
      <x v="3475"/>
    </i>
    <i>
      <x v="4183"/>
    </i>
    <i>
      <x v="3892"/>
    </i>
    <i>
      <x v="4185"/>
    </i>
    <i>
      <x v="3893"/>
    </i>
    <i>
      <x v="4187"/>
    </i>
    <i>
      <x v="3894"/>
    </i>
    <i>
      <x v="4189"/>
    </i>
    <i>
      <x v="3476"/>
    </i>
    <i>
      <x v="4191"/>
    </i>
    <i>
      <x v="3896"/>
    </i>
    <i>
      <x v="4193"/>
    </i>
    <i>
      <x v="3477"/>
    </i>
    <i>
      <x v="3576"/>
    </i>
    <i>
      <x v="3898"/>
    </i>
    <i>
      <x v="4197"/>
    </i>
    <i>
      <x v="3478"/>
    </i>
    <i>
      <x v="4199"/>
    </i>
    <i>
      <x v="3900"/>
    </i>
    <i>
      <x v="3579"/>
    </i>
    <i>
      <x v="3901"/>
    </i>
    <i>
      <x v="4203"/>
    </i>
    <i>
      <x v="3902"/>
    </i>
    <i>
      <x v="4205"/>
    </i>
    <i>
      <x v="3903"/>
    </i>
    <i>
      <x v="4207"/>
    </i>
    <i>
      <x v="3904"/>
    </i>
    <i>
      <x v="4209"/>
    </i>
    <i>
      <x v="3905"/>
    </i>
    <i>
      <x v="4211"/>
    </i>
    <i>
      <x v="3906"/>
    </i>
    <i>
      <x v="4213"/>
    </i>
    <i>
      <x v="3907"/>
    </i>
    <i>
      <x v="4215"/>
    </i>
    <i>
      <x v="3908"/>
    </i>
    <i>
      <x v="4217"/>
    </i>
    <i>
      <x v="3909"/>
    </i>
    <i>
      <x v="4219"/>
    </i>
    <i>
      <x v="3910"/>
    </i>
    <i>
      <x v="4221"/>
    </i>
    <i>
      <x v="3911"/>
    </i>
    <i>
      <x v="4223"/>
    </i>
    <i>
      <x v="3912"/>
    </i>
    <i>
      <x v="4225"/>
    </i>
    <i>
      <x v="3913"/>
    </i>
    <i>
      <x v="4227"/>
    </i>
    <i>
      <x v="3914"/>
    </i>
    <i>
      <x v="4229"/>
    </i>
    <i>
      <x v="3915"/>
    </i>
    <i>
      <x v="4231"/>
    </i>
    <i>
      <x v="3479"/>
    </i>
    <i>
      <x v="4233"/>
    </i>
    <i>
      <x v="3917"/>
    </i>
    <i>
      <x v="4235"/>
    </i>
    <i>
      <x v="3600"/>
    </i>
    <i>
      <x v="4237"/>
    </i>
    <i>
      <x v="3919"/>
    </i>
    <i>
      <x v="4239"/>
    </i>
    <i>
      <x v="3920"/>
    </i>
    <i>
      <x v="4241"/>
    </i>
    <i>
      <x v="3921"/>
    </i>
    <i>
      <x v="4243"/>
    </i>
    <i>
      <x v="3922"/>
    </i>
    <i>
      <x v="3516"/>
    </i>
    <i>
      <x v="4246"/>
    </i>
    <i>
      <x v="4247"/>
    </i>
    <i>
      <x v="3580"/>
    </i>
    <i>
      <x v="3924"/>
    </i>
    <i>
      <x v="4250"/>
    </i>
    <i>
      <x v="3925"/>
    </i>
    <i>
      <x v="4252"/>
    </i>
    <i>
      <x v="3926"/>
    </i>
    <i>
      <x v="4254"/>
    </i>
    <i>
      <x v="3927"/>
    </i>
    <i>
      <x v="4256"/>
    </i>
    <i>
      <x v="3928"/>
    </i>
    <i>
      <x v="4258"/>
    </i>
    <i>
      <x v="3929"/>
    </i>
    <i>
      <x v="4260"/>
    </i>
    <i>
      <x v="3930"/>
    </i>
    <i>
      <x v="3581"/>
    </i>
    <i>
      <x v="3931"/>
    </i>
    <i>
      <x v="4264"/>
    </i>
    <i>
      <x v="4267"/>
    </i>
    <i>
      <x v="3517"/>
    </i>
    <i>
      <x v="4268"/>
    </i>
    <i>
      <x v="4270"/>
    </i>
    <i>
      <x v="4269"/>
    </i>
    <i>
      <x v="3555"/>
    </i>
    <i>
      <x v="4271"/>
    </i>
    <i>
      <x v="3934"/>
    </i>
    <i>
      <x v="4273"/>
    </i>
    <i>
      <x v="3935"/>
    </i>
    <i>
      <x v="4275"/>
    </i>
    <i>
      <x v="3936"/>
    </i>
    <i>
      <x v="4277"/>
    </i>
    <i>
      <x v="3556"/>
    </i>
    <i>
      <x v="4279"/>
    </i>
    <i>
      <x v="3938"/>
    </i>
    <i>
      <x v="4281"/>
    </i>
    <i>
      <x v="3939"/>
    </i>
    <i>
      <x v="4283"/>
    </i>
    <i>
      <x v="3940"/>
    </i>
    <i>
      <x v="3584"/>
    </i>
    <i>
      <x v="3941"/>
    </i>
    <i>
      <x v="4287"/>
    </i>
    <i>
      <x v="3942"/>
    </i>
    <i>
      <x v="4289"/>
    </i>
    <i>
      <x v="3557"/>
    </i>
    <i>
      <x v="3585"/>
    </i>
    <i>
      <x v="3944"/>
    </i>
    <i>
      <x v="4293"/>
    </i>
    <i>
      <x v="3945"/>
    </i>
    <i>
      <x v="4295"/>
    </i>
    <i>
      <x v="3480"/>
    </i>
    <i>
      <x v="3586"/>
    </i>
    <i>
      <x v="3455"/>
    </i>
    <i>
      <x v="4299"/>
    </i>
    <i>
      <x v="3948"/>
    </i>
    <i>
      <x v="4301"/>
    </i>
    <i>
      <x v="3949"/>
    </i>
    <i>
      <x v="4303"/>
    </i>
    <i>
      <x v="3950"/>
    </i>
    <i>
      <x v="4305"/>
    </i>
    <i>
      <x v="3951"/>
    </i>
    <i>
      <x v="4307"/>
    </i>
    <i>
      <x v="3482"/>
    </i>
    <i>
      <x v="4309"/>
    </i>
    <i>
      <x v="3953"/>
    </i>
    <i>
      <x v="4311"/>
    </i>
    <i>
      <x v="3483"/>
    </i>
    <i>
      <x v="4313"/>
    </i>
    <i>
      <x v="3955"/>
    </i>
    <i>
      <x v="4315"/>
    </i>
    <i>
      <x v="3484"/>
    </i>
    <i>
      <x v="4317"/>
    </i>
    <i>
      <x v="3957"/>
    </i>
    <i>
      <x v="4319"/>
    </i>
    <i>
      <x v="3485"/>
    </i>
    <i>
      <x v="4321"/>
    </i>
    <i>
      <x v="3959"/>
    </i>
    <i>
      <x v="4323"/>
    </i>
    <i>
      <x v="3486"/>
    </i>
    <i>
      <x v="4325"/>
    </i>
    <i>
      <x v="3961"/>
    </i>
    <i>
      <x v="3587"/>
    </i>
    <i>
      <x v="3962"/>
    </i>
    <i>
      <x v="3519"/>
    </i>
    <i>
      <x v="3963"/>
    </i>
    <i>
      <x v="4331"/>
    </i>
    <i>
      <x v="3487"/>
    </i>
    <i>
      <x v="4333"/>
    </i>
    <i>
      <x v="3965"/>
    </i>
    <i>
      <x v="4335"/>
    </i>
    <i>
      <x v="3966"/>
    </i>
    <i>
      <x v="4337"/>
    </i>
    <i>
      <x v="3967"/>
    </i>
    <i>
      <x v="4339"/>
    </i>
    <i>
      <x v="3968"/>
    </i>
    <i>
      <x v="4341"/>
    </i>
    <i>
      <x v="3558"/>
    </i>
    <i>
      <x v="4343"/>
    </i>
    <i>
      <x v="3970"/>
    </i>
    <i>
      <x v="4345"/>
    </i>
    <i>
      <x v="3971"/>
    </i>
    <i>
      <x v="3521"/>
    </i>
    <i>
      <x v="3972"/>
    </i>
    <i>
      <x v="4349"/>
    </i>
    <i>
      <x v="3973"/>
    </i>
    <i>
      <x v="4351"/>
    </i>
    <i>
      <x v="3974"/>
    </i>
    <i>
      <x v="4353"/>
    </i>
    <i>
      <x v="3975"/>
    </i>
    <i>
      <x v="3591"/>
    </i>
    <i>
      <x v="3456"/>
    </i>
    <i>
      <x v="4357"/>
    </i>
    <i>
      <x v="3977"/>
    </i>
    <i>
      <x v="4359"/>
    </i>
    <i>
      <x v="3978"/>
    </i>
    <i>
      <x v="4361"/>
    </i>
    <i>
      <x v="3979"/>
    </i>
    <i>
      <x v="4363"/>
    </i>
    <i>
      <x v="3980"/>
    </i>
    <i>
      <x v="4365"/>
    </i>
    <i>
      <x v="3981"/>
    </i>
    <i>
      <x v="4367"/>
    </i>
    <i>
      <x v="3982"/>
    </i>
    <i>
      <x v="4369"/>
    </i>
    <i>
      <x v="3457"/>
    </i>
    <i>
      <x v="4371"/>
    </i>
    <i>
      <x v="3490"/>
    </i>
    <i>
      <x v="4373"/>
    </i>
    <i>
      <x v="3985"/>
    </i>
    <i>
      <x v="3528"/>
    </i>
    <i>
      <x v="3986"/>
    </i>
    <i>
      <x v="4377"/>
    </i>
    <i>
      <x v="3491"/>
    </i>
    <i>
      <x v="4379"/>
    </i>
    <i>
      <x v="3988"/>
    </i>
    <i>
      <x v="4381"/>
    </i>
    <i>
      <x v="3989"/>
    </i>
    <i>
      <x v="4383"/>
    </i>
    <i>
      <x v="3990"/>
    </i>
    <i>
      <x v="4385"/>
    </i>
    <i>
      <x v="3991"/>
    </i>
    <i>
      <x v="4387"/>
    </i>
    <i>
      <x v="3992"/>
    </i>
    <i>
      <x v="4389"/>
    </i>
    <i>
      <x v="3993"/>
    </i>
    <i>
      <x v="4391"/>
    </i>
    <i>
      <x v="3458"/>
    </i>
    <i>
      <x v="4393"/>
    </i>
    <i>
      <x v="3493"/>
    </i>
    <i>
      <x v="4395"/>
    </i>
    <i>
      <x v="3996"/>
    </i>
    <i>
      <x v="3593"/>
    </i>
    <i>
      <x v="3997"/>
    </i>
    <i>
      <x v="4399"/>
    </i>
    <i>
      <x v="3998"/>
    </i>
    <i>
      <x v="4401"/>
    </i>
    <i>
      <x v="3999"/>
    </i>
    <i>
      <x v="4403"/>
    </i>
    <i>
      <x v="3559"/>
    </i>
    <i>
      <x v="3594"/>
    </i>
    <i>
      <x v="4001"/>
    </i>
    <i>
      <x v="4407"/>
    </i>
    <i>
      <x v="4002"/>
    </i>
    <i>
      <x v="3595"/>
    </i>
    <i>
      <x v="4003"/>
    </i>
    <i>
      <x v="4411"/>
    </i>
    <i>
      <x v="3495"/>
    </i>
    <i>
      <x v="4413"/>
    </i>
    <i>
      <x v="3560"/>
    </i>
    <i>
      <x v="4415"/>
    </i>
    <i>
      <x v="4006"/>
    </i>
    <i>
      <x v="4417"/>
    </i>
    <i>
      <x v="3496"/>
    </i>
    <i>
      <x v="3534"/>
    </i>
    <i>
      <x v="4008"/>
    </i>
    <i>
      <x v="4421"/>
    </i>
    <i>
      <x v="4009"/>
    </i>
    <i>
      <x v="4423"/>
    </i>
    <i>
      <x v="4010"/>
    </i>
    <i>
      <x v="4425"/>
    </i>
    <i>
      <x v="4011"/>
    </i>
    <i>
      <x v="4427"/>
    </i>
    <i>
      <x v="4012"/>
    </i>
    <i>
      <x v="4429"/>
    </i>
    <i>
      <x v="4013"/>
    </i>
    <i>
      <x v="4431"/>
    </i>
    <i>
      <x v="3561"/>
    </i>
    <i>
      <x v="4433"/>
    </i>
    <i>
      <x v="4015"/>
    </i>
    <i>
      <x v="4435"/>
    </i>
    <i>
      <x v="4016"/>
    </i>
    <i>
      <x v="4437"/>
    </i>
    <i>
      <x v="3562"/>
    </i>
    <i>
      <x v="4439"/>
    </i>
    <i>
      <x v="4018"/>
    </i>
    <i>
      <x v="4441"/>
    </i>
    <i>
      <x v="4019"/>
    </i>
    <i>
      <x v="4443"/>
    </i>
    <i>
      <x v="4020"/>
    </i>
    <i>
      <x v="4445"/>
    </i>
    <i>
      <x v="4594"/>
    </i>
    <i>
      <x v="4447"/>
    </i>
    <i>
      <x v="4595"/>
    </i>
    <i>
      <x v="4449"/>
    </i>
    <i>
      <x v="4597"/>
    </i>
    <i>
      <x v="4451"/>
    </i>
    <i>
      <x v="4599"/>
    </i>
    <i>
      <x v="4453"/>
    </i>
    <i>
      <x v="4025"/>
    </i>
    <i>
      <x v="4455"/>
    </i>
    <i>
      <x v="4026"/>
    </i>
    <i>
      <x v="4457"/>
    </i>
    <i>
      <x v="3460"/>
    </i>
    <i>
      <x v="4459"/>
    </i>
    <i>
      <x v="4028"/>
    </i>
    <i>
      <x v="4461"/>
    </i>
    <i>
      <x v="4029"/>
    </i>
    <i>
      <x v="4463"/>
    </i>
    <i>
      <x v="4030"/>
    </i>
    <i>
      <x v="4465"/>
    </i>
    <i>
      <x v="4031"/>
    </i>
    <i>
      <x v="4467"/>
    </i>
    <i>
      <x v="4032"/>
    </i>
    <i>
      <x v="3537"/>
    </i>
    <i>
      <x v="3499"/>
    </i>
    <i>
      <x v="4471"/>
    </i>
    <i>
      <x v="4034"/>
    </i>
    <i>
      <x v="4473"/>
    </i>
    <i>
      <x v="4035"/>
    </i>
    <i>
      <x v="4475"/>
    </i>
    <i>
      <x v="4036"/>
    </i>
    <i>
      <x v="3538"/>
    </i>
    <i>
      <x v="4037"/>
    </i>
    <i>
      <x v="4479"/>
    </i>
    <i>
      <x v="4038"/>
    </i>
    <i>
      <x v="4481"/>
    </i>
    <i>
      <x v="4039"/>
    </i>
    <i>
      <x v="4483"/>
    </i>
    <i>
      <x v="4040"/>
    </i>
    <i>
      <x v="4485"/>
    </i>
    <i>
      <x v="3563"/>
    </i>
    <i>
      <x v="4487"/>
    </i>
    <i>
      <x v="4042"/>
    </i>
    <i>
      <x v="4489"/>
    </i>
    <i>
      <x v="4043"/>
    </i>
    <i>
      <x v="4491"/>
    </i>
    <i>
      <x v="3564"/>
    </i>
    <i>
      <x v="4493"/>
    </i>
    <i>
      <x v="3500"/>
    </i>
    <i>
      <x v="4495"/>
    </i>
    <i>
      <x v="4046"/>
    </i>
    <i>
      <x v="4497"/>
    </i>
    <i>
      <x v="4047"/>
    </i>
    <i>
      <x v="3539"/>
    </i>
    <i>
      <x v="4048"/>
    </i>
    <i>
      <x v="4501"/>
    </i>
    <i>
      <x v="4049"/>
    </i>
    <i>
      <x v="4503"/>
    </i>
    <i>
      <x v="4050"/>
    </i>
    <i>
      <x v="4505"/>
    </i>
    <i>
      <x v="4051"/>
    </i>
    <i>
      <x v="4507"/>
    </i>
    <i>
      <x v="4052"/>
    </i>
    <i>
      <x v="3540"/>
    </i>
    <i>
      <x v="4563"/>
    </i>
    <i>
      <x v="4511"/>
    </i>
    <i>
      <x v="4564"/>
    </i>
    <i>
      <x v="4513"/>
    </i>
    <i>
      <x v="4566"/>
    </i>
    <i>
      <x v="4515"/>
    </i>
    <i>
      <x v="4568"/>
    </i>
    <i>
      <x v="4517"/>
    </i>
    <i>
      <x v="4570"/>
    </i>
    <i>
      <x v="4519"/>
    </i>
    <i>
      <x v="4572"/>
    </i>
    <i>
      <x v="4521"/>
    </i>
    <i>
      <x v="4574"/>
    </i>
    <i>
      <x v="4523"/>
    </i>
    <i>
      <x v="4576"/>
    </i>
    <i>
      <x v="4525"/>
    </i>
    <i>
      <x v="4578"/>
    </i>
    <i>
      <x v="3541"/>
    </i>
    <i>
      <x v="4580"/>
    </i>
    <i>
      <x v="4529"/>
    </i>
    <i>
      <x v="4582"/>
    </i>
    <i>
      <x v="4531"/>
    </i>
    <i>
      <x v="4584"/>
    </i>
    <i>
      <x v="4533"/>
    </i>
    <i>
      <x v="3543"/>
    </i>
    <i>
      <x v="4535"/>
    </i>
    <i>
      <x v="4588"/>
    </i>
    <i>
      <x v="4537"/>
    </i>
    <i>
      <x v="3565"/>
    </i>
    <i>
      <x v="4539"/>
    </i>
    <i>
      <x v="4592"/>
    </i>
    <i>
      <x v="4541"/>
    </i>
    <i>
      <x v="3545"/>
    </i>
    <i>
      <x v="4543"/>
    </i>
    <i>
      <x v="4070"/>
    </i>
    <i>
      <x v="4545"/>
    </i>
    <i>
      <x v="3502"/>
    </i>
    <i>
      <x v="4547"/>
    </i>
    <i>
      <x v="4072"/>
    </i>
    <i>
      <x v="4549"/>
    </i>
    <i>
      <x v="4073"/>
    </i>
    <i>
      <x v="4551"/>
    </i>
    <i>
      <x v="4074"/>
    </i>
    <i>
      <x v="4553"/>
    </i>
    <i>
      <x v="4075"/>
    </i>
    <i>
      <x v="4555"/>
    </i>
    <i>
      <x v="4076"/>
    </i>
    <i>
      <x v="4557"/>
    </i>
    <i>
      <x v="4077"/>
    </i>
    <i>
      <x v="4559"/>
    </i>
    <i>
      <x v="4078"/>
    </i>
    <i>
      <x v="4561"/>
    </i>
    <i>
      <x v="4079"/>
    </i>
    <i>
      <x v="3599"/>
    </i>
    <i>
      <x v="4080"/>
    </i>
    <i>
      <x v="4565"/>
    </i>
    <i>
      <x v="4054"/>
    </i>
    <i>
      <x v="4567"/>
    </i>
    <i>
      <x v="4055"/>
    </i>
    <i>
      <x v="4569"/>
    </i>
    <i>
      <x v="3501"/>
    </i>
    <i>
      <x v="4571"/>
    </i>
    <i>
      <x v="4057"/>
    </i>
    <i>
      <x v="4573"/>
    </i>
    <i>
      <x v="4058"/>
    </i>
    <i>
      <x v="4575"/>
    </i>
    <i>
      <x v="4059"/>
    </i>
    <i>
      <x v="4577"/>
    </i>
    <i>
      <x v="4060"/>
    </i>
    <i>
      <x v="4579"/>
    </i>
    <i>
      <x v="4061"/>
    </i>
    <i>
      <x v="3542"/>
    </i>
    <i>
      <x v="4062"/>
    </i>
    <i>
      <x v="4583"/>
    </i>
    <i>
      <x v="4063"/>
    </i>
    <i>
      <x v="4585"/>
    </i>
    <i>
      <x v="4064"/>
    </i>
    <i>
      <x v="4587"/>
    </i>
    <i>
      <x v="4065"/>
    </i>
    <i>
      <x v="4589"/>
    </i>
    <i>
      <x v="4066"/>
    </i>
    <i>
      <x v="3544"/>
    </i>
    <i>
      <x v="4067"/>
    </i>
    <i>
      <x v="4593"/>
    </i>
    <i>
      <x v="4068"/>
    </i>
    <i>
      <x v="4069"/>
    </i>
    <i>
      <x v="4596"/>
    </i>
    <i>
      <x v="4022"/>
    </i>
    <i>
      <x v="4598"/>
    </i>
    <i>
      <x v="4023"/>
    </i>
    <i>
      <x v="3450"/>
    </i>
    <i>
      <x v="4024"/>
    </i>
    <i>
      <x v="2950"/>
    </i>
    <i>
      <x v="3209"/>
    </i>
    <i>
      <x v="3078"/>
    </i>
    <i>
      <x v="2440"/>
    </i>
    <i>
      <x v="3338"/>
    </i>
    <i>
      <x v="2441"/>
    </i>
    <i>
      <x v="2352"/>
    </i>
    <i>
      <x v="2442"/>
    </i>
    <i>
      <x v="2438"/>
    </i>
    <i>
      <x v="2443"/>
    </i>
    <i>
      <x v="3274"/>
    </i>
    <i>
      <x v="2444"/>
    </i>
    <i>
      <x v="3402"/>
    </i>
    <i>
      <x v="2445"/>
    </i>
    <i>
      <x v="2982"/>
    </i>
    <i>
      <x v="2446"/>
    </i>
    <i>
      <x v="3046"/>
    </i>
    <i>
      <x v="2311"/>
    </i>
    <i>
      <x v="3110"/>
    </i>
    <i>
      <x v="2448"/>
    </i>
    <i>
      <x v="3177"/>
    </i>
    <i>
      <x v="2449"/>
    </i>
    <i>
      <x v="3242"/>
    </i>
    <i>
      <x v="2312"/>
    </i>
    <i>
      <x v="3306"/>
    </i>
    <i>
      <x v="2451"/>
    </i>
    <i>
      <x v="3370"/>
    </i>
    <i>
      <x v="2452"/>
    </i>
    <i>
      <x v="3434"/>
    </i>
    <i>
      <x v="2453"/>
    </i>
    <i>
      <x v="2966"/>
    </i>
    <i>
      <x v="2454"/>
    </i>
    <i>
      <x v="2998"/>
    </i>
    <i>
      <x v="2455"/>
    </i>
    <i>
      <x v="3030"/>
    </i>
    <i>
      <x v="2456"/>
    </i>
    <i>
      <x v="3062"/>
    </i>
    <i>
      <x v="2457"/>
    </i>
    <i>
      <x v="3094"/>
    </i>
    <i>
      <x v="2313"/>
    </i>
    <i>
      <x v="3126"/>
    </i>
    <i>
      <x v="2459"/>
    </i>
    <i>
      <x v="2367"/>
    </i>
    <i>
      <x v="2460"/>
    </i>
    <i>
      <x v="3193"/>
    </i>
    <i>
      <x v="2461"/>
    </i>
    <i>
      <x v="2374"/>
    </i>
    <i>
      <x v="2462"/>
    </i>
    <i>
      <x v="3258"/>
    </i>
    <i>
      <x v="2306"/>
    </i>
    <i>
      <x v="3290"/>
    </i>
    <i>
      <x v="2464"/>
    </i>
    <i>
      <x v="3322"/>
    </i>
    <i>
      <x v="2465"/>
    </i>
    <i>
      <x v="3354"/>
    </i>
    <i>
      <x v="2466"/>
    </i>
    <i>
      <x v="3386"/>
    </i>
    <i>
      <x v="2467"/>
    </i>
    <i>
      <x v="3418"/>
    </i>
    <i>
      <x v="2468"/>
    </i>
    <i>
      <x v="2942"/>
    </i>
    <i>
      <x v="2469"/>
    </i>
    <i>
      <x v="2958"/>
    </i>
    <i>
      <x v="2470"/>
    </i>
    <i>
      <x v="2343"/>
    </i>
    <i>
      <x v="2471"/>
    </i>
    <i>
      <x v="2990"/>
    </i>
    <i>
      <x v="2472"/>
    </i>
    <i>
      <x v="3006"/>
    </i>
    <i>
      <x v="2473"/>
    </i>
    <i>
      <x v="3022"/>
    </i>
    <i>
      <x v="2408"/>
    </i>
    <i>
      <x v="2420"/>
    </i>
    <i>
      <x v="2475"/>
    </i>
    <i>
      <x v="3054"/>
    </i>
    <i>
      <x v="2476"/>
    </i>
    <i>
      <x v="3070"/>
    </i>
    <i>
      <x v="2477"/>
    </i>
    <i>
      <x v="3086"/>
    </i>
    <i>
      <x v="2478"/>
    </i>
    <i>
      <x v="3102"/>
    </i>
    <i>
      <x v="2479"/>
    </i>
    <i>
      <x v="3118"/>
    </i>
    <i>
      <x v="2480"/>
    </i>
    <i>
      <x v="2364"/>
    </i>
    <i>
      <x v="2481"/>
    </i>
    <i>
      <x v="3153"/>
    </i>
    <i>
      <x v="2482"/>
    </i>
    <i>
      <x v="3169"/>
    </i>
    <i>
      <x v="2483"/>
    </i>
    <i>
      <x v="3185"/>
    </i>
    <i>
      <x v="2314"/>
    </i>
    <i>
      <x v="3201"/>
    </i>
    <i>
      <x v="2315"/>
    </i>
    <i>
      <x v="3218"/>
    </i>
    <i>
      <x v="2316"/>
    </i>
    <i>
      <x v="2375"/>
    </i>
    <i>
      <x v="2487"/>
    </i>
    <i>
      <x v="2380"/>
    </i>
    <i>
      <x v="2317"/>
    </i>
    <i>
      <x v="3266"/>
    </i>
    <i>
      <x v="2489"/>
    </i>
    <i>
      <x v="3282"/>
    </i>
    <i>
      <x v="2490"/>
    </i>
    <i>
      <x v="3298"/>
    </i>
    <i>
      <x v="2491"/>
    </i>
    <i>
      <x v="3314"/>
    </i>
    <i>
      <x v="2492"/>
    </i>
    <i>
      <x v="3330"/>
    </i>
    <i>
      <x v="2493"/>
    </i>
    <i>
      <x v="2389"/>
    </i>
    <i>
      <x v="2494"/>
    </i>
    <i>
      <x v="2392"/>
    </i>
    <i>
      <x v="2495"/>
    </i>
    <i>
      <x v="3378"/>
    </i>
    <i>
      <x v="2496"/>
    </i>
    <i>
      <x v="3394"/>
    </i>
    <i>
      <x v="2497"/>
    </i>
    <i>
      <x v="3410"/>
    </i>
    <i>
      <x v="2498"/>
    </i>
    <i>
      <x v="3426"/>
    </i>
    <i>
      <x v="2499"/>
    </i>
    <i>
      <x v="2938"/>
    </i>
    <i>
      <x v="2500"/>
    </i>
    <i>
      <x v="2946"/>
    </i>
    <i>
      <x v="2501"/>
    </i>
    <i>
      <x v="2954"/>
    </i>
    <i>
      <x v="2502"/>
    </i>
    <i>
      <x v="2962"/>
    </i>
    <i>
      <x v="2503"/>
    </i>
    <i>
      <x v="2970"/>
    </i>
    <i>
      <x v="2504"/>
    </i>
    <i>
      <x v="2978"/>
    </i>
    <i>
      <x v="2505"/>
    </i>
    <i>
      <x v="2986"/>
    </i>
    <i>
      <x v="2506"/>
    </i>
    <i>
      <x v="2994"/>
    </i>
    <i>
      <x v="2507"/>
    </i>
    <i>
      <x v="3002"/>
    </i>
    <i>
      <x v="2508"/>
    </i>
    <i>
      <x v="3010"/>
    </i>
    <i>
      <x v="2509"/>
    </i>
    <i>
      <x v="3018"/>
    </i>
    <i>
      <x v="2510"/>
    </i>
    <i>
      <x v="3026"/>
    </i>
    <i>
      <x v="2511"/>
    </i>
    <i>
      <x v="3034"/>
    </i>
    <i>
      <x v="2512"/>
    </i>
    <i>
      <x v="3042"/>
    </i>
    <i>
      <x v="2513"/>
    </i>
    <i>
      <x v="2359"/>
    </i>
    <i>
      <x v="2514"/>
    </i>
    <i>
      <x v="3058"/>
    </i>
    <i>
      <x v="2515"/>
    </i>
    <i>
      <x v="3066"/>
    </i>
    <i>
      <x v="2516"/>
    </i>
    <i>
      <x v="3074"/>
    </i>
    <i>
      <x v="2517"/>
    </i>
    <i>
      <x v="3082"/>
    </i>
    <i>
      <x v="2518"/>
    </i>
    <i>
      <x v="3090"/>
    </i>
    <i>
      <x v="2519"/>
    </i>
    <i>
      <x v="3098"/>
    </i>
    <i>
      <x v="2520"/>
    </i>
    <i>
      <x v="3106"/>
    </i>
    <i>
      <x v="2521"/>
    </i>
    <i>
      <x v="3114"/>
    </i>
    <i>
      <x v="2522"/>
    </i>
    <i>
      <x v="3122"/>
    </i>
    <i>
      <x v="2523"/>
    </i>
    <i>
      <x v="3130"/>
    </i>
    <i>
      <x v="2524"/>
    </i>
    <i>
      <x v="3138"/>
    </i>
    <i>
      <x v="2318"/>
    </i>
    <i>
      <x v="3149"/>
    </i>
    <i>
      <x v="2526"/>
    </i>
    <i>
      <x v="3157"/>
    </i>
    <i>
      <x v="2527"/>
    </i>
    <i>
      <x v="3165"/>
    </i>
    <i>
      <x v="2528"/>
    </i>
    <i>
      <x v="3173"/>
    </i>
    <i>
      <x v="2529"/>
    </i>
    <i>
      <x v="3181"/>
    </i>
    <i>
      <x v="2530"/>
    </i>
    <i>
      <x v="3189"/>
    </i>
    <i>
      <x v="2531"/>
    </i>
    <i>
      <x v="3197"/>
    </i>
    <i>
      <x v="2532"/>
    </i>
    <i>
      <x v="3205"/>
    </i>
    <i>
      <x v="2319"/>
    </i>
    <i>
      <x v="3213"/>
    </i>
    <i>
      <x v="2534"/>
    </i>
    <i>
      <x v="2426"/>
    </i>
    <i>
      <x v="2535"/>
    </i>
    <i>
      <x v="3230"/>
    </i>
    <i>
      <x v="2536"/>
    </i>
    <i>
      <x v="3238"/>
    </i>
    <i>
      <x v="2320"/>
    </i>
    <i>
      <x v="3246"/>
    </i>
    <i>
      <x v="2538"/>
    </i>
    <i>
      <x v="3254"/>
    </i>
    <i>
      <x v="2539"/>
    </i>
    <i>
      <x v="3262"/>
    </i>
    <i>
      <x v="2540"/>
    </i>
    <i>
      <x v="3270"/>
    </i>
    <i>
      <x v="2301"/>
    </i>
    <i>
      <x v="3278"/>
    </i>
    <i>
      <x v="2542"/>
    </i>
    <i>
      <x v="3286"/>
    </i>
    <i>
      <x v="2543"/>
    </i>
    <i>
      <x v="3294"/>
    </i>
    <i>
      <x v="2544"/>
    </i>
    <i>
      <x v="3302"/>
    </i>
    <i>
      <x v="2545"/>
    </i>
    <i>
      <x v="3310"/>
    </i>
    <i>
      <x v="2546"/>
    </i>
    <i>
      <x v="2385"/>
    </i>
    <i>
      <x v="2547"/>
    </i>
    <i>
      <x v="2387"/>
    </i>
    <i>
      <x v="2548"/>
    </i>
    <i>
      <x v="3334"/>
    </i>
    <i>
      <x v="2549"/>
    </i>
    <i>
      <x v="3342"/>
    </i>
    <i>
      <x v="2550"/>
    </i>
    <i>
      <x v="3350"/>
    </i>
    <i>
      <x v="2551"/>
    </i>
    <i>
      <x v="3358"/>
    </i>
    <i>
      <x v="2552"/>
    </i>
    <i>
      <x v="3366"/>
    </i>
    <i>
      <x v="2553"/>
    </i>
    <i>
      <x v="3374"/>
    </i>
    <i>
      <x v="2554"/>
    </i>
    <i>
      <x v="3382"/>
    </i>
    <i>
      <x v="2555"/>
    </i>
    <i>
      <x v="2430"/>
    </i>
    <i>
      <x v="2556"/>
    </i>
    <i>
      <x v="3398"/>
    </i>
    <i>
      <x v="2557"/>
    </i>
    <i>
      <x v="3406"/>
    </i>
    <i>
      <x v="2558"/>
    </i>
    <i>
      <x v="3414"/>
    </i>
    <i>
      <x v="2559"/>
    </i>
    <i>
      <x v="3422"/>
    </i>
    <i>
      <x v="2560"/>
    </i>
    <i>
      <x v="3430"/>
    </i>
    <i>
      <x v="2437"/>
    </i>
    <i>
      <x v="2936"/>
    </i>
    <i>
      <x v="2562"/>
    </i>
    <i>
      <x v="2940"/>
    </i>
    <i>
      <x v="2563"/>
    </i>
    <i>
      <x v="2944"/>
    </i>
    <i>
      <x v="2564"/>
    </i>
    <i>
      <x v="2948"/>
    </i>
    <i>
      <x v="2565"/>
    </i>
    <i>
      <x v="2952"/>
    </i>
    <i>
      <x v="2566"/>
    </i>
    <i>
      <x v="2956"/>
    </i>
    <i>
      <x v="2567"/>
    </i>
    <i>
      <x v="2960"/>
    </i>
    <i>
      <x v="2568"/>
    </i>
    <i>
      <x v="2964"/>
    </i>
    <i>
      <x v="2569"/>
    </i>
    <i>
      <x v="2968"/>
    </i>
    <i>
      <x v="2570"/>
    </i>
    <i>
      <x v="2972"/>
    </i>
    <i>
      <x v="2571"/>
    </i>
    <i>
      <x v="2308"/>
    </i>
    <i>
      <x v="2572"/>
    </i>
    <i>
      <x v="2980"/>
    </i>
    <i>
      <x v="2573"/>
    </i>
    <i>
      <x v="2346"/>
    </i>
    <i>
      <x v="2574"/>
    </i>
    <i>
      <x v="2347"/>
    </i>
    <i>
      <x v="2575"/>
    </i>
    <i>
      <x v="2348"/>
    </i>
    <i>
      <x v="2576"/>
    </i>
    <i>
      <x v="2996"/>
    </i>
    <i>
      <x v="2577"/>
    </i>
    <i>
      <x v="3000"/>
    </i>
    <i>
      <x v="2578"/>
    </i>
    <i>
      <x v="2350"/>
    </i>
    <i>
      <x v="2579"/>
    </i>
    <i>
      <x v="3008"/>
    </i>
    <i>
      <x v="2580"/>
    </i>
    <i>
      <x v="3012"/>
    </i>
    <i>
      <x v="2581"/>
    </i>
    <i>
      <x v="2353"/>
    </i>
    <i>
      <x v="2582"/>
    </i>
    <i>
      <x v="3020"/>
    </i>
    <i>
      <x v="2583"/>
    </i>
    <i>
      <x v="2419"/>
    </i>
    <i>
      <x v="2584"/>
    </i>
    <i>
      <x v="3028"/>
    </i>
    <i>
      <x v="2585"/>
    </i>
    <i>
      <x v="2355"/>
    </i>
    <i>
      <x v="2586"/>
    </i>
    <i>
      <x v="2356"/>
    </i>
    <i>
      <x v="2587"/>
    </i>
    <i>
      <x v="2357"/>
    </i>
    <i>
      <x v="2588"/>
    </i>
    <i>
      <x v="2309"/>
    </i>
    <i>
      <x v="2589"/>
    </i>
    <i>
      <x v="3048"/>
    </i>
    <i>
      <x v="2590"/>
    </i>
    <i>
      <x v="3052"/>
    </i>
    <i>
      <x v="2591"/>
    </i>
    <i>
      <x v="2360"/>
    </i>
    <i>
      <x v="2592"/>
    </i>
    <i>
      <x v="3060"/>
    </i>
    <i>
      <x v="2593"/>
    </i>
    <i>
      <x v="3064"/>
    </i>
    <i>
      <x v="2594"/>
    </i>
    <i>
      <x v="3068"/>
    </i>
    <i>
      <x v="2595"/>
    </i>
    <i>
      <x v="2362"/>
    </i>
    <i>
      <x v="2596"/>
    </i>
    <i>
      <x v="3076"/>
    </i>
    <i>
      <x v="2597"/>
    </i>
    <i>
      <x v="3080"/>
    </i>
    <i>
      <x v="2598"/>
    </i>
    <i>
      <x v="3084"/>
    </i>
    <i>
      <x v="2599"/>
    </i>
    <i>
      <x v="3088"/>
    </i>
    <i>
      <x v="2600"/>
    </i>
    <i>
      <x v="2363"/>
    </i>
    <i>
      <x v="2601"/>
    </i>
    <i>
      <x v="3096"/>
    </i>
    <i>
      <x v="2602"/>
    </i>
    <i>
      <x v="3100"/>
    </i>
    <i>
      <x v="2603"/>
    </i>
    <i>
      <x v="3104"/>
    </i>
    <i>
      <x v="2604"/>
    </i>
    <i>
      <x v="3108"/>
    </i>
    <i>
      <x v="2605"/>
    </i>
    <i>
      <x v="3112"/>
    </i>
    <i>
      <x v="2606"/>
    </i>
    <i>
      <x v="3116"/>
    </i>
    <i>
      <x v="2607"/>
    </i>
    <i>
      <x v="3120"/>
    </i>
    <i>
      <x v="2608"/>
    </i>
    <i>
      <x v="3124"/>
    </i>
    <i>
      <x v="2609"/>
    </i>
    <i>
      <x v="3128"/>
    </i>
    <i>
      <x v="2610"/>
    </i>
    <i>
      <x v="3132"/>
    </i>
    <i>
      <x v="2611"/>
    </i>
    <i>
      <x v="3136"/>
    </i>
    <i>
      <x v="2612"/>
    </i>
    <i>
      <x v="3140"/>
    </i>
    <i>
      <x v="2613"/>
    </i>
    <i>
      <x v="3147"/>
    </i>
    <i>
      <x v="2614"/>
    </i>
    <i>
      <x v="3151"/>
    </i>
    <i>
      <x v="2615"/>
    </i>
    <i>
      <x v="3155"/>
    </i>
    <i>
      <x v="2616"/>
    </i>
    <i>
      <x v="3159"/>
    </i>
    <i>
      <x v="2617"/>
    </i>
    <i>
      <x v="3163"/>
    </i>
    <i>
      <x v="2322"/>
    </i>
    <i>
      <x v="2368"/>
    </i>
    <i>
      <x v="2619"/>
    </i>
    <i>
      <x v="3171"/>
    </i>
    <i>
      <x v="2620"/>
    </i>
    <i>
      <x v="3175"/>
    </i>
    <i>
      <x v="2621"/>
    </i>
    <i>
      <x v="3179"/>
    </i>
    <i>
      <x v="2622"/>
    </i>
    <i>
      <x v="3183"/>
    </i>
    <i>
      <x v="2623"/>
    </i>
    <i>
      <x v="3187"/>
    </i>
    <i>
      <x v="2624"/>
    </i>
    <i>
      <x v="2425"/>
    </i>
    <i>
      <x v="2625"/>
    </i>
    <i>
      <x v="3195"/>
    </i>
    <i>
      <x v="2626"/>
    </i>
    <i>
      <x v="3199"/>
    </i>
    <i>
      <x v="2323"/>
    </i>
    <i>
      <x v="3203"/>
    </i>
    <i>
      <x v="2409"/>
    </i>
    <i>
      <x v="3207"/>
    </i>
    <i>
      <x v="2629"/>
    </i>
    <i>
      <x v="3211"/>
    </i>
    <i>
      <x v="2630"/>
    </i>
    <i>
      <x v="2436"/>
    </i>
    <i>
      <x v="2631"/>
    </i>
    <i>
      <x v="2371"/>
    </i>
    <i>
      <x v="2632"/>
    </i>
    <i>
      <x v="2303"/>
    </i>
    <i>
      <x v="2633"/>
    </i>
    <i>
      <x v="3228"/>
    </i>
    <i>
      <x v="2634"/>
    </i>
    <i>
      <x v="3232"/>
    </i>
    <i>
      <x v="2635"/>
    </i>
    <i>
      <x v="2376"/>
    </i>
    <i>
      <x v="2636"/>
    </i>
    <i>
      <x v="3240"/>
    </i>
    <i>
      <x v="2637"/>
    </i>
    <i>
      <x v="3244"/>
    </i>
    <i>
      <x v="2638"/>
    </i>
    <i>
      <x v="3248"/>
    </i>
    <i>
      <x v="2410"/>
    </i>
    <i>
      <x v="3252"/>
    </i>
    <i>
      <x v="2640"/>
    </i>
    <i>
      <x v="3256"/>
    </i>
    <i>
      <x v="2641"/>
    </i>
    <i>
      <x v="3260"/>
    </i>
    <i>
      <x v="2642"/>
    </i>
    <i>
      <x v="3264"/>
    </i>
    <i>
      <x v="2643"/>
    </i>
    <i>
      <x v="3268"/>
    </i>
    <i>
      <x v="2644"/>
    </i>
    <i>
      <x v="3272"/>
    </i>
    <i>
      <x v="2645"/>
    </i>
    <i>
      <x v="3276"/>
    </i>
    <i>
      <x v="2646"/>
    </i>
    <i>
      <x v="3280"/>
    </i>
    <i>
      <x v="2647"/>
    </i>
    <i>
      <x v="3284"/>
    </i>
    <i>
      <x v="2648"/>
    </i>
    <i>
      <x v="3288"/>
    </i>
    <i>
      <x v="2649"/>
    </i>
    <i>
      <x v="3292"/>
    </i>
    <i>
      <x v="2650"/>
    </i>
    <i>
      <x v="3296"/>
    </i>
    <i>
      <x v="2651"/>
    </i>
    <i>
      <x v="3300"/>
    </i>
    <i>
      <x v="2652"/>
    </i>
    <i>
      <x v="3304"/>
    </i>
    <i>
      <x v="2653"/>
    </i>
    <i>
      <x v="3308"/>
    </i>
    <i>
      <x v="2654"/>
    </i>
    <i>
      <x v="3312"/>
    </i>
    <i>
      <x v="2655"/>
    </i>
    <i>
      <x v="3316"/>
    </i>
    <i>
      <x v="2656"/>
    </i>
    <i>
      <x v="2402"/>
    </i>
    <i>
      <x v="2657"/>
    </i>
    <i>
      <x v="2386"/>
    </i>
    <i>
      <x v="2658"/>
    </i>
    <i>
      <x v="2429"/>
    </i>
    <i>
      <x v="2659"/>
    </i>
    <i>
      <x v="3332"/>
    </i>
    <i>
      <x v="2660"/>
    </i>
    <i>
      <x v="3336"/>
    </i>
    <i>
      <x v="2661"/>
    </i>
    <i>
      <x v="3340"/>
    </i>
    <i>
      <x v="2662"/>
    </i>
    <i>
      <x v="2388"/>
    </i>
    <i>
      <x v="2663"/>
    </i>
    <i>
      <x v="2390"/>
    </i>
    <i>
      <x v="2664"/>
    </i>
    <i>
      <x v="3352"/>
    </i>
    <i>
      <x v="2665"/>
    </i>
    <i>
      <x v="3356"/>
    </i>
    <i>
      <x v="2666"/>
    </i>
    <i>
      <x v="3360"/>
    </i>
    <i>
      <x v="2667"/>
    </i>
    <i>
      <x v="2304"/>
    </i>
    <i>
      <x v="2668"/>
    </i>
    <i>
      <x v="2305"/>
    </i>
    <i>
      <x v="2669"/>
    </i>
    <i>
      <x v="3372"/>
    </i>
    <i>
      <x v="2302"/>
    </i>
    <i>
      <x v="3376"/>
    </i>
    <i>
      <x v="2671"/>
    </i>
    <i>
      <x v="3380"/>
    </i>
    <i>
      <x v="2672"/>
    </i>
    <i>
      <x v="3384"/>
    </i>
    <i>
      <x v="2307"/>
    </i>
    <i>
      <x v="3388"/>
    </i>
    <i>
      <x v="2325"/>
    </i>
    <i>
      <x v="3392"/>
    </i>
    <i>
      <x v="2675"/>
    </i>
    <i>
      <x v="2431"/>
    </i>
    <i>
      <x v="2676"/>
    </i>
    <i>
      <x v="3400"/>
    </i>
    <i>
      <x v="2677"/>
    </i>
    <i>
      <x v="2433"/>
    </i>
    <i>
      <x v="2678"/>
    </i>
    <i>
      <x v="3408"/>
    </i>
    <i>
      <x v="2679"/>
    </i>
    <i>
      <x v="2310"/>
    </i>
    <i>
      <x v="2680"/>
    </i>
    <i>
      <x v="3416"/>
    </i>
    <i>
      <x v="2681"/>
    </i>
    <i>
      <x v="3420"/>
    </i>
    <i>
      <x v="2682"/>
    </i>
    <i>
      <x v="3424"/>
    </i>
    <i>
      <x v="2683"/>
    </i>
    <i>
      <x v="3428"/>
    </i>
    <i>
      <x v="2684"/>
    </i>
    <i>
      <x v="3432"/>
    </i>
    <i>
      <x v="2685"/>
    </i>
    <i>
      <x v="2435"/>
    </i>
    <i>
      <x v="2686"/>
    </i>
    <i>
      <x v="2937"/>
    </i>
    <i>
      <x v="2687"/>
    </i>
    <i>
      <x v="2939"/>
    </i>
    <i>
      <x v="2688"/>
    </i>
    <i>
      <x v="2941"/>
    </i>
    <i>
      <x v="2689"/>
    </i>
    <i>
      <x v="2943"/>
    </i>
    <i>
      <x v="2690"/>
    </i>
    <i>
      <x v="2945"/>
    </i>
    <i>
      <x v="2691"/>
    </i>
    <i>
      <x v="2947"/>
    </i>
    <i>
      <x v="2692"/>
    </i>
    <i>
      <x v="2949"/>
    </i>
    <i>
      <x v="2693"/>
    </i>
    <i>
      <x v="2951"/>
    </i>
    <i>
      <x v="2694"/>
    </i>
    <i>
      <x v="2953"/>
    </i>
    <i>
      <x v="2695"/>
    </i>
    <i>
      <x v="2955"/>
    </i>
    <i>
      <x v="2696"/>
    </i>
    <i>
      <x v="2957"/>
    </i>
    <i>
      <x v="2697"/>
    </i>
    <i>
      <x v="2959"/>
    </i>
    <i>
      <x v="2698"/>
    </i>
    <i>
      <x v="2961"/>
    </i>
    <i>
      <x v="2699"/>
    </i>
    <i>
      <x v="2963"/>
    </i>
    <i>
      <x v="2326"/>
    </i>
    <i>
      <x v="2965"/>
    </i>
    <i>
      <x v="2701"/>
    </i>
    <i>
      <x v="2967"/>
    </i>
    <i>
      <x v="2702"/>
    </i>
    <i>
      <x v="2969"/>
    </i>
    <i>
      <x v="2703"/>
    </i>
    <i>
      <x v="2971"/>
    </i>
    <i>
      <x v="2704"/>
    </i>
    <i>
      <x v="2973"/>
    </i>
    <i>
      <x v="2705"/>
    </i>
    <i>
      <x v="2975"/>
    </i>
    <i>
      <x v="2706"/>
    </i>
    <i>
      <x v="2344"/>
    </i>
    <i>
      <x v="2707"/>
    </i>
    <i>
      <x v="2979"/>
    </i>
    <i>
      <x v="2708"/>
    </i>
    <i>
      <x v="2981"/>
    </i>
    <i>
      <x v="2709"/>
    </i>
    <i>
      <x v="2345"/>
    </i>
    <i>
      <x v="2710"/>
    </i>
    <i>
      <x v="2985"/>
    </i>
    <i>
      <x v="2711"/>
    </i>
    <i>
      <x v="2987"/>
    </i>
    <i>
      <x v="2712"/>
    </i>
    <i>
      <x v="2989"/>
    </i>
    <i>
      <x v="2713"/>
    </i>
    <i>
      <x v="2991"/>
    </i>
    <i>
      <x v="2714"/>
    </i>
    <i>
      <x v="2993"/>
    </i>
    <i>
      <x v="2715"/>
    </i>
    <i>
      <x v="2995"/>
    </i>
    <i>
      <x v="2327"/>
    </i>
    <i>
      <x v="2997"/>
    </i>
    <i>
      <x v="2717"/>
    </i>
    <i>
      <x v="2400"/>
    </i>
    <i>
      <x v="2328"/>
    </i>
    <i>
      <x v="2349"/>
    </i>
    <i>
      <x v="2412"/>
    </i>
    <i>
      <x v="3003"/>
    </i>
    <i>
      <x v="2720"/>
    </i>
    <i>
      <x v="2351"/>
    </i>
    <i>
      <x v="2721"/>
    </i>
    <i>
      <x v="3007"/>
    </i>
    <i>
      <x v="2722"/>
    </i>
    <i>
      <x v="3009"/>
    </i>
    <i>
      <x v="2329"/>
    </i>
    <i>
      <x v="3011"/>
    </i>
    <i>
      <x v="2724"/>
    </i>
    <i>
      <x v="3013"/>
    </i>
    <i>
      <x v="2725"/>
    </i>
    <i>
      <x v="3015"/>
    </i>
    <i>
      <x v="2726"/>
    </i>
    <i>
      <x v="2401"/>
    </i>
    <i>
      <x v="2727"/>
    </i>
    <i>
      <x v="3019"/>
    </i>
    <i>
      <x v="2728"/>
    </i>
    <i>
      <x v="3021"/>
    </i>
    <i>
      <x v="2729"/>
    </i>
    <i>
      <x v="3023"/>
    </i>
    <i>
      <x v="2730"/>
    </i>
    <i>
      <x v="3025"/>
    </i>
    <i>
      <x v="2731"/>
    </i>
    <i>
      <x v="3027"/>
    </i>
    <i>
      <x v="2330"/>
    </i>
    <i>
      <x v="2354"/>
    </i>
    <i>
      <x v="2331"/>
    </i>
    <i>
      <x v="3031"/>
    </i>
    <i>
      <x v="2734"/>
    </i>
    <i>
      <x v="3033"/>
    </i>
    <i>
      <x v="2735"/>
    </i>
    <i>
      <x v="3035"/>
    </i>
    <i>
      <x v="2332"/>
    </i>
    <i>
      <x v="3037"/>
    </i>
    <i>
      <x v="2737"/>
    </i>
    <i>
      <x v="2421"/>
    </i>
    <i>
      <x v="2738"/>
    </i>
    <i>
      <x v="3041"/>
    </i>
    <i>
      <x v="2739"/>
    </i>
    <i>
      <x v="3043"/>
    </i>
    <i>
      <x v="2740"/>
    </i>
    <i>
      <x v="3045"/>
    </i>
    <i>
      <x v="2741"/>
    </i>
    <i>
      <x v="3047"/>
    </i>
    <i>
      <x v="2742"/>
    </i>
    <i>
      <x v="2358"/>
    </i>
    <i>
      <x v="2743"/>
    </i>
    <i>
      <x v="2423"/>
    </i>
    <i>
      <x v="2413"/>
    </i>
    <i>
      <x v="3053"/>
    </i>
    <i>
      <x v="2745"/>
    </i>
    <i>
      <x v="3055"/>
    </i>
    <i>
      <x v="2746"/>
    </i>
    <i>
      <x v="3057"/>
    </i>
    <i>
      <x v="2747"/>
    </i>
    <i>
      <x v="3059"/>
    </i>
    <i>
      <x v="2748"/>
    </i>
    <i>
      <x v="3061"/>
    </i>
    <i>
      <x v="2749"/>
    </i>
    <i>
      <x v="2361"/>
    </i>
    <i>
      <x v="2750"/>
    </i>
    <i>
      <x v="3065"/>
    </i>
    <i>
      <x v="2751"/>
    </i>
    <i>
      <x v="2424"/>
    </i>
    <i>
      <x v="2752"/>
    </i>
    <i>
      <x v="3069"/>
    </i>
    <i>
      <x v="2753"/>
    </i>
    <i>
      <x v="3071"/>
    </i>
    <i>
      <x v="2754"/>
    </i>
    <i>
      <x v="3073"/>
    </i>
    <i>
      <x v="2755"/>
    </i>
    <i>
      <x v="3075"/>
    </i>
    <i>
      <x v="2756"/>
    </i>
    <i>
      <x v="3077"/>
    </i>
    <i>
      <x v="2757"/>
    </i>
    <i>
      <x v="3079"/>
    </i>
    <i>
      <x v="2758"/>
    </i>
    <i>
      <x v="3081"/>
    </i>
    <i>
      <x v="2759"/>
    </i>
    <i>
      <x v="3083"/>
    </i>
    <i>
      <x v="2760"/>
    </i>
    <i>
      <x v="3085"/>
    </i>
    <i>
      <x v="2761"/>
    </i>
    <i>
      <x v="3087"/>
    </i>
    <i>
      <x v="2762"/>
    </i>
    <i>
      <x v="3089"/>
    </i>
    <i>
      <x v="2333"/>
    </i>
    <i>
      <x v="3091"/>
    </i>
    <i>
      <x v="2764"/>
    </i>
    <i>
      <x v="3093"/>
    </i>
    <i>
      <x v="2414"/>
    </i>
    <i>
      <x v="3095"/>
    </i>
    <i>
      <x v="2766"/>
    </i>
    <i>
      <x v="3097"/>
    </i>
    <i>
      <x v="2767"/>
    </i>
    <i>
      <x v="3099"/>
    </i>
    <i>
      <x v="2768"/>
    </i>
    <i>
      <x v="3101"/>
    </i>
    <i>
      <x v="2334"/>
    </i>
    <i>
      <x v="3103"/>
    </i>
    <i>
      <x v="2770"/>
    </i>
    <i>
      <x v="3105"/>
    </i>
    <i>
      <x v="2771"/>
    </i>
    <i>
      <x v="3107"/>
    </i>
    <i>
      <x v="2772"/>
    </i>
    <i>
      <x v="3109"/>
    </i>
    <i>
      <x v="2773"/>
    </i>
    <i>
      <x v="3111"/>
    </i>
    <i>
      <x v="2774"/>
    </i>
    <i>
      <x v="3113"/>
    </i>
    <i>
      <x v="2335"/>
    </i>
    <i>
      <x v="3115"/>
    </i>
    <i>
      <x v="2776"/>
    </i>
    <i>
      <x v="3117"/>
    </i>
    <i>
      <x v="2777"/>
    </i>
    <i>
      <x v="3119"/>
    </i>
    <i>
      <x v="2778"/>
    </i>
    <i>
      <x v="3121"/>
    </i>
    <i>
      <x v="2336"/>
    </i>
    <i>
      <x v="3123"/>
    </i>
    <i>
      <x v="2780"/>
    </i>
    <i>
      <x v="3125"/>
    </i>
    <i>
      <x v="2781"/>
    </i>
    <i>
      <x v="3127"/>
    </i>
    <i>
      <x v="2782"/>
    </i>
    <i>
      <x v="3129"/>
    </i>
    <i>
      <x v="2783"/>
    </i>
    <i>
      <x v="3131"/>
    </i>
    <i>
      <x v="2784"/>
    </i>
    <i>
      <x v="3133"/>
    </i>
    <i>
      <x v="2785"/>
    </i>
    <i>
      <x v="3135"/>
    </i>
    <i>
      <x v="2786"/>
    </i>
    <i>
      <x v="3137"/>
    </i>
    <i>
      <x v="2787"/>
    </i>
    <i>
      <x v="3139"/>
    </i>
    <i>
      <x v="2365"/>
    </i>
    <i>
      <x v="2439"/>
    </i>
    <i>
      <x v="3143"/>
    </i>
    <i>
      <x v="2788"/>
    </i>
    <i>
      <x v="3144"/>
    </i>
    <i>
      <x v="2789"/>
    </i>
    <i>
      <x v="3146"/>
    </i>
    <i>
      <x v="2790"/>
    </i>
    <i>
      <x v="3148"/>
    </i>
    <i>
      <x v="2791"/>
    </i>
    <i>
      <x v="3150"/>
    </i>
    <i>
      <x v="2792"/>
    </i>
    <i>
      <x v="3152"/>
    </i>
    <i>
      <x v="2793"/>
    </i>
    <i>
      <x v="2366"/>
    </i>
    <i>
      <x v="2794"/>
    </i>
    <i>
      <x v="3156"/>
    </i>
    <i>
      <x v="2795"/>
    </i>
    <i>
      <x v="3158"/>
    </i>
    <i>
      <x v="2796"/>
    </i>
    <i>
      <x v="3160"/>
    </i>
    <i>
      <x v="2797"/>
    </i>
    <i>
      <x v="3162"/>
    </i>
    <i>
      <x v="2798"/>
    </i>
    <i>
      <x v="3164"/>
    </i>
    <i>
      <x v="2799"/>
    </i>
    <i>
      <x v="3166"/>
    </i>
    <i>
      <x v="2800"/>
    </i>
    <i>
      <x v="3168"/>
    </i>
    <i>
      <x v="2801"/>
    </i>
    <i>
      <x v="3170"/>
    </i>
    <i>
      <x v="2802"/>
    </i>
    <i>
      <x v="3172"/>
    </i>
    <i>
      <x v="2803"/>
    </i>
    <i>
      <x v="3174"/>
    </i>
    <i>
      <x v="2804"/>
    </i>
    <i>
      <x v="2369"/>
    </i>
    <i>
      <x v="2805"/>
    </i>
    <i>
      <x v="3178"/>
    </i>
    <i>
      <x v="2806"/>
    </i>
    <i>
      <x v="3180"/>
    </i>
    <i>
      <x v="2807"/>
    </i>
    <i>
      <x v="3182"/>
    </i>
    <i>
      <x v="2337"/>
    </i>
    <i>
      <x v="3184"/>
    </i>
    <i>
      <x v="2809"/>
    </i>
    <i>
      <x v="3186"/>
    </i>
    <i>
      <x v="2338"/>
    </i>
    <i>
      <x v="3188"/>
    </i>
    <i>
      <x v="2811"/>
    </i>
    <i>
      <x v="3190"/>
    </i>
    <i>
      <x v="2812"/>
    </i>
    <i>
      <x v="3192"/>
    </i>
    <i>
      <x v="2813"/>
    </i>
    <i>
      <x v="3194"/>
    </i>
    <i>
      <x v="2339"/>
    </i>
    <i>
      <x v="3196"/>
    </i>
    <i>
      <x v="2415"/>
    </i>
    <i>
      <x v="3198"/>
    </i>
    <i>
      <x v="2816"/>
    </i>
    <i>
      <x v="3200"/>
    </i>
    <i>
      <x v="2817"/>
    </i>
    <i>
      <x v="2370"/>
    </i>
    <i>
      <x v="2340"/>
    </i>
    <i>
      <x v="3204"/>
    </i>
    <i>
      <x v="2819"/>
    </i>
    <i>
      <x v="3206"/>
    </i>
    <i>
      <x v="2820"/>
    </i>
    <i>
      <x v="3208"/>
    </i>
    <i>
      <x v="2821"/>
    </i>
    <i>
      <x v="3210"/>
    </i>
    <i>
      <x v="2822"/>
    </i>
    <i>
      <x v="3212"/>
    </i>
    <i>
      <x v="2823"/>
    </i>
    <i>
      <x v="3214"/>
    </i>
    <i>
      <x v="3215"/>
    </i>
    <i>
      <x v="3216"/>
    </i>
    <i>
      <x v="3217"/>
    </i>
    <i>
      <x v="2825"/>
    </i>
    <i>
      <x v="3219"/>
    </i>
    <i>
      <x v="2826"/>
    </i>
    <i>
      <x v="3221"/>
    </i>
    <i>
      <x v="2827"/>
    </i>
    <i>
      <x v="2372"/>
    </i>
    <i>
      <x v="2828"/>
    </i>
    <i>
      <x v="3225"/>
    </i>
    <i>
      <x v="2829"/>
    </i>
    <i>
      <x v="3227"/>
    </i>
    <i>
      <x v="2830"/>
    </i>
    <i>
      <x v="3229"/>
    </i>
    <i>
      <x v="2831"/>
    </i>
    <i>
      <x v="3231"/>
    </i>
    <i>
      <x v="2832"/>
    </i>
    <i>
      <x v="3233"/>
    </i>
    <i>
      <x v="2833"/>
    </i>
    <i>
      <x v="3235"/>
    </i>
    <i>
      <x v="2834"/>
    </i>
    <i>
      <x v="2377"/>
    </i>
    <i>
      <x v="2835"/>
    </i>
    <i>
      <x v="3239"/>
    </i>
    <i>
      <x v="2836"/>
    </i>
    <i>
      <x v="3241"/>
    </i>
    <i>
      <x v="2837"/>
    </i>
    <i>
      <x v="2378"/>
    </i>
    <i>
      <x v="2838"/>
    </i>
    <i>
      <x v="3245"/>
    </i>
    <i>
      <x v="2839"/>
    </i>
    <i>
      <x v="3247"/>
    </i>
    <i>
      <x v="2840"/>
    </i>
    <i>
      <x v="2379"/>
    </i>
    <i>
      <x v="2841"/>
    </i>
    <i>
      <x v="3251"/>
    </i>
    <i>
      <x v="2842"/>
    </i>
    <i>
      <x v="2381"/>
    </i>
    <i>
      <x v="2843"/>
    </i>
    <i>
      <x v="2427"/>
    </i>
    <i>
      <x v="2844"/>
    </i>
    <i>
      <x v="2382"/>
    </i>
    <i>
      <x v="2845"/>
    </i>
    <i>
      <x v="3259"/>
    </i>
    <i>
      <x v="2846"/>
    </i>
    <i>
      <x v="3261"/>
    </i>
    <i>
      <x v="2847"/>
    </i>
    <i>
      <x v="3263"/>
    </i>
    <i>
      <x v="2848"/>
    </i>
    <i>
      <x v="3265"/>
    </i>
    <i>
      <x v="2849"/>
    </i>
    <i>
      <x v="3267"/>
    </i>
    <i>
      <x v="2850"/>
    </i>
    <i>
      <x v="3269"/>
    </i>
    <i>
      <x v="2851"/>
    </i>
    <i>
      <x v="3271"/>
    </i>
    <i>
      <x v="2852"/>
    </i>
    <i>
      <x v="3273"/>
    </i>
    <i>
      <x v="2853"/>
    </i>
    <i>
      <x v="3275"/>
    </i>
    <i>
      <x v="2854"/>
    </i>
    <i>
      <x v="3277"/>
    </i>
    <i>
      <x v="2855"/>
    </i>
    <i>
      <x v="2383"/>
    </i>
    <i>
      <x v="2856"/>
    </i>
    <i>
      <x v="3281"/>
    </i>
    <i>
      <x v="2857"/>
    </i>
    <i>
      <x v="3283"/>
    </i>
    <i>
      <x v="2858"/>
    </i>
    <i>
      <x v="3285"/>
    </i>
    <i>
      <x v="2859"/>
    </i>
    <i>
      <x v="3287"/>
    </i>
    <i>
      <x v="2860"/>
    </i>
    <i>
      <x v="3289"/>
    </i>
    <i>
      <x v="2861"/>
    </i>
    <i>
      <x v="3291"/>
    </i>
    <i>
      <x v="2862"/>
    </i>
    <i>
      <x v="3293"/>
    </i>
    <i>
      <x v="2863"/>
    </i>
    <i>
      <x v="3295"/>
    </i>
    <i>
      <x v="2864"/>
    </i>
    <i>
      <x v="3297"/>
    </i>
    <i>
      <x v="2865"/>
    </i>
    <i>
      <x v="2384"/>
    </i>
    <i>
      <x v="2866"/>
    </i>
    <i>
      <x v="3301"/>
    </i>
    <i>
      <x v="2867"/>
    </i>
    <i>
      <x v="3303"/>
    </i>
    <i>
      <x v="2868"/>
    </i>
    <i>
      <x v="3305"/>
    </i>
    <i>
      <x v="2869"/>
    </i>
    <i>
      <x v="3307"/>
    </i>
    <i>
      <x v="2870"/>
    </i>
    <i>
      <x v="3309"/>
    </i>
    <i>
      <x v="2871"/>
    </i>
    <i>
      <x v="3311"/>
    </i>
    <i>
      <x v="2872"/>
    </i>
    <i>
      <x v="3313"/>
    </i>
    <i>
      <x v="3447"/>
    </i>
    <i>
      <x v="3315"/>
    </i>
    <i>
      <x v="3449"/>
    </i>
    <i>
      <x v="3317"/>
    </i>
    <i>
      <x v="2875"/>
    </i>
    <i>
      <x v="2428"/>
    </i>
    <i>
      <x v="2876"/>
    </i>
    <i>
      <x v="3321"/>
    </i>
    <i>
      <x v="2877"/>
    </i>
    <i>
      <x v="3323"/>
    </i>
    <i>
      <x v="2878"/>
    </i>
    <i>
      <x v="3325"/>
    </i>
    <i>
      <x v="2879"/>
    </i>
    <i>
      <x v="3327"/>
    </i>
    <i>
      <x v="2880"/>
    </i>
    <i>
      <x v="3329"/>
    </i>
    <i>
      <x v="2881"/>
    </i>
    <i>
      <x v="3331"/>
    </i>
    <i>
      <x v="2882"/>
    </i>
    <i>
      <x v="3333"/>
    </i>
    <i>
      <x v="2883"/>
    </i>
    <i>
      <x v="3335"/>
    </i>
    <i>
      <x v="2884"/>
    </i>
    <i>
      <x v="3337"/>
    </i>
    <i>
      <x v="2885"/>
    </i>
    <i>
      <x v="3339"/>
    </i>
    <i>
      <x v="2886"/>
    </i>
    <i>
      <x v="3341"/>
    </i>
    <i>
      <x v="2887"/>
    </i>
    <i>
      <x v="3343"/>
    </i>
    <i>
      <x v="2888"/>
    </i>
    <i>
      <x v="3345"/>
    </i>
    <i>
      <x v="2889"/>
    </i>
    <i>
      <x v="3347"/>
    </i>
    <i>
      <x v="2890"/>
    </i>
    <i>
      <x v="3349"/>
    </i>
    <i>
      <x v="2891"/>
    </i>
    <i>
      <x v="3351"/>
    </i>
    <i>
      <x v="2892"/>
    </i>
    <i>
      <x v="2391"/>
    </i>
    <i>
      <x v="2893"/>
    </i>
    <i>
      <x v="3355"/>
    </i>
    <i>
      <x v="2894"/>
    </i>
    <i>
      <x v="3357"/>
    </i>
    <i>
      <x v="2895"/>
    </i>
    <i>
      <x v="3359"/>
    </i>
    <i>
      <x v="2896"/>
    </i>
    <i>
      <x v="3361"/>
    </i>
    <i>
      <x v="2897"/>
    </i>
    <i>
      <x v="3363"/>
    </i>
    <i>
      <x v="2898"/>
    </i>
    <i>
      <x v="3365"/>
    </i>
    <i>
      <x v="2416"/>
    </i>
    <i>
      <x v="3367"/>
    </i>
    <i>
      <x v="2900"/>
    </i>
    <i>
      <x v="3369"/>
    </i>
    <i>
      <x v="2901"/>
    </i>
    <i>
      <x v="3371"/>
    </i>
    <i>
      <x v="2902"/>
    </i>
    <i>
      <x v="3373"/>
    </i>
    <i>
      <x v="2903"/>
    </i>
    <i>
      <x v="3375"/>
    </i>
    <i>
      <x v="2904"/>
    </i>
    <i>
      <x v="3377"/>
    </i>
    <i>
      <x v="2905"/>
    </i>
    <i>
      <x v="3379"/>
    </i>
    <i>
      <x v="2906"/>
    </i>
    <i>
      <x v="3381"/>
    </i>
    <i>
      <x v="2907"/>
    </i>
    <i>
      <x v="3383"/>
    </i>
    <i>
      <x v="2908"/>
    </i>
    <i>
      <x v="3385"/>
    </i>
    <i>
      <x v="2909"/>
    </i>
    <i>
      <x v="3387"/>
    </i>
    <i>
      <x v="2910"/>
    </i>
    <i>
      <x v="3389"/>
    </i>
    <i>
      <x v="2341"/>
    </i>
    <i>
      <x v="3391"/>
    </i>
    <i>
      <x v="2912"/>
    </i>
    <i>
      <x v="3393"/>
    </i>
    <i>
      <x v="2913"/>
    </i>
    <i>
      <x v="3395"/>
    </i>
    <i>
      <x v="2914"/>
    </i>
    <i>
      <x v="2406"/>
    </i>
    <i>
      <x v="2915"/>
    </i>
    <i>
      <x v="3399"/>
    </i>
    <i>
      <x v="2916"/>
    </i>
    <i>
      <x v="3401"/>
    </i>
    <i>
      <x v="2917"/>
    </i>
    <i>
      <x v="3403"/>
    </i>
    <i>
      <x v="2918"/>
    </i>
    <i>
      <x v="2396"/>
    </i>
    <i>
      <x v="2919"/>
    </i>
    <i>
      <x v="3407"/>
    </i>
    <i>
      <x v="3436"/>
    </i>
    <i>
      <x v="3409"/>
    </i>
    <i>
      <x v="2397"/>
    </i>
    <i>
      <x v="3411"/>
    </i>
    <i>
      <x v="3440"/>
    </i>
    <i>
      <x v="3413"/>
    </i>
    <i>
      <x v="3442"/>
    </i>
    <i>
      <x v="3415"/>
    </i>
    <i>
      <x v="3444"/>
    </i>
    <i>
      <x v="3417"/>
    </i>
    <i>
      <x v="2405"/>
    </i>
    <i>
      <x v="3419"/>
    </i>
    <i>
      <x v="2926"/>
    </i>
    <i>
      <x v="3421"/>
    </i>
    <i>
      <x v="2927"/>
    </i>
    <i>
      <x v="3423"/>
    </i>
    <i>
      <x v="2928"/>
    </i>
    <i>
      <x v="3425"/>
    </i>
    <i>
      <x v="2929"/>
    </i>
    <i>
      <x v="3427"/>
    </i>
    <i>
      <x v="2930"/>
    </i>
    <i>
      <x v="3429"/>
    </i>
    <i>
      <x v="2931"/>
    </i>
    <i>
      <x v="3431"/>
    </i>
    <i>
      <x v="2932"/>
    </i>
    <i>
      <x v="3433"/>
    </i>
    <i>
      <x v="2933"/>
    </i>
    <i>
      <x v="3435"/>
    </i>
    <i>
      <x v="2934"/>
    </i>
    <i>
      <x v="2935"/>
    </i>
    <i>
      <x v="2920"/>
    </i>
    <i>
      <x v="3439"/>
    </i>
    <i>
      <x v="2921"/>
    </i>
    <i>
      <x v="2404"/>
    </i>
    <i>
      <x v="3446"/>
    </i>
    <i>
      <x v="2398"/>
    </i>
    <i>
      <x v="2342"/>
    </i>
    <i>
      <x v="3445"/>
    </i>
    <i>
      <x v="2924"/>
    </i>
    <i>
      <x v="2925"/>
    </i>
    <i>
      <x v="2922"/>
    </i>
    <i>
      <x v="2873"/>
    </i>
    <i>
      <x v="2300"/>
    </i>
    <i>
      <x v="2874"/>
    </i>
    <i>
      <x v="1790"/>
    </i>
    <i>
      <x v="2046"/>
    </i>
    <i>
      <x v="1918"/>
    </i>
    <i>
      <x v="1280"/>
    </i>
    <i>
      <x v="2179"/>
    </i>
    <i>
      <x v="1281"/>
    </i>
    <i>
      <x v="1854"/>
    </i>
    <i>
      <x v="1282"/>
    </i>
    <i>
      <x v="1982"/>
    </i>
    <i>
      <x v="1283"/>
    </i>
    <i>
      <x v="2110"/>
    </i>
    <i>
      <x v="1284"/>
    </i>
    <i>
      <x v="2260"/>
    </i>
    <i>
      <x v="1285"/>
    </i>
    <i>
      <x v="1202"/>
    </i>
    <i>
      <x v="1286"/>
    </i>
    <i>
      <x v="1886"/>
    </i>
    <i>
      <x v="1287"/>
    </i>
    <i>
      <x v="1950"/>
    </i>
    <i>
      <x v="1288"/>
    </i>
    <i>
      <x v="2014"/>
    </i>
    <i>
      <x v="1289"/>
    </i>
    <i>
      <x v="2078"/>
    </i>
    <i>
      <x v="1290"/>
    </i>
    <i>
      <x v="2142"/>
    </i>
    <i>
      <x v="1291"/>
    </i>
    <i>
      <x v="2211"/>
    </i>
    <i>
      <x v="1292"/>
    </i>
    <i>
      <x v="1774"/>
    </i>
    <i>
      <x v="1293"/>
    </i>
    <i>
      <x v="1806"/>
    </i>
    <i>
      <x v="1294"/>
    </i>
    <i>
      <x v="1838"/>
    </i>
    <i>
      <x v="1295"/>
    </i>
    <i>
      <x v="1870"/>
    </i>
    <i>
      <x v="1296"/>
    </i>
    <i>
      <x v="1902"/>
    </i>
    <i>
      <x v="1297"/>
    </i>
    <i>
      <x v="1934"/>
    </i>
    <i>
      <x v="1298"/>
    </i>
    <i>
      <x v="1966"/>
    </i>
    <i>
      <x v="1299"/>
    </i>
    <i>
      <x v="1998"/>
    </i>
    <i>
      <x v="1300"/>
    </i>
    <i>
      <x v="2030"/>
    </i>
    <i>
      <x v="1301"/>
    </i>
    <i>
      <x v="2062"/>
    </i>
    <i>
      <x v="1302"/>
    </i>
    <i>
      <x v="2094"/>
    </i>
    <i>
      <x v="1303"/>
    </i>
    <i>
      <x v="2126"/>
    </i>
    <i>
      <x v="1304"/>
    </i>
    <i>
      <x v="1279"/>
    </i>
    <i>
      <x v="1305"/>
    </i>
    <i>
      <x v="2195"/>
    </i>
    <i>
      <x v="1306"/>
    </i>
    <i>
      <x v="2244"/>
    </i>
    <i>
      <x v="1307"/>
    </i>
    <i>
      <x v="1235"/>
    </i>
    <i>
      <x v="1308"/>
    </i>
    <i>
      <x v="1782"/>
    </i>
    <i>
      <x v="1309"/>
    </i>
    <i>
      <x v="1798"/>
    </i>
    <i>
      <x v="1310"/>
    </i>
    <i>
      <x v="1814"/>
    </i>
    <i>
      <x v="1311"/>
    </i>
    <i>
      <x v="1830"/>
    </i>
    <i>
      <x v="1312"/>
    </i>
    <i>
      <x v="1846"/>
    </i>
    <i>
      <x v="1313"/>
    </i>
    <i>
      <x v="1862"/>
    </i>
    <i>
      <x v="1314"/>
    </i>
    <i>
      <x v="1878"/>
    </i>
    <i>
      <x v="1315"/>
    </i>
    <i>
      <x v="1206"/>
    </i>
    <i>
      <x v="1316"/>
    </i>
    <i>
      <x v="1910"/>
    </i>
    <i>
      <x v="1317"/>
    </i>
    <i>
      <x v="1926"/>
    </i>
    <i>
      <x v="1318"/>
    </i>
    <i>
      <x v="1276"/>
    </i>
    <i>
      <x v="1319"/>
    </i>
    <i>
      <x v="1958"/>
    </i>
    <i>
      <x v="1320"/>
    </i>
    <i>
      <x v="1974"/>
    </i>
    <i>
      <x v="1154"/>
    </i>
    <i>
      <x v="1990"/>
    </i>
    <i>
      <x v="1322"/>
    </i>
    <i>
      <x v="2006"/>
    </i>
    <i>
      <x v="1323"/>
    </i>
    <i>
      <x v="2022"/>
    </i>
    <i>
      <x v="1324"/>
    </i>
    <i>
      <x v="2038"/>
    </i>
    <i>
      <x v="1155"/>
    </i>
    <i>
      <x v="2054"/>
    </i>
    <i>
      <x v="1326"/>
    </i>
    <i>
      <x v="2070"/>
    </i>
    <i>
      <x v="1327"/>
    </i>
    <i>
      <x v="2086"/>
    </i>
    <i>
      <x v="1328"/>
    </i>
    <i>
      <x v="2102"/>
    </i>
    <i>
      <x v="1329"/>
    </i>
    <i>
      <x v="2118"/>
    </i>
    <i>
      <x v="1330"/>
    </i>
    <i>
      <x v="2134"/>
    </i>
    <i>
      <x v="1331"/>
    </i>
    <i>
      <x v="2150"/>
    </i>
    <i>
      <x v="1332"/>
    </i>
    <i>
      <x v="2171"/>
    </i>
    <i>
      <x v="1333"/>
    </i>
    <i>
      <x v="2187"/>
    </i>
    <i>
      <x v="1334"/>
    </i>
    <i>
      <x v="2203"/>
    </i>
    <i>
      <x v="1335"/>
    </i>
    <i>
      <x v="2219"/>
    </i>
    <i>
      <x v="1336"/>
    </i>
    <i>
      <x v="2252"/>
    </i>
    <i>
      <x v="1337"/>
    </i>
    <i>
      <x v="2268"/>
    </i>
    <i>
      <x v="1338"/>
    </i>
    <i>
      <x v="1770"/>
    </i>
    <i>
      <x v="1339"/>
    </i>
    <i>
      <x v="1778"/>
    </i>
    <i>
      <x v="1340"/>
    </i>
    <i>
      <x v="1786"/>
    </i>
    <i>
      <x v="1341"/>
    </i>
    <i>
      <x v="1794"/>
    </i>
    <i>
      <x v="1342"/>
    </i>
    <i>
      <x v="1802"/>
    </i>
    <i>
      <x v="1343"/>
    </i>
    <i>
      <x v="1810"/>
    </i>
    <i>
      <x v="1344"/>
    </i>
    <i>
      <x v="1818"/>
    </i>
    <i>
      <x v="1345"/>
    </i>
    <i>
      <x v="1826"/>
    </i>
    <i>
      <x v="1346"/>
    </i>
    <i>
      <x v="1834"/>
    </i>
    <i>
      <x v="1347"/>
    </i>
    <i>
      <x v="1842"/>
    </i>
    <i>
      <x v="1348"/>
    </i>
    <i>
      <x v="1850"/>
    </i>
    <i>
      <x v="1349"/>
    </i>
    <i>
      <x v="1858"/>
    </i>
    <i>
      <x v="1350"/>
    </i>
    <i>
      <x v="1866"/>
    </i>
    <i>
      <x v="1351"/>
    </i>
    <i>
      <x v="1874"/>
    </i>
    <i>
      <x v="1153"/>
    </i>
    <i>
      <x v="1882"/>
    </i>
    <i>
      <x v="1353"/>
    </i>
    <i>
      <x v="1247"/>
    </i>
    <i>
      <x v="1354"/>
    </i>
    <i>
      <x v="1898"/>
    </i>
    <i>
      <x v="1355"/>
    </i>
    <i>
      <x v="1906"/>
    </i>
    <i>
      <x v="1356"/>
    </i>
    <i>
      <x v="1914"/>
    </i>
    <i>
      <x v="1357"/>
    </i>
    <i>
      <x v="1922"/>
    </i>
    <i>
      <x v="1358"/>
    </i>
    <i>
      <x v="1930"/>
    </i>
    <i>
      <x v="1359"/>
    </i>
    <i>
      <x v="1938"/>
    </i>
    <i>
      <x v="1360"/>
    </i>
    <i>
      <x v="1946"/>
    </i>
    <i>
      <x v="1361"/>
    </i>
    <i>
      <x v="1954"/>
    </i>
    <i>
      <x v="1362"/>
    </i>
    <i>
      <x v="1210"/>
    </i>
    <i>
      <x v="1363"/>
    </i>
    <i>
      <x v="1970"/>
    </i>
    <i>
      <x v="1364"/>
    </i>
    <i>
      <x v="1978"/>
    </i>
    <i>
      <x v="1365"/>
    </i>
    <i>
      <x v="1986"/>
    </i>
    <i>
      <x v="1156"/>
    </i>
    <i>
      <x v="1994"/>
    </i>
    <i>
      <x v="1367"/>
    </i>
    <i>
      <x v="2002"/>
    </i>
    <i>
      <x v="1368"/>
    </i>
    <i>
      <x v="2010"/>
    </i>
    <i>
      <x v="1369"/>
    </i>
    <i>
      <x v="2018"/>
    </i>
    <i>
      <x v="1370"/>
    </i>
    <i>
      <x v="2026"/>
    </i>
    <i>
      <x v="1371"/>
    </i>
    <i>
      <x v="2034"/>
    </i>
    <i>
      <x v="1372"/>
    </i>
    <i>
      <x v="2042"/>
    </i>
    <i>
      <x v="1373"/>
    </i>
    <i>
      <x v="2050"/>
    </i>
    <i>
      <x v="1374"/>
    </i>
    <i>
      <x v="2058"/>
    </i>
    <i>
      <x v="1375"/>
    </i>
    <i>
      <x v="2066"/>
    </i>
    <i>
      <x v="1157"/>
    </i>
    <i>
      <x v="1215"/>
    </i>
    <i>
      <x v="1377"/>
    </i>
    <i>
      <x v="2082"/>
    </i>
    <i>
      <x v="1158"/>
    </i>
    <i>
      <x v="2090"/>
    </i>
    <i>
      <x v="1379"/>
    </i>
    <i>
      <x v="2098"/>
    </i>
    <i>
      <x v="1380"/>
    </i>
    <i>
      <x v="2106"/>
    </i>
    <i>
      <x v="1381"/>
    </i>
    <i>
      <x v="2114"/>
    </i>
    <i>
      <x v="1382"/>
    </i>
    <i>
      <x v="2122"/>
    </i>
    <i>
      <x v="1159"/>
    </i>
    <i>
      <x v="2130"/>
    </i>
    <i>
      <x v="1237"/>
    </i>
    <i>
      <x v="2138"/>
    </i>
    <i>
      <x v="1385"/>
    </i>
    <i>
      <x v="1278"/>
    </i>
    <i>
      <x v="1386"/>
    </i>
    <i>
      <x v="2154"/>
    </i>
    <i>
      <x v="1387"/>
    </i>
    <i>
      <x v="2167"/>
    </i>
    <i>
      <x v="1388"/>
    </i>
    <i>
      <x v="2175"/>
    </i>
    <i>
      <x v="1389"/>
    </i>
    <i>
      <x v="2183"/>
    </i>
    <i>
      <x v="1160"/>
    </i>
    <i>
      <x v="2191"/>
    </i>
    <i>
      <x v="1391"/>
    </i>
    <i>
      <x v="2199"/>
    </i>
    <i>
      <x v="1259"/>
    </i>
    <i>
      <x v="2207"/>
    </i>
    <i>
      <x v="1161"/>
    </i>
    <i>
      <x v="2215"/>
    </i>
    <i>
      <x v="1394"/>
    </i>
    <i>
      <x v="2240"/>
    </i>
    <i>
      <x v="1395"/>
    </i>
    <i>
      <x v="2248"/>
    </i>
    <i>
      <x v="1396"/>
    </i>
    <i>
      <x v="2256"/>
    </i>
    <i>
      <x v="1397"/>
    </i>
    <i>
      <x v="2264"/>
    </i>
    <i>
      <x v="1398"/>
    </i>
    <i>
      <x v="1256"/>
    </i>
    <i>
      <x v="1399"/>
    </i>
    <i>
      <x v="1768"/>
    </i>
    <i>
      <x v="1400"/>
    </i>
    <i>
      <x v="1772"/>
    </i>
    <i>
      <x v="1401"/>
    </i>
    <i>
      <x v="1776"/>
    </i>
    <i>
      <x v="1402"/>
    </i>
    <i>
      <x v="1780"/>
    </i>
    <i>
      <x v="1403"/>
    </i>
    <i>
      <x v="1784"/>
    </i>
    <i>
      <x v="1404"/>
    </i>
    <i>
      <x v="1199"/>
    </i>
    <i>
      <x v="1405"/>
    </i>
    <i>
      <x v="1792"/>
    </i>
    <i>
      <x v="1406"/>
    </i>
    <i>
      <x v="1796"/>
    </i>
    <i>
      <x v="1407"/>
    </i>
    <i>
      <x v="1800"/>
    </i>
    <i>
      <x v="1408"/>
    </i>
    <i>
      <x v="1804"/>
    </i>
    <i>
      <x v="1409"/>
    </i>
    <i>
      <x v="1808"/>
    </i>
    <i>
      <x v="1410"/>
    </i>
    <i>
      <x v="1812"/>
    </i>
    <i>
      <x v="1411"/>
    </i>
    <i>
      <x v="1275"/>
    </i>
    <i>
      <x v="1412"/>
    </i>
    <i>
      <x v="1820"/>
    </i>
    <i>
      <x v="1413"/>
    </i>
    <i>
      <x v="1824"/>
    </i>
    <i>
      <x v="1414"/>
    </i>
    <i>
      <x v="1828"/>
    </i>
    <i>
      <x v="1415"/>
    </i>
    <i>
      <x v="1832"/>
    </i>
    <i>
      <x v="1416"/>
    </i>
    <i>
      <x v="1836"/>
    </i>
    <i>
      <x v="1417"/>
    </i>
    <i>
      <x v="1840"/>
    </i>
    <i>
      <x v="1418"/>
    </i>
    <i>
      <x v="1844"/>
    </i>
    <i>
      <x v="1419"/>
    </i>
    <i>
      <x v="1848"/>
    </i>
    <i>
      <x v="1420"/>
    </i>
    <i>
      <x v="1852"/>
    </i>
    <i>
      <x v="1421"/>
    </i>
    <i>
      <x v="1856"/>
    </i>
    <i>
      <x v="1422"/>
    </i>
    <i>
      <x v="1860"/>
    </i>
    <i>
      <x v="1423"/>
    </i>
    <i>
      <x v="1864"/>
    </i>
    <i>
      <x v="1424"/>
    </i>
    <i>
      <x v="1868"/>
    </i>
    <i>
      <x v="1260"/>
    </i>
    <i>
      <x v="1872"/>
    </i>
    <i>
      <x v="1426"/>
    </i>
    <i>
      <x v="1876"/>
    </i>
    <i>
      <x v="1427"/>
    </i>
    <i>
      <x v="1880"/>
    </i>
    <i>
      <x v="1428"/>
    </i>
    <i>
      <x v="1268"/>
    </i>
    <i>
      <x v="1429"/>
    </i>
    <i>
      <x v="1888"/>
    </i>
    <i>
      <x v="1430"/>
    </i>
    <i>
      <x v="1205"/>
    </i>
    <i>
      <x v="1162"/>
    </i>
    <i>
      <x v="1896"/>
    </i>
    <i>
      <x v="1163"/>
    </i>
    <i>
      <x v="1900"/>
    </i>
    <i>
      <x v="1433"/>
    </i>
    <i>
      <x v="1904"/>
    </i>
    <i>
      <x v="1434"/>
    </i>
    <i>
      <x v="1908"/>
    </i>
    <i>
      <x v="1435"/>
    </i>
    <i>
      <x v="1912"/>
    </i>
    <i>
      <x v="1436"/>
    </i>
    <i>
      <x v="1916"/>
    </i>
    <i>
      <x v="1437"/>
    </i>
    <i>
      <x v="1920"/>
    </i>
    <i>
      <x v="1438"/>
    </i>
    <i>
      <x v="1924"/>
    </i>
    <i>
      <x v="1439"/>
    </i>
    <i>
      <x v="1928"/>
    </i>
    <i>
      <x v="1440"/>
    </i>
    <i>
      <x v="1932"/>
    </i>
    <i>
      <x v="1441"/>
    </i>
    <i>
      <x v="1936"/>
    </i>
    <i>
      <x v="1442"/>
    </i>
    <i>
      <x v="1940"/>
    </i>
    <i>
      <x v="1443"/>
    </i>
    <i>
      <x v="1944"/>
    </i>
    <i>
      <x v="1444"/>
    </i>
    <i>
      <x v="1269"/>
    </i>
    <i>
      <x v="1445"/>
    </i>
    <i>
      <x v="1952"/>
    </i>
    <i>
      <x v="1446"/>
    </i>
    <i>
      <x v="1956"/>
    </i>
    <i>
      <x v="1447"/>
    </i>
    <i>
      <x v="1249"/>
    </i>
    <i>
      <x v="1448"/>
    </i>
    <i>
      <x v="1964"/>
    </i>
    <i>
      <x v="1449"/>
    </i>
    <i>
      <x v="1968"/>
    </i>
    <i>
      <x v="1450"/>
    </i>
    <i>
      <x v="1271"/>
    </i>
    <i>
      <x v="1451"/>
    </i>
    <i>
      <x v="1976"/>
    </i>
    <i>
      <x v="1452"/>
    </i>
    <i>
      <x v="1980"/>
    </i>
    <i>
      <x v="1453"/>
    </i>
    <i>
      <x v="1984"/>
    </i>
    <i>
      <x v="1454"/>
    </i>
    <i>
      <x v="1272"/>
    </i>
    <i>
      <x v="1455"/>
    </i>
    <i>
      <x v="1992"/>
    </i>
    <i>
      <x v="1456"/>
    </i>
    <i>
      <x v="1996"/>
    </i>
    <i>
      <x v="1457"/>
    </i>
    <i>
      <x v="2000"/>
    </i>
    <i>
      <x v="1458"/>
    </i>
    <i>
      <x v="2004"/>
    </i>
    <i>
      <x v="1459"/>
    </i>
    <i>
      <x v="2008"/>
    </i>
    <i>
      <x v="1460"/>
    </i>
    <i>
      <x v="2012"/>
    </i>
    <i>
      <x v="1164"/>
    </i>
    <i>
      <x v="2016"/>
    </i>
    <i>
      <x v="1462"/>
    </i>
    <i>
      <x v="2020"/>
    </i>
    <i>
      <x v="1463"/>
    </i>
    <i>
      <x v="2024"/>
    </i>
    <i>
      <x v="1464"/>
    </i>
    <i>
      <x v="2028"/>
    </i>
    <i>
      <x v="1465"/>
    </i>
    <i>
      <x v="2032"/>
    </i>
    <i>
      <x v="1466"/>
    </i>
    <i>
      <x v="2036"/>
    </i>
    <i>
      <x v="1467"/>
    </i>
    <i>
      <x v="2040"/>
    </i>
    <i>
      <x v="1468"/>
    </i>
    <i>
      <x v="2044"/>
    </i>
    <i>
      <x v="1469"/>
    </i>
    <i>
      <x v="2048"/>
    </i>
    <i>
      <x v="1165"/>
    </i>
    <i>
      <x v="2052"/>
    </i>
    <i>
      <x v="1261"/>
    </i>
    <i>
      <x v="2056"/>
    </i>
    <i>
      <x v="1472"/>
    </i>
    <i>
      <x v="2060"/>
    </i>
    <i>
      <x v="1473"/>
    </i>
    <i>
      <x v="2064"/>
    </i>
    <i>
      <x v="1474"/>
    </i>
    <i>
      <x v="2068"/>
    </i>
    <i>
      <x v="1166"/>
    </i>
    <i>
      <x v="2072"/>
    </i>
    <i>
      <x v="1476"/>
    </i>
    <i>
      <x v="2076"/>
    </i>
    <i>
      <x v="1238"/>
    </i>
    <i>
      <x v="2080"/>
    </i>
    <i>
      <x v="1478"/>
    </i>
    <i>
      <x v="2084"/>
    </i>
    <i>
      <x v="1167"/>
    </i>
    <i>
      <x v="2088"/>
    </i>
    <i>
      <x v="1480"/>
    </i>
    <i>
      <x v="1217"/>
    </i>
    <i>
      <x v="1481"/>
    </i>
    <i>
      <x v="2096"/>
    </i>
    <i>
      <x v="1482"/>
    </i>
    <i>
      <x v="1273"/>
    </i>
    <i>
      <x v="1483"/>
    </i>
    <i>
      <x v="2104"/>
    </i>
    <i>
      <x v="1168"/>
    </i>
    <i>
      <x v="2108"/>
    </i>
    <i>
      <x v="1485"/>
    </i>
    <i>
      <x v="1219"/>
    </i>
    <i>
      <x v="1486"/>
    </i>
    <i>
      <x v="2116"/>
    </i>
    <i>
      <x v="1169"/>
    </i>
    <i>
      <x v="1220"/>
    </i>
    <i>
      <x v="1488"/>
    </i>
    <i>
      <x v="2124"/>
    </i>
    <i>
      <x v="1489"/>
    </i>
    <i>
      <x v="2128"/>
    </i>
    <i>
      <x v="1490"/>
    </i>
    <i>
      <x v="2132"/>
    </i>
    <i>
      <x v="1491"/>
    </i>
    <i>
      <x v="2136"/>
    </i>
    <i>
      <x v="1492"/>
    </i>
    <i>
      <x v="2140"/>
    </i>
    <i>
      <x v="1493"/>
    </i>
    <i>
      <x v="2144"/>
    </i>
    <i>
      <x v="1494"/>
    </i>
    <i>
      <x v="2148"/>
    </i>
    <i>
      <x v="1495"/>
    </i>
    <i>
      <x v="2152"/>
    </i>
    <i>
      <x v="1496"/>
    </i>
    <i>
      <x v="1224"/>
    </i>
    <i>
      <x v="1497"/>
    </i>
    <i>
      <x v="2165"/>
    </i>
    <i>
      <x v="1498"/>
    </i>
    <i>
      <x v="2169"/>
    </i>
    <i>
      <x v="1499"/>
    </i>
    <i>
      <x v="2173"/>
    </i>
    <i>
      <x v="1500"/>
    </i>
    <i>
      <x v="2177"/>
    </i>
    <i>
      <x v="1501"/>
    </i>
    <i>
      <x v="2181"/>
    </i>
    <i>
      <x v="1502"/>
    </i>
    <i>
      <x v="2185"/>
    </i>
    <i>
      <x v="1503"/>
    </i>
    <i>
      <x v="2189"/>
    </i>
    <i>
      <x v="1504"/>
    </i>
    <i>
      <x v="2193"/>
    </i>
    <i>
      <x v="1505"/>
    </i>
    <i>
      <x v="2197"/>
    </i>
    <i>
      <x v="1506"/>
    </i>
    <i>
      <x v="2201"/>
    </i>
    <i>
      <x v="1507"/>
    </i>
    <i>
      <x v="2205"/>
    </i>
    <i>
      <x v="1508"/>
    </i>
    <i>
      <x v="2209"/>
    </i>
    <i>
      <x v="1509"/>
    </i>
    <i>
      <x v="2213"/>
    </i>
    <i>
      <x v="1510"/>
    </i>
    <i>
      <x v="2217"/>
    </i>
    <i>
      <x v="1511"/>
    </i>
    <i>
      <x v="1274"/>
    </i>
    <i>
      <x v="1512"/>
    </i>
    <i>
      <x v="2242"/>
    </i>
    <i>
      <x v="1513"/>
    </i>
    <i>
      <x v="1254"/>
    </i>
    <i>
      <x v="1514"/>
    </i>
    <i>
      <x v="2250"/>
    </i>
    <i>
      <x v="1170"/>
    </i>
    <i>
      <x v="2254"/>
    </i>
    <i>
      <x v="1516"/>
    </i>
    <i>
      <x v="2258"/>
    </i>
    <i>
      <x v="1517"/>
    </i>
    <i>
      <x v="1255"/>
    </i>
    <i>
      <x v="1518"/>
    </i>
    <i>
      <x v="2266"/>
    </i>
    <i>
      <x v="1519"/>
    </i>
    <i>
      <x v="2270"/>
    </i>
    <i>
      <x v="1520"/>
    </i>
    <i>
      <x v="1257"/>
    </i>
    <i>
      <x v="1521"/>
    </i>
    <i>
      <x v="1767"/>
    </i>
    <i>
      <x v="1522"/>
    </i>
    <i>
      <x v="1769"/>
    </i>
    <i>
      <x v="1523"/>
    </i>
    <i>
      <x v="1771"/>
    </i>
    <i>
      <x v="1171"/>
    </i>
    <i>
      <x v="1773"/>
    </i>
    <i>
      <x v="1525"/>
    </i>
    <i>
      <x v="1775"/>
    </i>
    <i>
      <x v="1526"/>
    </i>
    <i>
      <x v="1777"/>
    </i>
    <i>
      <x v="1527"/>
    </i>
    <i>
      <x v="1779"/>
    </i>
    <i>
      <x v="1528"/>
    </i>
    <i>
      <x v="1781"/>
    </i>
    <i>
      <x v="1529"/>
    </i>
    <i>
      <x v="1783"/>
    </i>
    <i>
      <x v="1530"/>
    </i>
    <i>
      <x v="1785"/>
    </i>
    <i>
      <x v="1531"/>
    </i>
    <i>
      <x v="1787"/>
    </i>
    <i>
      <x v="1532"/>
    </i>
    <i>
      <x v="1789"/>
    </i>
    <i>
      <x v="1533"/>
    </i>
    <i>
      <x v="1791"/>
    </i>
    <i>
      <x v="1534"/>
    </i>
    <i>
      <x v="1793"/>
    </i>
    <i>
      <x v="1172"/>
    </i>
    <i>
      <x v="1200"/>
    </i>
    <i>
      <x v="1173"/>
    </i>
    <i>
      <x v="1797"/>
    </i>
    <i>
      <x v="1262"/>
    </i>
    <i>
      <x v="1799"/>
    </i>
    <i>
      <x v="1538"/>
    </i>
    <i>
      <x v="1801"/>
    </i>
    <i>
      <x v="1539"/>
    </i>
    <i>
      <x v="1267"/>
    </i>
    <i>
      <x v="1540"/>
    </i>
    <i>
      <x v="1805"/>
    </i>
    <i>
      <x v="1541"/>
    </i>
    <i>
      <x v="1807"/>
    </i>
    <i>
      <x v="1542"/>
    </i>
    <i>
      <x v="1809"/>
    </i>
    <i>
      <x v="1543"/>
    </i>
    <i>
      <x v="1811"/>
    </i>
    <i>
      <x v="1263"/>
    </i>
    <i>
      <x v="1813"/>
    </i>
    <i>
      <x v="1545"/>
    </i>
    <i>
      <x v="1815"/>
    </i>
    <i>
      <x v="1546"/>
    </i>
    <i>
      <x v="1817"/>
    </i>
    <i>
      <x v="1547"/>
    </i>
    <i>
      <x v="1201"/>
    </i>
    <i>
      <x v="1548"/>
    </i>
    <i>
      <x v="1821"/>
    </i>
    <i>
      <x v="1549"/>
    </i>
    <i>
      <x v="1823"/>
    </i>
    <i>
      <x v="1550"/>
    </i>
    <i>
      <x v="1825"/>
    </i>
    <i>
      <x v="1551"/>
    </i>
    <i>
      <x v="1827"/>
    </i>
    <i>
      <x v="1552"/>
    </i>
    <i>
      <x v="1829"/>
    </i>
    <i>
      <x v="1553"/>
    </i>
    <i>
      <x v="1203"/>
    </i>
    <i>
      <x v="1554"/>
    </i>
    <i>
      <x v="1833"/>
    </i>
    <i>
      <x v="1555"/>
    </i>
    <i>
      <x v="1152"/>
    </i>
    <i>
      <x v="1556"/>
    </i>
    <i>
      <x v="1837"/>
    </i>
    <i>
      <x v="1557"/>
    </i>
    <i>
      <x v="1839"/>
    </i>
    <i>
      <x v="1558"/>
    </i>
    <i>
      <x v="1841"/>
    </i>
    <i>
      <x v="1559"/>
    </i>
    <i>
      <x v="1843"/>
    </i>
    <i>
      <x v="1560"/>
    </i>
    <i>
      <x v="1845"/>
    </i>
    <i>
      <x v="1561"/>
    </i>
    <i>
      <x v="1847"/>
    </i>
    <i>
      <x v="1562"/>
    </i>
    <i>
      <x v="1849"/>
    </i>
    <i>
      <x v="1563"/>
    </i>
    <i>
      <x v="1851"/>
    </i>
    <i>
      <x v="1564"/>
    </i>
    <i>
      <x v="1853"/>
    </i>
    <i>
      <x v="1565"/>
    </i>
    <i>
      <x v="1245"/>
    </i>
    <i>
      <x v="1566"/>
    </i>
    <i>
      <x v="1857"/>
    </i>
    <i>
      <x v="1567"/>
    </i>
    <i>
      <x v="1859"/>
    </i>
    <i>
      <x v="1568"/>
    </i>
    <i>
      <x v="1861"/>
    </i>
    <i>
      <x v="1569"/>
    </i>
    <i>
      <x v="1863"/>
    </i>
    <i>
      <x v="1570"/>
    </i>
    <i>
      <x v="1865"/>
    </i>
    <i>
      <x v="1571"/>
    </i>
    <i>
      <x v="1867"/>
    </i>
    <i>
      <x v="1174"/>
    </i>
    <i>
      <x v="1869"/>
    </i>
    <i>
      <x v="1573"/>
    </i>
    <i>
      <x v="1871"/>
    </i>
    <i>
      <x v="1574"/>
    </i>
    <i>
      <x v="1873"/>
    </i>
    <i>
      <x v="1575"/>
    </i>
    <i>
      <x v="1875"/>
    </i>
    <i>
      <x v="1576"/>
    </i>
    <i>
      <x v="1877"/>
    </i>
    <i>
      <x v="1577"/>
    </i>
    <i>
      <x v="1879"/>
    </i>
    <i>
      <x v="1578"/>
    </i>
    <i>
      <x v="1246"/>
    </i>
    <i>
      <x v="1579"/>
    </i>
    <i>
      <x v="1883"/>
    </i>
    <i>
      <x v="1580"/>
    </i>
    <i>
      <x v="1885"/>
    </i>
    <i>
      <x v="1581"/>
    </i>
    <i>
      <x v="1887"/>
    </i>
    <i>
      <x v="1582"/>
    </i>
    <i>
      <x v="1204"/>
    </i>
    <i>
      <x v="1583"/>
    </i>
    <i>
      <x v="1891"/>
    </i>
    <i>
      <x v="1584"/>
    </i>
    <i>
      <x v="1893"/>
    </i>
    <i>
      <x v="1585"/>
    </i>
    <i>
      <x v="1895"/>
    </i>
    <i>
      <x v="1586"/>
    </i>
    <i>
      <x v="1897"/>
    </i>
    <i>
      <x v="1587"/>
    </i>
    <i>
      <x v="1899"/>
    </i>
    <i>
      <x v="1588"/>
    </i>
    <i>
      <x v="1207"/>
    </i>
    <i>
      <x v="1589"/>
    </i>
    <i>
      <x v="1903"/>
    </i>
    <i>
      <x v="1590"/>
    </i>
    <i>
      <x v="1905"/>
    </i>
    <i>
      <x v="1591"/>
    </i>
    <i>
      <x v="1907"/>
    </i>
    <i>
      <x v="1592"/>
    </i>
    <i>
      <x v="1909"/>
    </i>
    <i>
      <x v="1593"/>
    </i>
    <i>
      <x v="1911"/>
    </i>
    <i>
      <x v="1594"/>
    </i>
    <i>
      <x v="1913"/>
    </i>
    <i>
      <x v="1595"/>
    </i>
    <i>
      <x v="1915"/>
    </i>
    <i>
      <x v="1596"/>
    </i>
    <i>
      <x v="1917"/>
    </i>
    <i>
      <x v="1597"/>
    </i>
    <i>
      <x v="1919"/>
    </i>
    <i>
      <x v="1598"/>
    </i>
    <i>
      <x v="1921"/>
    </i>
    <i>
      <x v="1599"/>
    </i>
    <i>
      <x v="1923"/>
    </i>
    <i>
      <x v="1600"/>
    </i>
    <i>
      <x v="1925"/>
    </i>
    <i>
      <x v="1601"/>
    </i>
    <i>
      <x v="1927"/>
    </i>
    <i>
      <x v="1602"/>
    </i>
    <i>
      <x v="1929"/>
    </i>
    <i>
      <x v="1603"/>
    </i>
    <i>
      <x v="1931"/>
    </i>
    <i>
      <x v="1604"/>
    </i>
    <i>
      <x v="1933"/>
    </i>
    <i>
      <x v="1605"/>
    </i>
    <i>
      <x v="1935"/>
    </i>
    <i>
      <x v="1606"/>
    </i>
    <i>
      <x v="1937"/>
    </i>
    <i>
      <x v="1607"/>
    </i>
    <i>
      <x v="1939"/>
    </i>
    <i>
      <x v="1608"/>
    </i>
    <i>
      <x v="1941"/>
    </i>
    <i>
      <x v="1175"/>
    </i>
    <i>
      <x v="1943"/>
    </i>
    <i>
      <x v="1610"/>
    </i>
    <i>
      <x v="1945"/>
    </i>
    <i>
      <x v="1611"/>
    </i>
    <i>
      <x v="1947"/>
    </i>
    <i>
      <x v="1612"/>
    </i>
    <i>
      <x v="1949"/>
    </i>
    <i>
      <x v="1613"/>
    </i>
    <i>
      <x v="1951"/>
    </i>
    <i>
      <x v="1614"/>
    </i>
    <i>
      <x v="1953"/>
    </i>
    <i>
      <x v="1615"/>
    </i>
    <i>
      <x v="1208"/>
    </i>
    <i>
      <x v="1616"/>
    </i>
    <i>
      <x v="1248"/>
    </i>
    <i>
      <x v="1617"/>
    </i>
    <i>
      <x v="1959"/>
    </i>
    <i>
      <x v="1618"/>
    </i>
    <i>
      <x v="1961"/>
    </i>
    <i>
      <x v="1619"/>
    </i>
    <i>
      <x v="1211"/>
    </i>
    <i>
      <x v="1620"/>
    </i>
    <i>
      <x v="1965"/>
    </i>
    <i>
      <x v="1239"/>
    </i>
    <i>
      <x v="1270"/>
    </i>
    <i>
      <x v="1622"/>
    </i>
    <i>
      <x v="1969"/>
    </i>
    <i>
      <x v="1623"/>
    </i>
    <i>
      <x v="1971"/>
    </i>
    <i>
      <x v="1240"/>
    </i>
    <i>
      <x v="1973"/>
    </i>
    <i>
      <x v="1625"/>
    </i>
    <i>
      <x v="1975"/>
    </i>
    <i>
      <x v="1626"/>
    </i>
    <i>
      <x v="1977"/>
    </i>
    <i>
      <x v="1627"/>
    </i>
    <i>
      <x v="1212"/>
    </i>
    <i>
      <x v="1628"/>
    </i>
    <i>
      <x v="1981"/>
    </i>
    <i>
      <x v="1176"/>
    </i>
    <i>
      <x v="1250"/>
    </i>
    <i>
      <x v="1630"/>
    </i>
    <i>
      <x v="1213"/>
    </i>
    <i>
      <x v="1631"/>
    </i>
    <i>
      <x v="1987"/>
    </i>
    <i>
      <x v="1632"/>
    </i>
    <i>
      <x v="1989"/>
    </i>
    <i>
      <x v="1633"/>
    </i>
    <i>
      <x v="1991"/>
    </i>
    <i>
      <x v="1634"/>
    </i>
    <i>
      <x v="1993"/>
    </i>
    <i>
      <x v="1264"/>
    </i>
    <i>
      <x v="1995"/>
    </i>
    <i>
      <x v="1636"/>
    </i>
    <i>
      <x v="1997"/>
    </i>
    <i>
      <x v="1637"/>
    </i>
    <i>
      <x v="1999"/>
    </i>
    <i>
      <x v="1638"/>
    </i>
    <i>
      <x v="2001"/>
    </i>
    <i>
      <x v="1639"/>
    </i>
    <i>
      <x v="1214"/>
    </i>
    <i>
      <x v="1640"/>
    </i>
    <i>
      <x v="2005"/>
    </i>
    <i>
      <x v="1641"/>
    </i>
    <i>
      <x v="2007"/>
    </i>
    <i>
      <x v="1642"/>
    </i>
    <i>
      <x v="2009"/>
    </i>
    <i>
      <x v="1177"/>
    </i>
    <i>
      <x v="2011"/>
    </i>
    <i>
      <x v="1644"/>
    </i>
    <i>
      <x v="2013"/>
    </i>
    <i>
      <x v="1645"/>
    </i>
    <i>
      <x v="2015"/>
    </i>
    <i>
      <x v="1646"/>
    </i>
    <i>
      <x v="2017"/>
    </i>
    <i>
      <x v="1647"/>
    </i>
    <i>
      <x v="2019"/>
    </i>
    <i>
      <x v="1178"/>
    </i>
    <i>
      <x v="2021"/>
    </i>
    <i>
      <x v="1649"/>
    </i>
    <i>
      <x v="2023"/>
    </i>
    <i>
      <x v="1650"/>
    </i>
    <i>
      <x v="2025"/>
    </i>
    <i>
      <x v="1179"/>
    </i>
    <i>
      <x v="2027"/>
    </i>
    <i>
      <x v="1652"/>
    </i>
    <i>
      <x v="2029"/>
    </i>
    <i>
      <x v="1653"/>
    </i>
    <i>
      <x v="2031"/>
    </i>
    <i>
      <x v="1180"/>
    </i>
    <i>
      <x v="2033"/>
    </i>
    <i>
      <x v="1655"/>
    </i>
    <i>
      <x v="2035"/>
    </i>
    <i>
      <x v="1656"/>
    </i>
    <i>
      <x v="2037"/>
    </i>
    <i>
      <x v="1657"/>
    </i>
    <i>
      <x v="2039"/>
    </i>
    <i>
      <x v="1658"/>
    </i>
    <i>
      <x v="2041"/>
    </i>
    <i>
      <x v="1659"/>
    </i>
    <i>
      <x v="2043"/>
    </i>
    <i>
      <x v="1660"/>
    </i>
    <i>
      <x v="2045"/>
    </i>
    <i>
      <x v="1265"/>
    </i>
    <i>
      <x v="2047"/>
    </i>
    <i>
      <x v="1662"/>
    </i>
    <i>
      <x v="2049"/>
    </i>
    <i>
      <x v="1181"/>
    </i>
    <i>
      <x v="2051"/>
    </i>
    <i>
      <x v="1664"/>
    </i>
    <i>
      <x v="2053"/>
    </i>
    <i>
      <x v="1665"/>
    </i>
    <i>
      <x v="2055"/>
    </i>
    <i>
      <x v="1666"/>
    </i>
    <i>
      <x v="2057"/>
    </i>
    <i>
      <x v="1667"/>
    </i>
    <i>
      <x v="2059"/>
    </i>
    <i>
      <x v="1182"/>
    </i>
    <i>
      <x v="2061"/>
    </i>
    <i>
      <x v="1669"/>
    </i>
    <i>
      <x v="2063"/>
    </i>
    <i>
      <x v="1183"/>
    </i>
    <i>
      <x v="2065"/>
    </i>
    <i>
      <x v="1184"/>
    </i>
    <i>
      <x v="2067"/>
    </i>
    <i>
      <x v="1672"/>
    </i>
    <i>
      <x v="2069"/>
    </i>
    <i>
      <x v="1185"/>
    </i>
    <i>
      <x v="2071"/>
    </i>
    <i>
      <x v="1674"/>
    </i>
    <i>
      <x v="2073"/>
    </i>
    <i>
      <x v="1675"/>
    </i>
    <i>
      <x v="2075"/>
    </i>
    <i>
      <x v="1676"/>
    </i>
    <i>
      <x v="2077"/>
    </i>
    <i>
      <x v="1677"/>
    </i>
    <i>
      <x v="2079"/>
    </i>
    <i>
      <x v="1678"/>
    </i>
    <i>
      <x v="2081"/>
    </i>
    <i>
      <x v="1186"/>
    </i>
    <i>
      <x v="1216"/>
    </i>
    <i>
      <x v="1680"/>
    </i>
    <i>
      <x v="2085"/>
    </i>
    <i>
      <x v="1187"/>
    </i>
    <i>
      <x v="2087"/>
    </i>
    <i>
      <x v="1241"/>
    </i>
    <i>
      <x v="2089"/>
    </i>
    <i>
      <x v="1683"/>
    </i>
    <i>
      <x v="2091"/>
    </i>
    <i>
      <x v="1684"/>
    </i>
    <i>
      <x v="2093"/>
    </i>
    <i>
      <x v="1685"/>
    </i>
    <i>
      <x v="2095"/>
    </i>
    <i>
      <x v="1188"/>
    </i>
    <i>
      <x v="2097"/>
    </i>
    <i>
      <x v="1687"/>
    </i>
    <i>
      <x v="2099"/>
    </i>
    <i>
      <x v="1688"/>
    </i>
    <i>
      <x v="2101"/>
    </i>
    <i>
      <x v="1689"/>
    </i>
    <i>
      <x v="2103"/>
    </i>
    <i>
      <x v="1690"/>
    </i>
    <i>
      <x v="1218"/>
    </i>
    <i>
      <x v="1691"/>
    </i>
    <i>
      <x v="2107"/>
    </i>
    <i>
      <x v="1692"/>
    </i>
    <i>
      <x v="2109"/>
    </i>
    <i>
      <x v="1236"/>
    </i>
    <i>
      <x v="2111"/>
    </i>
    <i>
      <x v="1694"/>
    </i>
    <i>
      <x v="2113"/>
    </i>
    <i>
      <x v="1695"/>
    </i>
    <i>
      <x v="2115"/>
    </i>
    <i>
      <x v="1189"/>
    </i>
    <i>
      <x v="2117"/>
    </i>
    <i>
      <x v="1697"/>
    </i>
    <i>
      <x v="2119"/>
    </i>
    <i>
      <x v="1698"/>
    </i>
    <i>
      <x v="1277"/>
    </i>
    <i>
      <x v="1699"/>
    </i>
    <i>
      <x v="1251"/>
    </i>
    <i>
      <x v="1700"/>
    </i>
    <i>
      <x v="1221"/>
    </i>
    <i>
      <x v="1190"/>
    </i>
    <i>
      <x v="1222"/>
    </i>
    <i>
      <x v="1702"/>
    </i>
    <i>
      <x v="2129"/>
    </i>
    <i>
      <x v="1703"/>
    </i>
    <i>
      <x v="2131"/>
    </i>
    <i>
      <x v="1704"/>
    </i>
    <i>
      <x v="1223"/>
    </i>
    <i>
      <x v="1705"/>
    </i>
    <i>
      <x v="2135"/>
    </i>
    <i>
      <x v="1706"/>
    </i>
    <i>
      <x v="1252"/>
    </i>
    <i>
      <x v="1707"/>
    </i>
    <i>
      <x v="2139"/>
    </i>
    <i>
      <x v="1708"/>
    </i>
    <i>
      <x v="2141"/>
    </i>
    <i>
      <x v="1709"/>
    </i>
    <i>
      <x v="2143"/>
    </i>
    <i>
      <x v="1710"/>
    </i>
    <i>
      <x v="2145"/>
    </i>
    <i>
      <x v="1711"/>
    </i>
    <i>
      <x v="2147"/>
    </i>
    <i>
      <x v="1712"/>
    </i>
    <i>
      <x v="2149"/>
    </i>
    <i>
      <x v="1191"/>
    </i>
    <i>
      <x v="1253"/>
    </i>
    <i>
      <x v="1714"/>
    </i>
    <i>
      <x v="2153"/>
    </i>
    <i>
      <x v="2158"/>
    </i>
    <i>
      <x v="2155"/>
    </i>
    <i>
      <x v="2159"/>
    </i>
    <i>
      <x v="2157"/>
    </i>
    <i>
      <x v="2161"/>
    </i>
    <i>
      <x v="2163"/>
    </i>
    <i>
      <x v="2160"/>
    </i>
    <i>
      <x v="1192"/>
    </i>
    <i>
      <x v="2162"/>
    </i>
    <i>
      <x v="1717"/>
    </i>
    <i>
      <x v="2164"/>
    </i>
    <i>
      <x v="1193"/>
    </i>
    <i>
      <x v="2166"/>
    </i>
    <i>
      <x v="1719"/>
    </i>
    <i>
      <x v="2168"/>
    </i>
    <i>
      <x v="1720"/>
    </i>
    <i>
      <x v="2170"/>
    </i>
    <i>
      <x v="1721"/>
    </i>
    <i>
      <x v="2172"/>
    </i>
    <i>
      <x v="1266"/>
    </i>
    <i>
      <x v="2174"/>
    </i>
    <i>
      <x v="2298"/>
    </i>
    <i>
      <x v="2176"/>
    </i>
    <i>
      <x v="2299"/>
    </i>
    <i>
      <x v="1225"/>
    </i>
    <i>
      <x v="1194"/>
    </i>
    <i>
      <x v="2180"/>
    </i>
    <i>
      <x v="1726"/>
    </i>
    <i>
      <x v="2182"/>
    </i>
    <i>
      <x v="1727"/>
    </i>
    <i>
      <x v="2184"/>
    </i>
    <i>
      <x v="1728"/>
    </i>
    <i>
      <x v="2186"/>
    </i>
    <i>
      <x v="1729"/>
    </i>
    <i>
      <x v="2188"/>
    </i>
    <i>
      <x v="1730"/>
    </i>
    <i>
      <x v="2190"/>
    </i>
    <i>
      <x v="1731"/>
    </i>
    <i>
      <x v="2192"/>
    </i>
    <i>
      <x v="1732"/>
    </i>
    <i>
      <x v="2194"/>
    </i>
    <i>
      <x v="1151"/>
    </i>
    <i>
      <x v="2196"/>
    </i>
    <i>
      <x v="1734"/>
    </i>
    <i>
      <x v="2198"/>
    </i>
    <i>
      <x v="1735"/>
    </i>
    <i>
      <x v="2200"/>
    </i>
    <i>
      <x v="1243"/>
    </i>
    <i>
      <x v="2202"/>
    </i>
    <i>
      <x v="1196"/>
    </i>
    <i>
      <x v="2204"/>
    </i>
    <i>
      <x v="2221"/>
    </i>
    <i>
      <x v="2206"/>
    </i>
    <i>
      <x v="2222"/>
    </i>
    <i>
      <x v="2208"/>
    </i>
    <i>
      <x v="2224"/>
    </i>
    <i>
      <x v="2210"/>
    </i>
    <i>
      <x v="2226"/>
    </i>
    <i>
      <x v="2212"/>
    </i>
    <i>
      <x v="2228"/>
    </i>
    <i>
      <x v="2214"/>
    </i>
    <i>
      <x v="2230"/>
    </i>
    <i>
      <x v="2216"/>
    </i>
    <i>
      <x v="2232"/>
    </i>
    <i>
      <x v="2218"/>
    </i>
    <i>
      <x v="2234"/>
    </i>
    <i>
      <x v="2220"/>
    </i>
    <i>
      <x v="1227"/>
    </i>
    <i>
      <x v="2238"/>
    </i>
    <i>
      <x v="2223"/>
    </i>
    <i>
      <x v="1739"/>
    </i>
    <i>
      <x v="1226"/>
    </i>
    <i>
      <x v="1740"/>
    </i>
    <i>
      <x v="2227"/>
    </i>
    <i>
      <x v="1741"/>
    </i>
    <i>
      <x v="2229"/>
    </i>
    <i>
      <x v="1742"/>
    </i>
    <i>
      <x v="2231"/>
    </i>
    <i>
      <x v="1743"/>
    </i>
    <i>
      <x v="2233"/>
    </i>
    <i>
      <x v="1197"/>
    </i>
    <i>
      <x v="2235"/>
    </i>
    <i>
      <x v="1745"/>
    </i>
    <i>
      <x v="1228"/>
    </i>
    <i>
      <x v="1746"/>
    </i>
    <i>
      <x v="2239"/>
    </i>
    <i>
      <x v="1747"/>
    </i>
    <i>
      <x v="2241"/>
    </i>
    <i>
      <x v="1748"/>
    </i>
    <i>
      <x v="2243"/>
    </i>
    <i>
      <x v="1749"/>
    </i>
    <i>
      <x v="2245"/>
    </i>
    <i>
      <x v="1750"/>
    </i>
    <i>
      <x v="2247"/>
    </i>
    <i>
      <x v="1198"/>
    </i>
    <i>
      <x v="1229"/>
    </i>
    <i>
      <x v="1752"/>
    </i>
    <i>
      <x v="2251"/>
    </i>
    <i>
      <x v="1753"/>
    </i>
    <i>
      <x v="2253"/>
    </i>
    <i>
      <x v="2274"/>
    </i>
    <i>
      <x v="2255"/>
    </i>
    <i>
      <x v="2276"/>
    </i>
    <i>
      <x v="2257"/>
    </i>
    <i>
      <x v="2278"/>
    </i>
    <i>
      <x v="2259"/>
    </i>
    <i>
      <x v="2280"/>
    </i>
    <i>
      <x v="2261"/>
    </i>
    <i>
      <x v="1231"/>
    </i>
    <i>
      <x v="2263"/>
    </i>
    <i>
      <x v="1232"/>
    </i>
    <i>
      <x v="2265"/>
    </i>
    <i>
      <x v="2286"/>
    </i>
    <i>
      <x v="2267"/>
    </i>
    <i>
      <x v="2288"/>
    </i>
    <i>
      <x v="1230"/>
    </i>
    <i>
      <x v="2290"/>
    </i>
    <i>
      <x v="2271"/>
    </i>
    <i>
      <x v="2292"/>
    </i>
    <i>
      <x v="2273"/>
    </i>
    <i>
      <x v="2294"/>
    </i>
    <i>
      <x v="2296"/>
    </i>
    <i>
      <x v="1754"/>
    </i>
    <i>
      <x v="2277"/>
    </i>
    <i>
      <x v="1755"/>
    </i>
    <i>
      <x v="2279"/>
    </i>
    <i>
      <x v="1756"/>
    </i>
    <i>
      <x v="2281"/>
    </i>
    <i>
      <x v="1757"/>
    </i>
    <i>
      <x v="2283"/>
    </i>
    <i>
      <x v="1758"/>
    </i>
    <i>
      <x v="1233"/>
    </i>
    <i>
      <x v="1759"/>
    </i>
    <i>
      <x v="2287"/>
    </i>
    <i>
      <x v="1760"/>
    </i>
    <i>
      <x v="2289"/>
    </i>
    <i>
      <x v="1761"/>
    </i>
    <i>
      <x v="2291"/>
    </i>
    <i>
      <x v="1762"/>
    </i>
    <i>
      <x v="2293"/>
    </i>
    <i>
      <x v="1763"/>
    </i>
    <i>
      <x v="1234"/>
    </i>
    <i>
      <x v="1764"/>
    </i>
    <i>
      <x v="2297"/>
    </i>
    <i>
      <x v="1765"/>
    </i>
    <i>
      <x v="1766"/>
    </i>
    <i>
      <x v="1150"/>
    </i>
    <i>
      <x v="1724"/>
    </i>
    <i>
      <x v="631"/>
    </i>
    <i>
      <x v="70"/>
    </i>
    <i>
      <x v="759"/>
    </i>
    <i>
      <x v="118"/>
    </i>
    <i>
      <x v="1044"/>
    </i>
    <i>
      <x v="119"/>
    </i>
    <i>
      <x v="695"/>
    </i>
    <i>
      <x v="120"/>
    </i>
    <i>
      <x v="833"/>
    </i>
    <i>
      <x v="121"/>
    </i>
    <i>
      <x v="968"/>
    </i>
    <i>
      <x v="122"/>
    </i>
    <i>
      <x v="599"/>
    </i>
    <i>
      <x v="123"/>
    </i>
    <i>
      <x v="663"/>
    </i>
    <i>
      <x v="124"/>
    </i>
    <i>
      <x v="727"/>
    </i>
    <i>
      <x v="125"/>
    </i>
    <i>
      <x v="67"/>
    </i>
    <i>
      <x v="126"/>
    </i>
    <i>
      <x v="865"/>
    </i>
    <i>
      <x v="127"/>
    </i>
    <i>
      <x v="936"/>
    </i>
    <i>
      <x v="128"/>
    </i>
    <i>
      <x v="1000"/>
    </i>
    <i>
      <x v="129"/>
    </i>
    <i>
      <x v="1076"/>
    </i>
    <i>
      <x v="130"/>
    </i>
    <i>
      <x v="615"/>
    </i>
    <i>
      <x v="131"/>
    </i>
    <i>
      <x v="647"/>
    </i>
    <i>
      <x v="132"/>
    </i>
    <i>
      <x v="679"/>
    </i>
    <i>
      <x v="38"/>
    </i>
    <i>
      <x v="711"/>
    </i>
    <i>
      <x v="134"/>
    </i>
    <i>
      <x v="36"/>
    </i>
    <i>
      <x v="135"/>
    </i>
    <i>
      <x v="775"/>
    </i>
    <i>
      <x v="136"/>
    </i>
    <i>
      <x v="807"/>
    </i>
    <i>
      <x v="137"/>
    </i>
    <i>
      <x v="849"/>
    </i>
    <i>
      <x v="138"/>
    </i>
    <i>
      <x v="881"/>
    </i>
    <i>
      <x v="139"/>
    </i>
    <i>
      <x v="920"/>
    </i>
    <i>
      <x v="140"/>
    </i>
    <i>
      <x v="952"/>
    </i>
    <i>
      <x v="141"/>
    </i>
    <i>
      <x v="984"/>
    </i>
    <i>
      <x v="142"/>
    </i>
    <i>
      <x v="1028"/>
    </i>
    <i>
      <x v="143"/>
    </i>
    <i>
      <x v="76"/>
    </i>
    <i>
      <x v="144"/>
    </i>
    <i>
      <x v="591"/>
    </i>
    <i>
      <x v="145"/>
    </i>
    <i>
      <x v="607"/>
    </i>
    <i>
      <x v="146"/>
    </i>
    <i>
      <x v="623"/>
    </i>
    <i>
      <x v="80"/>
    </i>
    <i>
      <x v="639"/>
    </i>
    <i>
      <x v="148"/>
    </i>
    <i>
      <x v="655"/>
    </i>
    <i>
      <x v="149"/>
    </i>
    <i>
      <x v="671"/>
    </i>
    <i>
      <x v="150"/>
    </i>
    <i>
      <x v="687"/>
    </i>
    <i>
      <x v="151"/>
    </i>
    <i>
      <x v="106"/>
    </i>
    <i>
      <x v="152"/>
    </i>
    <i>
      <x v="719"/>
    </i>
    <i>
      <x v="153"/>
    </i>
    <i>
      <x v="735"/>
    </i>
    <i>
      <x v="154"/>
    </i>
    <i>
      <x v="751"/>
    </i>
    <i>
      <x v="155"/>
    </i>
    <i>
      <x v="767"/>
    </i>
    <i>
      <x v="156"/>
    </i>
    <i>
      <x v="783"/>
    </i>
    <i>
      <x v="116"/>
    </i>
    <i>
      <x v="799"/>
    </i>
    <i>
      <x v="158"/>
    </i>
    <i>
      <x v="819"/>
    </i>
    <i>
      <x v="159"/>
    </i>
    <i>
      <x v="841"/>
    </i>
    <i>
      <x v="160"/>
    </i>
    <i>
      <x v="857"/>
    </i>
    <i>
      <x v="161"/>
    </i>
    <i>
      <x v="873"/>
    </i>
    <i>
      <x v="162"/>
    </i>
    <i>
      <x v="896"/>
    </i>
    <i>
      <x v="163"/>
    </i>
    <i>
      <x v="912"/>
    </i>
    <i>
      <x v="164"/>
    </i>
    <i>
      <x v="928"/>
    </i>
    <i>
      <x v="165"/>
    </i>
    <i>
      <x v="944"/>
    </i>
    <i>
      <x v="166"/>
    </i>
    <i>
      <x v="960"/>
    </i>
    <i>
      <x v="167"/>
    </i>
    <i>
      <x v="976"/>
    </i>
    <i>
      <x v="168"/>
    </i>
    <i>
      <x v="992"/>
    </i>
    <i>
      <x v="169"/>
    </i>
    <i>
      <x v="1010"/>
    </i>
    <i>
      <x v="170"/>
    </i>
    <i>
      <x v="1036"/>
    </i>
    <i>
      <x v="171"/>
    </i>
    <i>
      <x v="1052"/>
    </i>
    <i>
      <x v="172"/>
    </i>
    <i>
      <x v="1068"/>
    </i>
    <i>
      <x v="173"/>
    </i>
    <i>
      <x v="1084"/>
    </i>
    <i>
      <x v="4"/>
    </i>
    <i>
      <x v="595"/>
    </i>
    <i>
      <x v="175"/>
    </i>
    <i>
      <x v="603"/>
    </i>
    <i>
      <x v="40"/>
    </i>
    <i>
      <x v="611"/>
    </i>
    <i>
      <x v="177"/>
    </i>
    <i>
      <x v="619"/>
    </i>
    <i>
      <x v="178"/>
    </i>
    <i>
      <x v="627"/>
    </i>
    <i>
      <x v="179"/>
    </i>
    <i>
      <x v="635"/>
    </i>
    <i>
      <x v="180"/>
    </i>
    <i>
      <x v="643"/>
    </i>
    <i>
      <x v="181"/>
    </i>
    <i>
      <x v="651"/>
    </i>
    <i>
      <x v="182"/>
    </i>
    <i>
      <x v="659"/>
    </i>
    <i>
      <x v="183"/>
    </i>
    <i>
      <x v="667"/>
    </i>
    <i>
      <x v="184"/>
    </i>
    <i>
      <x v="675"/>
    </i>
    <i>
      <x v="185"/>
    </i>
    <i>
      <x v="683"/>
    </i>
    <i>
      <x v="186"/>
    </i>
    <i>
      <x v="691"/>
    </i>
    <i>
      <x v="187"/>
    </i>
    <i>
      <x v="699"/>
    </i>
    <i>
      <x v="188"/>
    </i>
    <i>
      <x v="707"/>
    </i>
    <i>
      <x v="189"/>
    </i>
    <i>
      <x v="715"/>
    </i>
    <i>
      <x v="190"/>
    </i>
    <i>
      <x v="723"/>
    </i>
    <i>
      <x v="191"/>
    </i>
    <i>
      <x v="107"/>
    </i>
    <i>
      <x v="192"/>
    </i>
    <i>
      <x v="739"/>
    </i>
    <i>
      <x v="193"/>
    </i>
    <i>
      <x v="747"/>
    </i>
    <i>
      <x v="194"/>
    </i>
    <i>
      <x v="755"/>
    </i>
    <i>
      <x v="195"/>
    </i>
    <i>
      <x v="763"/>
    </i>
    <i>
      <x v="196"/>
    </i>
    <i>
      <x v="771"/>
    </i>
    <i>
      <x v="197"/>
    </i>
    <i>
      <x v="779"/>
    </i>
    <i>
      <x v="198"/>
    </i>
    <i>
      <x v="787"/>
    </i>
    <i>
      <x v="199"/>
    </i>
    <i>
      <x v="2"/>
    </i>
    <i>
      <x v="200"/>
    </i>
    <i>
      <x v="803"/>
    </i>
    <i>
      <x v="201"/>
    </i>
    <i>
      <x v="3"/>
    </i>
    <i>
      <x v="202"/>
    </i>
    <i>
      <x v="823"/>
    </i>
    <i>
      <x v="203"/>
    </i>
    <i>
      <x v="111"/>
    </i>
    <i>
      <x v="204"/>
    </i>
    <i>
      <x v="845"/>
    </i>
    <i>
      <x v="205"/>
    </i>
    <i>
      <x v="853"/>
    </i>
    <i>
      <x v="206"/>
    </i>
    <i>
      <x v="861"/>
    </i>
    <i>
      <x v="207"/>
    </i>
    <i>
      <x v="869"/>
    </i>
    <i>
      <x v="81"/>
    </i>
    <i>
      <x v="877"/>
    </i>
    <i>
      <x v="209"/>
    </i>
    <i>
      <x v="26"/>
    </i>
    <i>
      <x v="210"/>
    </i>
    <i>
      <x v="900"/>
    </i>
    <i>
      <x v="211"/>
    </i>
    <i>
      <x v="28"/>
    </i>
    <i>
      <x v="212"/>
    </i>
    <i>
      <x v="916"/>
    </i>
    <i>
      <x v="213"/>
    </i>
    <i>
      <x v="924"/>
    </i>
    <i>
      <x v="5"/>
    </i>
    <i>
      <x v="932"/>
    </i>
    <i>
      <x v="215"/>
    </i>
    <i>
      <x v="940"/>
    </i>
    <i>
      <x v="216"/>
    </i>
    <i>
      <x v="948"/>
    </i>
    <i>
      <x v="217"/>
    </i>
    <i>
      <x v="956"/>
    </i>
    <i>
      <x v="218"/>
    </i>
    <i>
      <x v="964"/>
    </i>
    <i>
      <x v="219"/>
    </i>
    <i>
      <x v="972"/>
    </i>
    <i>
      <x v="220"/>
    </i>
    <i>
      <x v="980"/>
    </i>
    <i>
      <x v="221"/>
    </i>
    <i>
      <x v="988"/>
    </i>
    <i>
      <x v="222"/>
    </i>
    <i>
      <x v="996"/>
    </i>
    <i>
      <x v="223"/>
    </i>
    <i>
      <x v="115"/>
    </i>
    <i>
      <x v="224"/>
    </i>
    <i>
      <x v="1014"/>
    </i>
    <i>
      <x v="225"/>
    </i>
    <i>
      <x v="1032"/>
    </i>
    <i>
      <x v="226"/>
    </i>
    <i>
      <x v="1040"/>
    </i>
    <i>
      <x v="227"/>
    </i>
    <i>
      <x v="1048"/>
    </i>
    <i>
      <x v="41"/>
    </i>
    <i>
      <x v="1056"/>
    </i>
    <i>
      <x v="102"/>
    </i>
    <i>
      <x v="90"/>
    </i>
    <i>
      <x v="230"/>
    </i>
    <i>
      <x v="1072"/>
    </i>
    <i>
      <x v="231"/>
    </i>
    <i>
      <x v="1080"/>
    </i>
    <i>
      <x v="232"/>
    </i>
    <i>
      <x v="1088"/>
    </i>
    <i>
      <x v="233"/>
    </i>
    <i>
      <x v="593"/>
    </i>
    <i>
      <x v="234"/>
    </i>
    <i>
      <x v="597"/>
    </i>
    <i>
      <x v="235"/>
    </i>
    <i>
      <x v="601"/>
    </i>
    <i>
      <x v="6"/>
    </i>
    <i>
      <x v="605"/>
    </i>
    <i>
      <x v="42"/>
    </i>
    <i>
      <x v="609"/>
    </i>
    <i>
      <x v="238"/>
    </i>
    <i>
      <x v="613"/>
    </i>
    <i>
      <x v="239"/>
    </i>
    <i>
      <x v="617"/>
    </i>
    <i>
      <x v="92"/>
    </i>
    <i>
      <x v="621"/>
    </i>
    <i>
      <x v="241"/>
    </i>
    <i>
      <x v="625"/>
    </i>
    <i>
      <x v="242"/>
    </i>
    <i>
      <x v="629"/>
    </i>
    <i>
      <x v="109"/>
    </i>
    <i>
      <x v="633"/>
    </i>
    <i>
      <x v="82"/>
    </i>
    <i>
      <x v="637"/>
    </i>
    <i>
      <x v="245"/>
    </i>
    <i>
      <x v="641"/>
    </i>
    <i>
      <x v="246"/>
    </i>
    <i>
      <x v="21"/>
    </i>
    <i>
      <x v="247"/>
    </i>
    <i>
      <x v="649"/>
    </i>
    <i>
      <x v="248"/>
    </i>
    <i>
      <x v="653"/>
    </i>
    <i>
      <x v="249"/>
    </i>
    <i>
      <x v="657"/>
    </i>
    <i>
      <x v="250"/>
    </i>
    <i>
      <x v="661"/>
    </i>
    <i>
      <x v="251"/>
    </i>
    <i>
      <x v="665"/>
    </i>
    <i>
      <x v="252"/>
    </i>
    <i>
      <x v="669"/>
    </i>
    <i>
      <x v="253"/>
    </i>
    <i>
      <x v="673"/>
    </i>
    <i>
      <x v="254"/>
    </i>
    <i>
      <x v="677"/>
    </i>
    <i>
      <x v="255"/>
    </i>
    <i>
      <x v="681"/>
    </i>
    <i>
      <x v="256"/>
    </i>
    <i>
      <x v="685"/>
    </i>
    <i>
      <x v="257"/>
    </i>
    <i>
      <x v="689"/>
    </i>
    <i>
      <x v="258"/>
    </i>
    <i>
      <x v="693"/>
    </i>
    <i>
      <x v="259"/>
    </i>
    <i>
      <x v="697"/>
    </i>
    <i>
      <x v="260"/>
    </i>
    <i>
      <x v="59"/>
    </i>
    <i>
      <x v="261"/>
    </i>
    <i>
      <x v="705"/>
    </i>
    <i>
      <x v="262"/>
    </i>
    <i>
      <x v="709"/>
    </i>
    <i>
      <x v="263"/>
    </i>
    <i>
      <x v="22"/>
    </i>
    <i>
      <x v="264"/>
    </i>
    <i>
      <x v="717"/>
    </i>
    <i>
      <x v="265"/>
    </i>
    <i>
      <x v="721"/>
    </i>
    <i>
      <x v="266"/>
    </i>
    <i>
      <x v="61"/>
    </i>
    <i>
      <x v="267"/>
    </i>
    <i>
      <x v="112"/>
    </i>
    <i>
      <x v="268"/>
    </i>
    <i>
      <x v="733"/>
    </i>
    <i>
      <x v="269"/>
    </i>
    <i>
      <x v="737"/>
    </i>
    <i>
      <x v="270"/>
    </i>
    <i>
      <x v="741"/>
    </i>
    <i>
      <x v="271"/>
    </i>
    <i>
      <x v="745"/>
    </i>
    <i>
      <x v="272"/>
    </i>
    <i>
      <x v="749"/>
    </i>
    <i>
      <x v="273"/>
    </i>
    <i>
      <x v="65"/>
    </i>
    <i>
      <x v="43"/>
    </i>
    <i>
      <x v="757"/>
    </i>
    <i>
      <x v="275"/>
    </i>
    <i>
      <x v="761"/>
    </i>
    <i>
      <x v="276"/>
    </i>
    <i>
      <x v="765"/>
    </i>
    <i>
      <x v="7"/>
    </i>
    <i>
      <x v="769"/>
    </i>
    <i>
      <x v="110"/>
    </i>
    <i>
      <x v="773"/>
    </i>
    <i>
      <x v="279"/>
    </i>
    <i>
      <x v="777"/>
    </i>
    <i>
      <x v="280"/>
    </i>
    <i>
      <x v="781"/>
    </i>
    <i>
      <x v="281"/>
    </i>
    <i>
      <x v="785"/>
    </i>
    <i>
      <x v="282"/>
    </i>
    <i>
      <x v="789"/>
    </i>
    <i>
      <x v="283"/>
    </i>
    <i>
      <x v="793"/>
    </i>
    <i>
      <x v="284"/>
    </i>
    <i>
      <x v="797"/>
    </i>
    <i>
      <x v="83"/>
    </i>
    <i>
      <x v="97"/>
    </i>
    <i>
      <x v="286"/>
    </i>
    <i>
      <x v="805"/>
    </i>
    <i>
      <x v="287"/>
    </i>
    <i>
      <x v="809"/>
    </i>
    <i>
      <x v="811"/>
    </i>
    <i>
      <x v="815"/>
    </i>
    <i>
      <x v="288"/>
    </i>
    <i>
      <x v="25"/>
    </i>
    <i>
      <x v="289"/>
    </i>
    <i>
      <x v="821"/>
    </i>
    <i>
      <x v="8"/>
    </i>
    <i>
      <x v="114"/>
    </i>
    <i>
      <x v="291"/>
    </i>
    <i>
      <x v="835"/>
    </i>
    <i>
      <x v="44"/>
    </i>
    <i>
      <x v="839"/>
    </i>
    <i>
      <x v="293"/>
    </i>
    <i>
      <x v="843"/>
    </i>
    <i>
      <x v="294"/>
    </i>
    <i>
      <x v="847"/>
    </i>
    <i>
      <x v="295"/>
    </i>
    <i>
      <x v="851"/>
    </i>
    <i>
      <x v="296"/>
    </i>
    <i>
      <x v="855"/>
    </i>
    <i>
      <x v="297"/>
    </i>
    <i>
      <x v="859"/>
    </i>
    <i>
      <x v="298"/>
    </i>
    <i>
      <x v="863"/>
    </i>
    <i>
      <x v="45"/>
    </i>
    <i>
      <x v="867"/>
    </i>
    <i>
      <x v="300"/>
    </i>
    <i>
      <x v="871"/>
    </i>
    <i>
      <x v="46"/>
    </i>
    <i>
      <x v="875"/>
    </i>
    <i>
      <x v="302"/>
    </i>
    <i>
      <x v="879"/>
    </i>
    <i>
      <x v="303"/>
    </i>
    <i>
      <x v="883"/>
    </i>
    <i>
      <x v="304"/>
    </i>
    <i>
      <x v="27"/>
    </i>
    <i>
      <x v="305"/>
    </i>
    <i>
      <x v="898"/>
    </i>
    <i>
      <x v="306"/>
    </i>
    <i>
      <x v="902"/>
    </i>
    <i>
      <x v="9"/>
    </i>
    <i>
      <x v="906"/>
    </i>
    <i>
      <x v="308"/>
    </i>
    <i>
      <x v="910"/>
    </i>
    <i>
      <x v="10"/>
    </i>
    <i>
      <x v="89"/>
    </i>
    <i>
      <x v="47"/>
    </i>
    <i>
      <x v="918"/>
    </i>
    <i>
      <x v="311"/>
    </i>
    <i>
      <x v="922"/>
    </i>
    <i>
      <x v="312"/>
    </i>
    <i>
      <x v="926"/>
    </i>
    <i>
      <x v="313"/>
    </i>
    <i>
      <x v="930"/>
    </i>
    <i>
      <x v="314"/>
    </i>
    <i>
      <x v="934"/>
    </i>
    <i>
      <x v="48"/>
    </i>
    <i>
      <x v="938"/>
    </i>
    <i>
      <x v="93"/>
    </i>
    <i>
      <x v="942"/>
    </i>
    <i>
      <x v="317"/>
    </i>
    <i>
      <x v="946"/>
    </i>
    <i>
      <x v="318"/>
    </i>
    <i>
      <x v="950"/>
    </i>
    <i>
      <x v="319"/>
    </i>
    <i>
      <x v="954"/>
    </i>
    <i>
      <x v="320"/>
    </i>
    <i>
      <x v="105"/>
    </i>
    <i>
      <x v="321"/>
    </i>
    <i>
      <x v="962"/>
    </i>
    <i>
      <x v="322"/>
    </i>
    <i>
      <x v="966"/>
    </i>
    <i>
      <x v="323"/>
    </i>
    <i>
      <x v="970"/>
    </i>
    <i>
      <x v="324"/>
    </i>
    <i>
      <x v="974"/>
    </i>
    <i>
      <x v="325"/>
    </i>
    <i>
      <x v="978"/>
    </i>
    <i>
      <x v="326"/>
    </i>
    <i>
      <x v="982"/>
    </i>
    <i>
      <x v="327"/>
    </i>
    <i>
      <x v="986"/>
    </i>
    <i>
      <x v="328"/>
    </i>
    <i>
      <x v="990"/>
    </i>
    <i>
      <x v="329"/>
    </i>
    <i>
      <x v="994"/>
    </i>
    <i>
      <x v="330"/>
    </i>
    <i>
      <x v="998"/>
    </i>
    <i>
      <x v="331"/>
    </i>
    <i>
      <x v="1002"/>
    </i>
    <i>
      <x v="1004"/>
    </i>
    <i>
      <x v="1006"/>
    </i>
    <i>
      <x v="1008"/>
    </i>
    <i>
      <x v="333"/>
    </i>
    <i>
      <x v="1012"/>
    </i>
    <i>
      <x v="334"/>
    </i>
    <i>
      <x v="74"/>
    </i>
    <i>
      <x v="335"/>
    </i>
    <i>
      <x v="1030"/>
    </i>
    <i>
      <x v="336"/>
    </i>
    <i>
      <x v="1034"/>
    </i>
    <i>
      <x v="337"/>
    </i>
    <i>
      <x v="1038"/>
    </i>
    <i>
      <x v="338"/>
    </i>
    <i>
      <x v="1042"/>
    </i>
    <i>
      <x v="339"/>
    </i>
    <i>
      <x v="1046"/>
    </i>
    <i>
      <x v="340"/>
    </i>
    <i>
      <x v="1050"/>
    </i>
    <i>
      <x v="341"/>
    </i>
    <i>
      <x v="1054"/>
    </i>
    <i>
      <x v="342"/>
    </i>
    <i>
      <x v="1058"/>
    </i>
    <i>
      <x v="343"/>
    </i>
    <i>
      <x v="1062"/>
    </i>
    <i>
      <x v="344"/>
    </i>
    <i>
      <x v="1066"/>
    </i>
    <i>
      <x v="345"/>
    </i>
    <i>
      <x v="1070"/>
    </i>
    <i>
      <x v="346"/>
    </i>
    <i>
      <x v="1074"/>
    </i>
    <i>
      <x v="49"/>
    </i>
    <i>
      <x v="1078"/>
    </i>
    <i>
      <x v="12"/>
    </i>
    <i>
      <x v="1082"/>
    </i>
    <i>
      <x v="349"/>
    </i>
    <i>
      <x v="31"/>
    </i>
    <i>
      <x v="350"/>
    </i>
    <i>
      <x v="91"/>
    </i>
    <i>
      <x v="351"/>
    </i>
    <i>
      <x v="592"/>
    </i>
    <i>
      <x v="352"/>
    </i>
    <i>
      <x v="594"/>
    </i>
    <i>
      <x v="353"/>
    </i>
    <i>
      <x v="596"/>
    </i>
    <i>
      <x v="354"/>
    </i>
    <i>
      <x v="598"/>
    </i>
    <i>
      <x v="355"/>
    </i>
    <i>
      <x v="600"/>
    </i>
    <i>
      <x v="356"/>
    </i>
    <i>
      <x v="602"/>
    </i>
    <i>
      <x v="357"/>
    </i>
    <i>
      <x v="604"/>
    </i>
    <i>
      <x v="50"/>
    </i>
    <i>
      <x v="606"/>
    </i>
    <i>
      <x v="103"/>
    </i>
    <i>
      <x v="608"/>
    </i>
    <i>
      <x v="360"/>
    </i>
    <i>
      <x v="610"/>
    </i>
    <i>
      <x v="361"/>
    </i>
    <i>
      <x v="612"/>
    </i>
    <i>
      <x v="13"/>
    </i>
    <i>
      <x v="614"/>
    </i>
    <i>
      <x v="363"/>
    </i>
    <i>
      <x v="616"/>
    </i>
    <i>
      <x v="94"/>
    </i>
    <i>
      <x v="618"/>
    </i>
    <i>
      <x v="365"/>
    </i>
    <i>
      <x v="620"/>
    </i>
    <i>
      <x v="366"/>
    </i>
    <i>
      <x v="622"/>
    </i>
    <i>
      <x v="367"/>
    </i>
    <i>
      <x v="624"/>
    </i>
    <i>
      <x v="368"/>
    </i>
    <i>
      <x v="626"/>
    </i>
    <i>
      <x v="51"/>
    </i>
    <i>
      <x v="628"/>
    </i>
    <i>
      <x v="370"/>
    </i>
    <i>
      <x v="630"/>
    </i>
    <i>
      <x v="84"/>
    </i>
    <i>
      <x v="632"/>
    </i>
    <i>
      <x v="14"/>
    </i>
    <i>
      <x v="634"/>
    </i>
    <i>
      <x v="52"/>
    </i>
    <i>
      <x v="636"/>
    </i>
    <i>
      <x v="374"/>
    </i>
    <i>
      <x v="638"/>
    </i>
    <i>
      <x v="375"/>
    </i>
    <i>
      <x v="640"/>
    </i>
    <i>
      <x v="376"/>
    </i>
    <i>
      <x v="642"/>
    </i>
    <i>
      <x v="377"/>
    </i>
    <i>
      <x v="644"/>
    </i>
    <i>
      <x v="15"/>
    </i>
    <i>
      <x v="646"/>
    </i>
    <i>
      <x v="379"/>
    </i>
    <i>
      <x v="648"/>
    </i>
    <i>
      <x v="380"/>
    </i>
    <i>
      <x v="650"/>
    </i>
    <i>
      <x v="381"/>
    </i>
    <i>
      <x v="652"/>
    </i>
    <i>
      <x v="382"/>
    </i>
    <i>
      <x v="654"/>
    </i>
    <i>
      <x v="383"/>
    </i>
    <i>
      <x v="656"/>
    </i>
    <i>
      <x v="85"/>
    </i>
    <i>
      <x v="658"/>
    </i>
    <i>
      <x v="385"/>
    </i>
    <i>
      <x v="660"/>
    </i>
    <i>
      <x v="386"/>
    </i>
    <i>
      <x v="662"/>
    </i>
    <i>
      <x v="387"/>
    </i>
    <i>
      <x v="664"/>
    </i>
    <i>
      <x v="388"/>
    </i>
    <i>
      <x v="666"/>
    </i>
    <i>
      <x v="389"/>
    </i>
    <i>
      <x v="668"/>
    </i>
    <i>
      <x v="390"/>
    </i>
    <i>
      <x v="86"/>
    </i>
    <i>
      <x v="391"/>
    </i>
    <i>
      <x v="672"/>
    </i>
    <i>
      <x v="16"/>
    </i>
    <i>
      <x v="674"/>
    </i>
    <i>
      <x v="393"/>
    </i>
    <i>
      <x v="676"/>
    </i>
    <i>
      <x v="394"/>
    </i>
    <i>
      <x v="57"/>
    </i>
    <i>
      <x v="395"/>
    </i>
    <i>
      <x v="680"/>
    </i>
    <i>
      <x v="396"/>
    </i>
    <i>
      <x v="682"/>
    </i>
    <i>
      <x v="17"/>
    </i>
    <i>
      <x v="35"/>
    </i>
    <i>
      <x v="398"/>
    </i>
    <i>
      <x v="686"/>
    </i>
    <i>
      <x v="399"/>
    </i>
    <i>
      <x v="688"/>
    </i>
    <i>
      <x v="400"/>
    </i>
    <i>
      <x v="690"/>
    </i>
    <i>
      <x v="401"/>
    </i>
    <i>
      <x v="692"/>
    </i>
    <i>
      <x v="402"/>
    </i>
    <i>
      <x v="694"/>
    </i>
    <i>
      <x v="403"/>
    </i>
    <i>
      <x v="696"/>
    </i>
    <i>
      <x v="404"/>
    </i>
    <i>
      <x v="698"/>
    </i>
    <i>
      <x v="405"/>
    </i>
    <i>
      <x v="700"/>
    </i>
    <i>
      <x v="406"/>
    </i>
    <i>
      <x v="702"/>
    </i>
    <i>
      <x v="407"/>
    </i>
    <i>
      <x v="704"/>
    </i>
    <i>
      <x v="408"/>
    </i>
    <i>
      <x v="706"/>
    </i>
    <i>
      <x v="409"/>
    </i>
    <i>
      <x v="708"/>
    </i>
    <i>
      <x v="410"/>
    </i>
    <i>
      <x v="710"/>
    </i>
    <i>
      <x v="411"/>
    </i>
    <i>
      <x v="712"/>
    </i>
    <i>
      <x v="412"/>
    </i>
    <i>
      <x v="714"/>
    </i>
    <i>
      <x v="413"/>
    </i>
    <i>
      <x v="716"/>
    </i>
    <i>
      <x v="414"/>
    </i>
    <i>
      <x v="718"/>
    </i>
    <i>
      <x v="53"/>
    </i>
    <i>
      <x v="720"/>
    </i>
    <i>
      <x v="416"/>
    </i>
    <i>
      <x v="60"/>
    </i>
    <i>
      <x v="417"/>
    </i>
    <i>
      <x v="724"/>
    </i>
    <i>
      <x v="418"/>
    </i>
    <i>
      <x v="726"/>
    </i>
    <i>
      <x v="419"/>
    </i>
    <i>
      <x v="728"/>
    </i>
    <i>
      <x v="420"/>
    </i>
    <i>
      <x v="730"/>
    </i>
    <i>
      <x v="104"/>
    </i>
    <i>
      <x v="732"/>
    </i>
    <i>
      <x v="422"/>
    </i>
    <i>
      <x v="734"/>
    </i>
    <i>
      <x v="54"/>
    </i>
    <i>
      <x v="736"/>
    </i>
    <i>
      <x v="424"/>
    </i>
    <i>
      <x v="738"/>
    </i>
    <i>
      <x v="425"/>
    </i>
    <i>
      <x v="740"/>
    </i>
    <i>
      <x v="426"/>
    </i>
    <i>
      <x v="742"/>
    </i>
    <i>
      <x v="427"/>
    </i>
    <i>
      <x v="744"/>
    </i>
    <i>
      <x v="428"/>
    </i>
    <i>
      <x v="113"/>
    </i>
    <i>
      <x v="429"/>
    </i>
    <i>
      <x v="748"/>
    </i>
    <i>
      <x v="430"/>
    </i>
    <i>
      <x v="23"/>
    </i>
    <i>
      <x v="431"/>
    </i>
    <i>
      <x v="752"/>
    </i>
    <i>
      <x v="432"/>
    </i>
    <i>
      <x v="95"/>
    </i>
    <i>
      <x v="433"/>
    </i>
    <i>
      <x v="756"/>
    </i>
    <i>
      <x v="434"/>
    </i>
    <i>
      <x v="758"/>
    </i>
    <i>
      <x v="435"/>
    </i>
    <i>
      <x v="760"/>
    </i>
    <i>
      <x v="436"/>
    </i>
    <i>
      <x v="762"/>
    </i>
    <i>
      <x v="437"/>
    </i>
    <i>
      <x v="764"/>
    </i>
    <i>
      <x v="438"/>
    </i>
    <i>
      <x v="766"/>
    </i>
    <i>
      <x v="439"/>
    </i>
    <i>
      <x v="768"/>
    </i>
    <i>
      <x v="440"/>
    </i>
    <i>
      <x v="770"/>
    </i>
    <i>
      <x v="441"/>
    </i>
    <i>
      <x v="772"/>
    </i>
    <i>
      <x v="442"/>
    </i>
    <i>
      <x v="774"/>
    </i>
    <i>
      <x v="443"/>
    </i>
    <i>
      <x v="776"/>
    </i>
    <i>
      <x v="444"/>
    </i>
    <i>
      <x v="778"/>
    </i>
    <i>
      <x v="18"/>
    </i>
    <i>
      <x v="780"/>
    </i>
    <i>
      <x v="446"/>
    </i>
    <i>
      <x v="96"/>
    </i>
    <i>
      <x v="447"/>
    </i>
    <i>
      <x v="784"/>
    </i>
    <i>
      <x v="448"/>
    </i>
    <i>
      <x v="87"/>
    </i>
    <i>
      <x v="449"/>
    </i>
    <i>
      <x v="788"/>
    </i>
    <i>
      <x v="450"/>
    </i>
    <i>
      <x v="1"/>
    </i>
    <i>
      <x v="451"/>
    </i>
    <i>
      <x v="792"/>
    </i>
    <i>
      <x v="452"/>
    </i>
    <i>
      <x v="794"/>
    </i>
    <i>
      <x v="453"/>
    </i>
    <i>
      <x v="796"/>
    </i>
    <i>
      <x v="454"/>
    </i>
    <i>
      <x v="798"/>
    </i>
    <i>
      <x v="455"/>
    </i>
    <i>
      <x v="800"/>
    </i>
    <i>
      <x v="456"/>
    </i>
    <i>
      <x v="802"/>
    </i>
    <i>
      <x v="457"/>
    </i>
    <i>
      <x v="98"/>
    </i>
    <i>
      <x v="458"/>
    </i>
    <i>
      <x v="88"/>
    </i>
    <i>
      <x v="459"/>
    </i>
    <i>
      <x v="808"/>
    </i>
    <i>
      <x v="460"/>
    </i>
    <i>
      <x v="810"/>
    </i>
    <i>
      <x v="461"/>
    </i>
    <i>
      <x v="812"/>
    </i>
    <i>
      <x v="462"/>
    </i>
    <i>
      <x v="814"/>
    </i>
    <i>
      <x v="463"/>
    </i>
    <i>
      <x v="816"/>
    </i>
    <i>
      <x v="464"/>
    </i>
    <i>
      <x v="818"/>
    </i>
    <i>
      <x v="465"/>
    </i>
    <i>
      <x v="820"/>
    </i>
    <i>
      <x v="825"/>
    </i>
    <i>
      <x v="822"/>
    </i>
    <i>
      <x v="99"/>
    </i>
    <i>
      <x v="824"/>
    </i>
    <i>
      <x v="829"/>
    </i>
    <i>
      <x v="831"/>
    </i>
    <i>
      <x v="466"/>
    </i>
    <i>
      <x v="828"/>
    </i>
    <i>
      <x v="467"/>
    </i>
    <i>
      <x v="830"/>
    </i>
    <i>
      <x v="468"/>
    </i>
    <i>
      <x v="832"/>
    </i>
    <i>
      <x v="469"/>
    </i>
    <i>
      <x v="834"/>
    </i>
    <i>
      <x v="470"/>
    </i>
    <i>
      <x v="836"/>
    </i>
    <i>
      <x v="471"/>
    </i>
    <i>
      <x v="838"/>
    </i>
    <i>
      <x v="472"/>
    </i>
    <i>
      <x v="840"/>
    </i>
    <i>
      <x v="19"/>
    </i>
    <i>
      <x v="842"/>
    </i>
    <i>
      <x v="474"/>
    </i>
    <i>
      <x v="844"/>
    </i>
    <i>
      <x v="475"/>
    </i>
    <i>
      <x v="846"/>
    </i>
    <i>
      <x v="476"/>
    </i>
    <i>
      <x v="848"/>
    </i>
    <i>
      <x v="477"/>
    </i>
    <i>
      <x v="850"/>
    </i>
    <i>
      <x v="478"/>
    </i>
    <i>
      <x v="852"/>
    </i>
    <i>
      <x v="479"/>
    </i>
    <i>
      <x v="854"/>
    </i>
    <i>
      <x v="480"/>
    </i>
    <i>
      <x v="856"/>
    </i>
    <i>
      <x v="481"/>
    </i>
    <i>
      <x v="858"/>
    </i>
    <i>
      <x v="482"/>
    </i>
    <i>
      <x v="860"/>
    </i>
    <i>
      <x v="483"/>
    </i>
    <i>
      <x v="862"/>
    </i>
    <i>
      <x v="484"/>
    </i>
    <i>
      <x v="864"/>
    </i>
    <i>
      <x v="485"/>
    </i>
    <i>
      <x v="866"/>
    </i>
    <i>
      <x v="486"/>
    </i>
    <i>
      <x v="868"/>
    </i>
    <i>
      <x v="487"/>
    </i>
    <i>
      <x v="870"/>
    </i>
    <i>
      <x v="488"/>
    </i>
    <i>
      <x v="872"/>
    </i>
    <i>
      <x v="489"/>
    </i>
    <i>
      <x v="874"/>
    </i>
    <i>
      <x v="490"/>
    </i>
    <i>
      <x v="876"/>
    </i>
    <i>
      <x v="491"/>
    </i>
    <i>
      <x v="878"/>
    </i>
    <i>
      <x v="884"/>
    </i>
    <i>
      <x v="880"/>
    </i>
    <i>
      <x v="100"/>
    </i>
    <i>
      <x v="882"/>
    </i>
    <i>
      <x v="888"/>
    </i>
    <i>
      <x v="108"/>
    </i>
    <i>
      <x v="890"/>
    </i>
    <i>
      <x v="492"/>
    </i>
    <i>
      <x v="887"/>
    </i>
    <i>
      <x v="493"/>
    </i>
    <i>
      <x v="889"/>
    </i>
    <i>
      <x v="494"/>
    </i>
    <i>
      <x v="891"/>
    </i>
    <i>
      <x v="495"/>
    </i>
    <i>
      <x v="893"/>
    </i>
    <i>
      <x v="496"/>
    </i>
    <i>
      <x v="895"/>
    </i>
    <i>
      <x v="497"/>
    </i>
    <i>
      <x v="37"/>
    </i>
    <i>
      <x v="498"/>
    </i>
    <i>
      <x v="899"/>
    </i>
    <i>
      <x v="499"/>
    </i>
    <i>
      <x v="901"/>
    </i>
    <i>
      <x v="500"/>
    </i>
    <i>
      <x v="903"/>
    </i>
    <i>
      <x v="501"/>
    </i>
    <i>
      <x v="71"/>
    </i>
    <i>
      <x v="502"/>
    </i>
    <i>
      <x v="907"/>
    </i>
    <i>
      <x v="503"/>
    </i>
    <i>
      <x v="909"/>
    </i>
    <i>
      <x v="504"/>
    </i>
    <i>
      <x v="72"/>
    </i>
    <i>
      <x v="505"/>
    </i>
    <i>
      <x v="913"/>
    </i>
    <i>
      <x v="506"/>
    </i>
    <i>
      <x v="915"/>
    </i>
    <i>
      <x v="507"/>
    </i>
    <i>
      <x v="29"/>
    </i>
    <i>
      <x v="508"/>
    </i>
    <i>
      <x v="919"/>
    </i>
    <i>
      <x v="509"/>
    </i>
    <i>
      <x v="921"/>
    </i>
    <i>
      <x v="510"/>
    </i>
    <i>
      <x v="923"/>
    </i>
    <i>
      <x v="511"/>
    </i>
    <i>
      <x v="925"/>
    </i>
    <i>
      <x v="512"/>
    </i>
    <i>
      <x v="927"/>
    </i>
    <i>
      <x v="513"/>
    </i>
    <i>
      <x v="929"/>
    </i>
    <i>
      <x v="514"/>
    </i>
    <i>
      <x v="931"/>
    </i>
    <i>
      <x v="515"/>
    </i>
    <i>
      <x v="933"/>
    </i>
    <i>
      <x v="516"/>
    </i>
    <i>
      <x v="935"/>
    </i>
    <i>
      <x v="517"/>
    </i>
    <i>
      <x v="937"/>
    </i>
    <i>
      <x v="518"/>
    </i>
    <i>
      <x v="939"/>
    </i>
    <i>
      <x v="519"/>
    </i>
    <i>
      <x v="941"/>
    </i>
    <i>
      <x v="520"/>
    </i>
    <i>
      <x v="943"/>
    </i>
    <i>
      <x v="521"/>
    </i>
    <i>
      <x v="945"/>
    </i>
    <i>
      <x v="522"/>
    </i>
    <i>
      <x v="947"/>
    </i>
    <i>
      <x v="523"/>
    </i>
    <i>
      <x v="949"/>
    </i>
    <i>
      <x v="524"/>
    </i>
    <i>
      <x v="951"/>
    </i>
    <i>
      <x v="525"/>
    </i>
    <i>
      <x v="953"/>
    </i>
    <i>
      <x v="526"/>
    </i>
    <i>
      <x v="955"/>
    </i>
    <i>
      <x v="527"/>
    </i>
    <i>
      <x v="957"/>
    </i>
    <i>
      <x v="528"/>
    </i>
    <i>
      <x v="959"/>
    </i>
    <i>
      <x v="529"/>
    </i>
    <i>
      <x v="961"/>
    </i>
    <i>
      <x v="530"/>
    </i>
    <i>
      <x v="963"/>
    </i>
    <i>
      <x v="531"/>
    </i>
    <i>
      <x v="965"/>
    </i>
    <i>
      <x v="532"/>
    </i>
    <i>
      <x v="967"/>
    </i>
    <i>
      <x v="533"/>
    </i>
    <i>
      <x v="969"/>
    </i>
    <i>
      <x v="534"/>
    </i>
    <i>
      <x v="971"/>
    </i>
    <i>
      <x v="535"/>
    </i>
    <i>
      <x v="973"/>
    </i>
    <i>
      <x v="536"/>
    </i>
    <i>
      <x v="975"/>
    </i>
    <i>
      <x v="537"/>
    </i>
    <i>
      <x v="977"/>
    </i>
    <i>
      <x v="538"/>
    </i>
    <i>
      <x v="979"/>
    </i>
    <i>
      <x v="539"/>
    </i>
    <i>
      <x v="981"/>
    </i>
    <i>
      <x v="540"/>
    </i>
    <i>
      <x v="983"/>
    </i>
    <i>
      <x v="541"/>
    </i>
    <i>
      <x v="985"/>
    </i>
    <i>
      <x v="542"/>
    </i>
    <i>
      <x v="987"/>
    </i>
    <i>
      <x v="543"/>
    </i>
    <i>
      <x v="989"/>
    </i>
    <i>
      <x v="544"/>
    </i>
    <i>
      <x v="991"/>
    </i>
    <i>
      <x v="545"/>
    </i>
    <i>
      <x v="993"/>
    </i>
    <i>
      <x v="546"/>
    </i>
    <i>
      <x v="995"/>
    </i>
    <i>
      <x v="547"/>
    </i>
    <i>
      <x v="997"/>
    </i>
    <i>
      <x v="548"/>
    </i>
    <i>
      <x v="999"/>
    </i>
    <i>
      <x v="549"/>
    </i>
    <i>
      <x v="1001"/>
    </i>
    <i>
      <x v="55"/>
    </i>
    <i>
      <x v="1003"/>
    </i>
    <i>
      <x v="1103"/>
    </i>
    <i>
      <x v="1005"/>
    </i>
    <i>
      <x v="1015"/>
    </i>
    <i>
      <x v="1007"/>
    </i>
    <i>
      <x v="1016"/>
    </i>
    <i>
      <x v="1009"/>
    </i>
    <i>
      <x v="1018"/>
    </i>
    <i>
      <x v="1011"/>
    </i>
    <i>
      <x v="1020"/>
    </i>
    <i>
      <x v="1013"/>
    </i>
    <i>
      <x v="1022"/>
    </i>
    <i>
      <x v="101"/>
    </i>
    <i>
      <x v="1024"/>
    </i>
    <i>
      <x v="1017"/>
    </i>
    <i>
      <x v="1107"/>
    </i>
    <i>
      <x v="73"/>
    </i>
    <i>
      <x v="1109"/>
    </i>
    <i>
      <x v="1021"/>
    </i>
    <i>
      <x v="1111"/>
    </i>
    <i>
      <x v="1023"/>
    </i>
    <i>
      <x v="1113"/>
    </i>
    <i>
      <x v="1025"/>
    </i>
    <i>
      <x v="1115"/>
    </i>
    <i>
      <x v="1027"/>
    </i>
    <i>
      <x v="1117"/>
    </i>
    <i>
      <x v="1029"/>
    </i>
    <i>
      <x v="1119"/>
    </i>
    <i>
      <x v="1031"/>
    </i>
    <i>
      <x v="1121"/>
    </i>
    <i>
      <x v="1033"/>
    </i>
    <i>
      <x v="1123"/>
    </i>
    <i>
      <x v="1035"/>
    </i>
    <i>
      <x v="1125"/>
    </i>
    <i>
      <x v="1037"/>
    </i>
    <i>
      <x v="1127"/>
    </i>
    <i>
      <x v="75"/>
    </i>
    <i>
      <x v="1129"/>
    </i>
    <i>
      <x v="1041"/>
    </i>
    <i>
      <x v="20"/>
    </i>
    <i>
      <x v="1043"/>
    </i>
    <i>
      <x v="1099"/>
    </i>
    <i>
      <x v="1045"/>
    </i>
    <i>
      <x v="34"/>
    </i>
    <i>
      <x v="1047"/>
    </i>
    <i>
      <x v="1137"/>
    </i>
    <i>
      <x v="1049"/>
    </i>
    <i>
      <x v="1139"/>
    </i>
    <i>
      <x v="1051"/>
    </i>
    <i>
      <x v="1141"/>
    </i>
    <i>
      <x v="1053"/>
    </i>
    <i>
      <x v="1143"/>
    </i>
    <i>
      <x v="1055"/>
    </i>
    <i>
      <x v="56"/>
    </i>
    <i>
      <x v="1057"/>
    </i>
    <i>
      <x v="1147"/>
    </i>
    <i>
      <x v="1059"/>
    </i>
    <i>
      <x v="1149"/>
    </i>
    <i>
      <x v="1061"/>
    </i>
    <i>
      <x v="575"/>
    </i>
    <i>
      <x v="1063"/>
    </i>
    <i>
      <x v="576"/>
    </i>
    <i>
      <x v="1065"/>
    </i>
    <i>
      <x v="577"/>
    </i>
    <i>
      <x v="1067"/>
    </i>
    <i>
      <x v="578"/>
    </i>
    <i>
      <x v="1069"/>
    </i>
    <i>
      <x v="579"/>
    </i>
    <i>
      <x v="1071"/>
    </i>
    <i>
      <x v="580"/>
    </i>
    <i>
      <x v="1073"/>
    </i>
    <i>
      <x v="581"/>
    </i>
    <i>
      <x v="1075"/>
    </i>
    <i>
      <x v="582"/>
    </i>
    <i>
      <x v="1077"/>
    </i>
    <i>
      <x v="583"/>
    </i>
    <i>
      <x v="1079"/>
    </i>
    <i>
      <x v="1090"/>
    </i>
    <i>
      <x v="1081"/>
    </i>
    <i>
      <x v="1092"/>
    </i>
    <i>
      <x v="1083"/>
    </i>
    <i>
      <x v="1094"/>
    </i>
    <i>
      <x v="30"/>
    </i>
    <i>
      <x v="78"/>
    </i>
    <i>
      <x v="1087"/>
    </i>
    <i>
      <x v="33"/>
    </i>
    <i>
      <x v="77"/>
    </i>
    <i>
      <x v="589"/>
    </i>
    <i>
      <x v="590"/>
    </i>
    <i>
      <x v="584"/>
    </i>
    <i>
      <x v="32"/>
    </i>
    <i>
      <x v="585"/>
    </i>
    <i>
      <x v="1095"/>
    </i>
    <i>
      <x v="586"/>
    </i>
    <i>
      <x v="1097"/>
    </i>
    <i>
      <x v="587"/>
    </i>
    <i>
      <x v="79"/>
    </i>
    <i>
      <x v="588"/>
    </i>
    <i>
      <x v="1133"/>
    </i>
    <i>
      <x v="1135"/>
    </i>
    <i>
      <x v="550"/>
    </i>
    <i>
      <x v="1104"/>
    </i>
    <i>
      <x v="551"/>
    </i>
    <i>
      <x v="1106"/>
    </i>
    <i>
      <x v="552"/>
    </i>
    <i>
      <x v="1108"/>
    </i>
    <i>
      <x v="553"/>
    </i>
    <i>
      <x v="1110"/>
    </i>
    <i>
      <x v="554"/>
    </i>
    <i>
      <x v="1112"/>
    </i>
    <i>
      <x v="555"/>
    </i>
    <i>
      <x v="1114"/>
    </i>
    <i>
      <x v="556"/>
    </i>
    <i>
      <x v="1116"/>
    </i>
    <i>
      <x v="557"/>
    </i>
    <i>
      <x v="1118"/>
    </i>
    <i>
      <x v="558"/>
    </i>
    <i>
      <x v="1120"/>
    </i>
    <i>
      <x v="559"/>
    </i>
    <i>
      <x v="1122"/>
    </i>
    <i>
      <x v="560"/>
    </i>
    <i>
      <x v="1124"/>
    </i>
    <i>
      <x v="561"/>
    </i>
    <i>
      <x v="1126"/>
    </i>
    <i>
      <x v="562"/>
    </i>
    <i>
      <x v="1128"/>
    </i>
    <i>
      <x v="563"/>
    </i>
    <i>
      <x v="1130"/>
    </i>
    <i>
      <x v="564"/>
    </i>
    <i>
      <x v="1132"/>
    </i>
    <i>
      <x v="565"/>
    </i>
    <i>
      <x v="1134"/>
    </i>
    <i>
      <x v="566"/>
    </i>
    <i>
      <x v="1136"/>
    </i>
    <i>
      <x v="567"/>
    </i>
    <i>
      <x v="1138"/>
    </i>
    <i>
      <x v="568"/>
    </i>
    <i>
      <x v="1140"/>
    </i>
    <i>
      <x v="569"/>
    </i>
    <i>
      <x v="1142"/>
    </i>
    <i>
      <x v="570"/>
    </i>
    <i>
      <x v="1144"/>
    </i>
    <i>
      <x v="571"/>
    </i>
    <i>
      <x v="1146"/>
    </i>
    <i>
      <x v="572"/>
    </i>
    <i>
      <x v="1148"/>
    </i>
    <i>
      <x v="573"/>
    </i>
    <i>
      <x/>
    </i>
    <i>
      <x v="574"/>
    </i>
  </rowItems>
  <colItems count="1">
    <i/>
  </colItems>
  <dataFields count="1">
    <dataField name=" Total Profit" fld="0" baseField="0" baseItem="0" numFmtId="168"/>
  </dataFields>
  <formats count="2">
    <format dxfId="112">
      <pivotArea outline="0" collapsedLevelsAreSubtotals="1" fieldPosition="0">
        <references count="1">
          <reference field="4294967294" count="1" selected="0">
            <x v="0"/>
          </reference>
        </references>
      </pivotArea>
    </format>
    <format dxfId="111">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Total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8486A28-5809-409F-949C-AB718D13F9BC}" autoFormatId="16" applyNumberFormats="0" applyBorderFormats="0" applyFontFormats="0" applyPatternFormats="0" applyAlignmentFormats="0" applyWidthHeightFormats="0">
  <queryTableRefresh nextId="14">
    <queryTableFields count="13">
      <queryTableField id="1" name="FactInternetSales[ProductKey]" tableColumnId="1"/>
      <queryTableField id="2" name="FactInternetSales[OrderDateKey]" tableColumnId="2"/>
      <queryTableField id="3" name="FactInternetSales[DueDateKey]" tableColumnId="3"/>
      <queryTableField id="4" name="FactInternetSales[ShipDateKey]" tableColumnId="4"/>
      <queryTableField id="5" name="FactInternetSales[CustomerKey]" tableColumnId="5"/>
      <queryTableField id="6" name="FactInternetSales[SalesTerritoryKey]" tableColumnId="6"/>
      <queryTableField id="7" name="FactInternetSales[OrderQuantity]" tableColumnId="7"/>
      <queryTableField id="8" name="FactInternetSales[UnitPrice]" tableColumnId="8"/>
      <queryTableField id="9" name="FactInternetSales[Cost]" tableColumnId="9"/>
      <queryTableField id="10" name="FactInternetSales[OrderDate]" tableColumnId="10"/>
      <queryTableField id="11" name="FactInternetSales[Total Revenue]" tableColumnId="11"/>
      <queryTableField id="12" name="FactInternetSales[COGS]" tableColumnId="12"/>
      <queryTableField id="13" name="FactInternetSales[Total Profit]" tableColumnId="13"/>
    </queryTableFields>
  </queryTableRefresh>
  <extLst>
    <ext xmlns:x15="http://schemas.microsoft.com/office/spreadsheetml/2010/11/main" uri="{883FBD77-0823-4a55-B5E3-86C4891E6966}">
      <x15:queryTable drillThrough="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56722044-7177-42C5-A927-D58EEAF891DF}" autoFormatId="16" applyNumberFormats="0" applyBorderFormats="0" applyFontFormats="0" applyPatternFormats="0" applyAlignmentFormats="0" applyWidthHeightFormats="0">
  <queryTableRefresh nextId="14">
    <queryTableFields count="13">
      <queryTableField id="1" name="FactInternetSales[ProductKey]" tableColumnId="1"/>
      <queryTableField id="2" name="FactInternetSales[OrderDateKey]" tableColumnId="2"/>
      <queryTableField id="3" name="FactInternetSales[DueDateKey]" tableColumnId="3"/>
      <queryTableField id="4" name="FactInternetSales[ShipDateKey]" tableColumnId="4"/>
      <queryTableField id="5" name="FactInternetSales[CustomerKey]" tableColumnId="5"/>
      <queryTableField id="6" name="FactInternetSales[SalesTerritoryKey]" tableColumnId="6"/>
      <queryTableField id="7" name="FactInternetSales[OrderQuantity]" tableColumnId="7"/>
      <queryTableField id="8" name="FactInternetSales[UnitPrice]" tableColumnId="8"/>
      <queryTableField id="9" name="FactInternetSales[Cost]" tableColumnId="9"/>
      <queryTableField id="10" name="FactInternetSales[OrderDate]" tableColumnId="10"/>
      <queryTableField id="11" name="FactInternetSales[Total Revenue]" tableColumnId="11"/>
      <queryTableField id="12" name="FactInternetSales[COGS]" tableColumnId="12"/>
      <queryTableField id="13" name="FactInternetSales[Total Profit]" tableColumnId="13"/>
    </queryTableFields>
  </queryTableRefresh>
  <extLst>
    <ext xmlns:x15="http://schemas.microsoft.com/office/spreadsheetml/2010/11/main" uri="{883FBD77-0823-4a55-B5E3-86C4891E6966}">
      <x15:queryTable drillThrough="1"/>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14BC4118-743C-4F11-8CDD-A934F0EC0B79}" autoFormatId="16" applyNumberFormats="0" applyBorderFormats="0" applyFontFormats="0" applyPatternFormats="0" applyAlignmentFormats="0" applyWidthHeightFormats="0">
  <queryTableRefresh nextId="15">
    <queryTableFields count="14">
      <queryTableField id="1" name="FactInternetSales[ProductKey]" tableColumnId="1"/>
      <queryTableField id="2" name="FactInternetSales[OrderDateKey]" tableColumnId="2"/>
      <queryTableField id="3" name="FactInternetSales[DueDateKey]" tableColumnId="3"/>
      <queryTableField id="4" name="FactInternetSales[ShipDateKey]" tableColumnId="4"/>
      <queryTableField id="5" name="FactInternetSales[CustomerKey]" tableColumnId="5"/>
      <queryTableField id="6" name="FactInternetSales[SalesTerritoryKey]" tableColumnId="6"/>
      <queryTableField id="7" name="FactInternetSales[OrderQuantity]" tableColumnId="7"/>
      <queryTableField id="8" name="FactInternetSales[UnitPrice]" tableColumnId="8"/>
      <queryTableField id="9" name="FactInternetSales[Cost]" tableColumnId="9"/>
      <queryTableField id="10" name="FactInternetSales[OrderDate]" tableColumnId="10"/>
      <queryTableField id="11" name="FactInternetSales[Total Revenue]" tableColumnId="11"/>
      <queryTableField id="12" name="FactInternetSales[COGS]" tableColumnId="12"/>
      <queryTableField id="13" name="FactInternetSales[Total Profit]" tableColumnId="13"/>
      <queryTableField id="14" name="FactInternetSales[Product Price Type]" tableColumnId="14"/>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EBCD7DA-4922-4103-9506-63C9F181ED12}" sourceName="[DimDate].[Year]">
  <pivotTables>
    <pivotTable tabId="1" name="PivotTable2"/>
    <pivotTable tabId="1" name="PivotTable5"/>
    <pivotTable tabId="5" name="PivotTable2"/>
    <pivotTable tabId="5" name="PivotTable1"/>
    <pivotTable tabId="5" name="PivotTable3"/>
    <pivotTable tabId="5" name="PivotTable4"/>
    <pivotTable tabId="11" name="PivotTable2"/>
    <pivotTable tabId="11" name="PivotTable3"/>
    <pivotTable tabId="11" name="PivotTable4"/>
    <pivotTable tabId="11" name="PivotTable5"/>
    <pivotTable tabId="13" name="PivotTable2"/>
    <pivotTable tabId="13" name="PivotTable1"/>
    <pivotTable tabId="13" name="PivotTable3"/>
    <pivotTable tabId="13" name="PivotTable4"/>
    <pivotTable tabId="13" name="PivotTable7"/>
    <pivotTable tabId="13" name="PivotTable5"/>
  </pivotTables>
  <data>
    <olap pivotCacheId="167184070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CEDAF78-5CA2-40D1-9564-339C926DD5AE}" sourceName="[DimDate].[Month Name]">
  <pivotTables>
    <pivotTable tabId="1" name="PivotTable6"/>
  </pivotTables>
  <data>
    <olap pivotCacheId="1671840703">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Feb]"/>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1114B7B-617F-47A0-8309-29461B59FF26}" sourceName="[DimGeography].[Country]">
  <pivotTables>
    <pivotTable tabId="5" name="PivotTable4"/>
    <pivotTable tabId="5" name="PivotTable3"/>
    <pivotTable tabId="5" name="PivotTable1"/>
    <pivotTable tabId="5" name="PivotTable2"/>
    <pivotTable tabId="1" name="PivotTable1"/>
    <pivotTable tabId="1" name="PivotTable2"/>
    <pivotTable tabId="1" name="PivotTable6"/>
    <pivotTable tabId="11" name="PivotTable2"/>
    <pivotTable tabId="11" name="PivotTable3"/>
    <pivotTable tabId="11" name="PivotTable4"/>
    <pivotTable tabId="11" name="PivotTable5"/>
    <pivotTable tabId="13" name="PivotTable2"/>
    <pivotTable tabId="13" name="PivotTable1"/>
    <pivotTable tabId="13" name="PivotTable3"/>
    <pivotTable tabId="13" name="PivotTable4"/>
    <pivotTable tabId="13" name="PivotTable7"/>
    <pivotTable tabId="1" name="PivotTable5"/>
  </pivotTables>
  <data>
    <olap pivotCacheId="1671840703">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Australi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483AA2F-7524-4B5F-95C3-EAE92ED3C20E}" cache="Slicer_Year" caption="Year" columnCount="4" showCaption="0" level="1" style="SlicerStyleLight1 2" rowHeight="274320"/>
  <slicer name="Month Name" xr10:uid="{7BA3AF1E-C1DC-46D2-B2F1-716B4B6C64FF}" cache="Slicer_Month_Name" caption="Month Name" columnCount="3" showCaption="0" level="1" style="SlicerStyleLight1 2" rowHeight="365760"/>
  <slicer name="Country" xr10:uid="{722464AF-1610-41EA-B2FB-C2DA6CDE1917}" cache="Slicer_Country" caption="Country" columnCount="2" showCaption="0" level="1" style="SlicerStyleLight1 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1F486073-A216-42AF-BD55-4DE63A95EE47}" cache="Slicer_Year" caption="Year" columnCount="2" showCaption="0" level="1" style="SlicerStyleLight1 2" rowHeight="274320"/>
  <slicer name="Country 1" xr10:uid="{D9923107-12D8-483B-8120-CC5A1CA169BD}" cache="Slicer_Country" caption="Country" columnCount="4" showCaption="0" level="1" style="SlicerStyleLight1 2 2" rowHeight="36576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F1F877E-89C6-4FA1-9D63-99154B698001}" name="Table_ExternalData_1" displayName="Table_ExternalData_1" ref="A3:M953" tableType="queryTable" totalsRowShown="0">
  <autoFilter ref="A3:M953" xr:uid="{1F1F877E-89C6-4FA1-9D63-99154B698001}"/>
  <tableColumns count="13">
    <tableColumn id="1" xr3:uid="{DA9C2B4D-A377-4881-B58F-B36E3FFDFA96}" uniqueName="1" name="FactInternetSales[ProductKey]" queryTableFieldId="1"/>
    <tableColumn id="2" xr3:uid="{270056B8-9339-49A0-9C42-3E3EB083DD1E}" uniqueName="2" name="FactInternetSales[OrderDateKey]" queryTableFieldId="2"/>
    <tableColumn id="3" xr3:uid="{C1503AD8-3445-495B-9A8B-F49978D338E3}" uniqueName="3" name="FactInternetSales[DueDateKey]" queryTableFieldId="3"/>
    <tableColumn id="4" xr3:uid="{22D2E711-7754-4732-8811-5A5B1A4CE6CD}" uniqueName="4" name="FactInternetSales[ShipDateKey]" queryTableFieldId="4"/>
    <tableColumn id="5" xr3:uid="{3137925E-E0B7-4DD1-B43E-6B0CADA9F6FF}" uniqueName="5" name="FactInternetSales[CustomerKey]" queryTableFieldId="5"/>
    <tableColumn id="6" xr3:uid="{CAAEA592-6F34-4F0D-ACE9-DF1037E6ECE8}" uniqueName="6" name="FactInternetSales[SalesTerritoryKey]" queryTableFieldId="6"/>
    <tableColumn id="7" xr3:uid="{75176C02-1D38-4E57-AD62-2C6A83664EFC}" uniqueName="7" name="FactInternetSales[OrderQuantity]" queryTableFieldId="7"/>
    <tableColumn id="8" xr3:uid="{53F29C1E-5458-4D70-8015-AF8E3F0BB659}" uniqueName="8" name="FactInternetSales[UnitPrice]" queryTableFieldId="8"/>
    <tableColumn id="9" xr3:uid="{D1408FDF-1E4C-4764-B0C8-C531C5C7CBC9}" uniqueName="9" name="FactInternetSales[Cost]" queryTableFieldId="9"/>
    <tableColumn id="10" xr3:uid="{19BBA41B-76DB-4DB1-B25E-56BC5BD3B44A}" uniqueName="10" name="FactInternetSales[OrderDate]" queryTableFieldId="10" dataDxfId="128"/>
    <tableColumn id="11" xr3:uid="{C841181E-F8E3-40CC-AA99-B07967B450C5}" uniqueName="11" name="FactInternetSales[Total Revenue]" queryTableFieldId="11"/>
    <tableColumn id="12" xr3:uid="{6293BB4E-C8CB-4E29-AE45-E8A13B60001D}" uniqueName="12" name="FactInternetSales[COGS]" queryTableFieldId="12"/>
    <tableColumn id="13" xr3:uid="{849E5ABB-450E-4C3A-A583-A33C7F8D7794}" uniqueName="13" name="FactInternetSales[Total Profit]" queryTableField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30D43F-CCEB-447B-A94C-5D3DF18354A9}" name="Table_ExternalData_13" displayName="Table_ExternalData_13" ref="A3:M522" tableType="queryTable" totalsRowShown="0">
  <autoFilter ref="A3:M522" xr:uid="{CB30D43F-CCEB-447B-A94C-5D3DF18354A9}"/>
  <tableColumns count="13">
    <tableColumn id="1" xr3:uid="{8D27D443-0100-402D-8256-1DA771714BF8}" uniqueName="1" name="FactInternetSales[ProductKey]" queryTableFieldId="1"/>
    <tableColumn id="2" xr3:uid="{4B7D200C-E3D6-476B-A962-8AB262079B78}" uniqueName="2" name="FactInternetSales[OrderDateKey]" queryTableFieldId="2"/>
    <tableColumn id="3" xr3:uid="{93948B2F-038B-40F6-9CCE-503C630C6624}" uniqueName="3" name="FactInternetSales[DueDateKey]" queryTableFieldId="3"/>
    <tableColumn id="4" xr3:uid="{53135FB2-DE60-4AB6-9C64-294DD570A729}" uniqueName="4" name="FactInternetSales[ShipDateKey]" queryTableFieldId="4"/>
    <tableColumn id="5" xr3:uid="{EC627047-84DE-40FA-8104-F3EA7402821A}" uniqueName="5" name="FactInternetSales[CustomerKey]" queryTableFieldId="5"/>
    <tableColumn id="6" xr3:uid="{3D3C2AF0-1EF5-4950-B7BA-32680FAFB4BC}" uniqueName="6" name="FactInternetSales[SalesTerritoryKey]" queryTableFieldId="6"/>
    <tableColumn id="7" xr3:uid="{5C12FE15-D345-4F03-AF5F-1BA8DB14C0BC}" uniqueName="7" name="FactInternetSales[OrderQuantity]" queryTableFieldId="7"/>
    <tableColumn id="8" xr3:uid="{C79C3472-EE2F-48EC-9362-3564C45F49E3}" uniqueName="8" name="FactInternetSales[UnitPrice]" queryTableFieldId="8"/>
    <tableColumn id="9" xr3:uid="{6E82D027-1E5E-4387-A5D4-68BB2D30A3C2}" uniqueName="9" name="FactInternetSales[Cost]" queryTableFieldId="9"/>
    <tableColumn id="10" xr3:uid="{08730A74-AA0B-4D08-8664-08FCF858BBA9}" uniqueName="10" name="FactInternetSales[OrderDate]" queryTableFieldId="10" dataDxfId="127"/>
    <tableColumn id="11" xr3:uid="{E359C68F-73C1-4B15-9CA7-50BB3F675F90}" uniqueName="11" name="FactInternetSales[Total Revenue]" queryTableFieldId="11"/>
    <tableColumn id="12" xr3:uid="{D359E130-BA02-4FE3-833B-E23130F463E2}" uniqueName="12" name="FactInternetSales[COGS]" queryTableFieldId="12"/>
    <tableColumn id="13" xr3:uid="{2B24D1BB-50F9-48ED-9FE0-B2C0F47772E5}" uniqueName="13" name="FactInternetSales[Total Profit]" queryTableField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166BA04-3BEE-46E2-9876-000842E00EBA}" name="Table_ExternalData_14" displayName="Table_ExternalData_14" ref="A3:N1003" tableType="queryTable" totalsRowShown="0">
  <autoFilter ref="A3:N1003" xr:uid="{F166BA04-3BEE-46E2-9876-000842E00EBA}"/>
  <tableColumns count="14">
    <tableColumn id="1" xr3:uid="{F32DAFEA-A012-4058-98D7-0D389EEE53F1}" uniqueName="1" name="FactInternetSales[ProductKey]" queryTableFieldId="1"/>
    <tableColumn id="2" xr3:uid="{477362BA-0FFF-43A2-8960-A696FD15D67B}" uniqueName="2" name="FactInternetSales[OrderDateKey]" queryTableFieldId="2"/>
    <tableColumn id="3" xr3:uid="{1C82CA34-F83A-4D20-A715-35365AFD8737}" uniqueName="3" name="FactInternetSales[DueDateKey]" queryTableFieldId="3"/>
    <tableColumn id="4" xr3:uid="{6999B0F1-CB9B-4C5F-AED2-4F18D6698EA2}" uniqueName="4" name="FactInternetSales[ShipDateKey]" queryTableFieldId="4"/>
    <tableColumn id="5" xr3:uid="{96AA56FB-BC66-46C9-A8BE-6CCECF1B116F}" uniqueName="5" name="FactInternetSales[CustomerKey]" queryTableFieldId="5"/>
    <tableColumn id="6" xr3:uid="{64732339-FF55-452F-A354-EEF69C50569C}" uniqueName="6" name="FactInternetSales[SalesTerritoryKey]" queryTableFieldId="6"/>
    <tableColumn id="7" xr3:uid="{7FD1C977-E486-4AFC-9D14-4A57208834F6}" uniqueName="7" name="FactInternetSales[OrderQuantity]" queryTableFieldId="7"/>
    <tableColumn id="8" xr3:uid="{DEAF2BA6-06F7-403D-84CA-7F056EDD9FFD}" uniqueName="8" name="FactInternetSales[UnitPrice]" queryTableFieldId="8"/>
    <tableColumn id="9" xr3:uid="{B75B81E1-AD8F-4717-BE25-A24D2AA7BD81}" uniqueName="9" name="FactInternetSales[Cost]" queryTableFieldId="9"/>
    <tableColumn id="10" xr3:uid="{B77C5A9F-6349-4FEF-BC6C-7A38D6C46CF1}" uniqueName="10" name="FactInternetSales[OrderDate]" queryTableFieldId="10" dataDxfId="113"/>
    <tableColumn id="11" xr3:uid="{493CFF3F-6EEE-4060-95AB-5D3D234BE7C5}" uniqueName="11" name="FactInternetSales[Total Revenue]" queryTableFieldId="11"/>
    <tableColumn id="12" xr3:uid="{DA44F047-6C87-4A36-9DC1-2C5600273051}" uniqueName="12" name="FactInternetSales[COGS]" queryTableFieldId="12"/>
    <tableColumn id="13" xr3:uid="{6BCE9541-484D-4EB2-BACE-9E8C2D1CBD87}" uniqueName="13" name="FactInternetSales[Total Profit]" queryTableFieldId="13"/>
    <tableColumn id="14" xr3:uid="{559D8AE8-D67A-4B40-AAB3-09DEC49BB0B0}" uniqueName="14" name="FactInternetSales[Product Price Type]" queryTableField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ivotTable" Target="../pivotTables/pivotTable18.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D6DB0-F716-42D6-98B0-9E4FB9322D4A}">
  <dimension ref="A1:AD46"/>
  <sheetViews>
    <sheetView topLeftCell="D4" zoomScale="89" zoomScaleNormal="70" workbookViewId="0">
      <selection activeCell="J37" sqref="J37"/>
    </sheetView>
  </sheetViews>
  <sheetFormatPr defaultRowHeight="14.4" x14ac:dyDescent="0.3"/>
  <cols>
    <col min="5" max="5" width="10.109375" bestFit="1" customWidth="1"/>
    <col min="6" max="6" width="11.88671875" bestFit="1" customWidth="1"/>
    <col min="7" max="7" width="8.6640625" bestFit="1" customWidth="1"/>
    <col min="8" max="8" width="13.6640625" bestFit="1" customWidth="1"/>
    <col min="9" max="9" width="14" bestFit="1" customWidth="1"/>
    <col min="10" max="10" width="11.109375" bestFit="1" customWidth="1"/>
    <col min="11" max="11" width="14.109375" bestFit="1" customWidth="1"/>
    <col min="12" max="12" width="11.21875" bestFit="1" customWidth="1"/>
    <col min="13" max="13" width="12.6640625" bestFit="1" customWidth="1"/>
    <col min="14" max="14" width="15" bestFit="1" customWidth="1"/>
    <col min="15" max="15" width="2.33203125" style="11" customWidth="1"/>
    <col min="16" max="16" width="8.44140625" customWidth="1"/>
    <col min="17" max="17" width="7.109375" bestFit="1" customWidth="1"/>
    <col min="18" max="18" width="11.88671875" bestFit="1" customWidth="1"/>
    <col min="19" max="19" width="9" bestFit="1" customWidth="1"/>
    <col min="20" max="20" width="13.6640625" bestFit="1" customWidth="1"/>
    <col min="21" max="21" width="14" bestFit="1" customWidth="1"/>
    <col min="22" max="22" width="11.109375" bestFit="1" customWidth="1"/>
    <col min="23" max="23" width="14.109375" bestFit="1" customWidth="1"/>
    <col min="24" max="24" width="12.5546875" bestFit="1" customWidth="1"/>
    <col min="25" max="25" width="7.109375" bestFit="1" customWidth="1"/>
    <col min="27" max="27" width="17.6640625" bestFit="1" customWidth="1"/>
    <col min="29" max="29" width="11" bestFit="1" customWidth="1"/>
    <col min="30" max="30" width="10.109375" bestFit="1" customWidth="1"/>
  </cols>
  <sheetData>
    <row r="1" spans="1:30" x14ac:dyDescent="0.3">
      <c r="A1" t="s">
        <v>0</v>
      </c>
    </row>
    <row r="6" spans="1:30" x14ac:dyDescent="0.3">
      <c r="Q6" s="5" t="s">
        <v>10</v>
      </c>
      <c r="R6" t="s">
        <v>1</v>
      </c>
      <c r="S6" t="s">
        <v>6</v>
      </c>
      <c r="T6" t="s">
        <v>7</v>
      </c>
      <c r="U6" t="s">
        <v>5</v>
      </c>
      <c r="V6" t="s">
        <v>8</v>
      </c>
      <c r="W6" s="3" t="s">
        <v>9</v>
      </c>
      <c r="Y6" s="5" t="s">
        <v>10</v>
      </c>
      <c r="AA6" s="15" t="s">
        <v>18</v>
      </c>
    </row>
    <row r="7" spans="1:30" x14ac:dyDescent="0.3">
      <c r="Q7">
        <v>2006</v>
      </c>
      <c r="R7" s="3">
        <v>50</v>
      </c>
      <c r="S7" s="4">
        <v>986960.10790000041</v>
      </c>
      <c r="T7" s="4">
        <v>1636495.4774000007</v>
      </c>
      <c r="U7" s="2">
        <v>0.39690630280992645</v>
      </c>
      <c r="V7" s="4">
        <v>649535.3694999998</v>
      </c>
      <c r="W7" s="3">
        <v>505</v>
      </c>
      <c r="Y7">
        <v>2007</v>
      </c>
      <c r="AA7">
        <f>COUNTA(Y7:Y10)</f>
        <v>1</v>
      </c>
    </row>
    <row r="8" spans="1:30" x14ac:dyDescent="0.3">
      <c r="F8" t="s">
        <v>1</v>
      </c>
      <c r="G8" t="s">
        <v>6</v>
      </c>
      <c r="H8" t="s">
        <v>7</v>
      </c>
      <c r="I8" t="s">
        <v>5</v>
      </c>
      <c r="J8" t="s">
        <v>8</v>
      </c>
      <c r="K8" s="3" t="s">
        <v>9</v>
      </c>
      <c r="L8" t="s">
        <v>2</v>
      </c>
      <c r="M8" t="s">
        <v>3</v>
      </c>
      <c r="N8" t="s">
        <v>4</v>
      </c>
      <c r="Q8">
        <v>2007</v>
      </c>
      <c r="R8" s="3">
        <v>109</v>
      </c>
      <c r="S8" s="4">
        <v>1178938.6861999994</v>
      </c>
      <c r="T8" s="4">
        <v>2053531.6112999998</v>
      </c>
      <c r="U8" s="2">
        <v>0.42589698658027197</v>
      </c>
      <c r="V8" s="4">
        <v>874592.92510000023</v>
      </c>
      <c r="W8" s="3">
        <v>1056</v>
      </c>
    </row>
    <row r="9" spans="1:30" x14ac:dyDescent="0.3">
      <c r="F9" s="3">
        <v>5335</v>
      </c>
      <c r="G9" s="4">
        <v>18540238.932200007</v>
      </c>
      <c r="H9" s="4">
        <v>31429010.563800033</v>
      </c>
      <c r="I9" s="2">
        <v>0.41009154918943896</v>
      </c>
      <c r="J9" s="4">
        <v>12888771.631599998</v>
      </c>
      <c r="K9" s="3">
        <v>55821</v>
      </c>
      <c r="L9" s="1">
        <v>606</v>
      </c>
      <c r="M9" s="1">
        <v>133</v>
      </c>
      <c r="N9" s="1">
        <v>473</v>
      </c>
      <c r="Q9">
        <v>2008</v>
      </c>
      <c r="R9" s="3">
        <v>1033</v>
      </c>
      <c r="S9" s="4">
        <v>2418036.1643000063</v>
      </c>
      <c r="T9" s="4">
        <v>4039573.0599999982</v>
      </c>
      <c r="U9" s="2">
        <v>0.40141293934166461</v>
      </c>
      <c r="V9" s="4">
        <v>1621536.8957000019</v>
      </c>
      <c r="W9" s="3">
        <v>10722</v>
      </c>
    </row>
    <row r="10" spans="1:30" x14ac:dyDescent="0.3">
      <c r="AA10" s="12" t="s">
        <v>19</v>
      </c>
      <c r="AB10" s="12" t="s">
        <v>10</v>
      </c>
      <c r="AC10" s="12" t="s">
        <v>22</v>
      </c>
      <c r="AD10" s="12" t="s">
        <v>14</v>
      </c>
    </row>
    <row r="11" spans="1:30" x14ac:dyDescent="0.3">
      <c r="I11" s="8" t="s">
        <v>11</v>
      </c>
      <c r="J11" s="7">
        <v>2</v>
      </c>
      <c r="AA11" t="s">
        <v>20</v>
      </c>
      <c r="AB11">
        <f>IF(AA7=1,Y7,0)</f>
        <v>2007</v>
      </c>
      <c r="AC11" s="3">
        <f>IFERROR(VLOOKUP(AB11,looktble,6,0),0)</f>
        <v>874592.92510000023</v>
      </c>
      <c r="AD11" s="9">
        <f>IFERROR(AC11/SUM($AC$11:$AC$12),0)</f>
        <v>0.57383156536014102</v>
      </c>
    </row>
    <row r="12" spans="1:30" x14ac:dyDescent="0.3">
      <c r="AA12" t="s">
        <v>21</v>
      </c>
      <c r="AB12">
        <f>Y7-1</f>
        <v>2006</v>
      </c>
      <c r="AC12" s="3">
        <f>IFERROR(VLOOKUP(AB12,looktble,6,0),0)</f>
        <v>649535.3694999998</v>
      </c>
      <c r="AD12" s="9">
        <f>IFERROR(AC12/SUM($AC$11:$AC$12),0)</f>
        <v>0.42616843463985893</v>
      </c>
    </row>
    <row r="13" spans="1:30" x14ac:dyDescent="0.3">
      <c r="F13" s="5" t="s">
        <v>10</v>
      </c>
      <c r="G13" t="s">
        <v>16</v>
      </c>
      <c r="H13" t="s">
        <v>17</v>
      </c>
      <c r="I13" t="s">
        <v>1</v>
      </c>
    </row>
    <row r="14" spans="1:30" x14ac:dyDescent="0.3">
      <c r="F14">
        <v>2005</v>
      </c>
      <c r="G14" s="4">
        <v>13371584.691399984</v>
      </c>
      <c r="H14" s="4">
        <v>5398434.9364999952</v>
      </c>
      <c r="I14" s="3">
        <v>394</v>
      </c>
      <c r="AA14" s="7" t="s">
        <v>23</v>
      </c>
      <c r="AB14" s="7"/>
      <c r="AC14" s="7"/>
      <c r="AD14" s="13">
        <f>AD11-AD12</f>
        <v>0.14766313072028209</v>
      </c>
    </row>
    <row r="15" spans="1:30" x14ac:dyDescent="0.3">
      <c r="F15">
        <v>2006</v>
      </c>
      <c r="G15" s="4">
        <v>23350475.341399945</v>
      </c>
      <c r="H15" s="4">
        <v>9546616.1299999785</v>
      </c>
      <c r="I15" s="3">
        <v>859</v>
      </c>
    </row>
    <row r="16" spans="1:30" x14ac:dyDescent="0.3">
      <c r="F16">
        <v>2007</v>
      </c>
      <c r="G16" s="4">
        <v>31429010.563800033</v>
      </c>
      <c r="H16" s="4">
        <v>12888771.631599998</v>
      </c>
      <c r="I16" s="3">
        <v>5335</v>
      </c>
    </row>
    <row r="17" spans="5:30" x14ac:dyDescent="0.3">
      <c r="F17">
        <v>2008</v>
      </c>
      <c r="G17" s="4">
        <v>27070596.520000048</v>
      </c>
      <c r="H17" s="4">
        <v>10866319.51149999</v>
      </c>
      <c r="I17" s="3">
        <v>6757</v>
      </c>
      <c r="AA17" s="12" t="s">
        <v>24</v>
      </c>
      <c r="AB17" s="12" t="s">
        <v>10</v>
      </c>
      <c r="AC17" s="12" t="s">
        <v>25</v>
      </c>
      <c r="AD17" s="12" t="s">
        <v>14</v>
      </c>
    </row>
    <row r="18" spans="5:30" x14ac:dyDescent="0.3">
      <c r="AA18" t="s">
        <v>20</v>
      </c>
      <c r="AB18">
        <f>IF(AA7=1,Y7,0)</f>
        <v>2007</v>
      </c>
      <c r="AC18" s="3">
        <f>IFERROR(VLOOKUP(AB18,looktble,4,0),0)</f>
        <v>2053531.6112999998</v>
      </c>
      <c r="AD18" s="9">
        <f>IFERROR(AC18/SUM($AC$18:$AC$19),0)</f>
        <v>0.55650854639754443</v>
      </c>
    </row>
    <row r="19" spans="5:30" x14ac:dyDescent="0.3">
      <c r="J19" t="s">
        <v>0</v>
      </c>
      <c r="AA19" t="s">
        <v>21</v>
      </c>
      <c r="AB19">
        <f>Y7-1</f>
        <v>2006</v>
      </c>
      <c r="AC19" s="3">
        <f>IFERROR(VLOOKUP(AB19,looktble,4,0),0)</f>
        <v>1636495.4774000007</v>
      </c>
      <c r="AD19" s="9">
        <f>IFERROR(AC19/SUM($AC$18:$AC$19),0)</f>
        <v>0.44349145360245568</v>
      </c>
    </row>
    <row r="21" spans="5:30" x14ac:dyDescent="0.3">
      <c r="F21" s="59" t="str">
        <f>F13</f>
        <v>Year</v>
      </c>
      <c r="G21" s="59" t="str" cm="1">
        <f t="array" ref="G21">_xlfn.IFS($J$11=1,G13,$J$11=2,H13,$J$11=3,I13)</f>
        <v xml:space="preserve">  Profit</v>
      </c>
      <c r="H21" s="59" t="str">
        <f>"Average"&amp;G21</f>
        <v>Average  Profit</v>
      </c>
      <c r="I21" s="59" t="s">
        <v>12</v>
      </c>
      <c r="AA21" s="7" t="s">
        <v>23</v>
      </c>
      <c r="AB21" s="7"/>
      <c r="AC21" s="7"/>
      <c r="AD21" s="13">
        <f>AD18-AD19</f>
        <v>0.11301709279508876</v>
      </c>
    </row>
    <row r="22" spans="5:30" x14ac:dyDescent="0.3">
      <c r="F22" s="56">
        <f t="shared" ref="F22:F25" si="0">F14</f>
        <v>2005</v>
      </c>
      <c r="G22" s="57" cm="1">
        <f t="array" ref="G22">_xlfn.IFS($J$11=1,G14,$J$11=2,H14,$J$11=3,I14)</f>
        <v>5398434.9364999952</v>
      </c>
      <c r="H22" s="58">
        <f>AVERAGE($G$22:$G$26)</f>
        <v>9675035.5523999892</v>
      </c>
      <c r="I22" s="56" t="str">
        <f>IF(G22&gt;H22,G22,"")</f>
        <v/>
      </c>
    </row>
    <row r="23" spans="5:30" x14ac:dyDescent="0.3">
      <c r="F23" s="56">
        <f t="shared" si="0"/>
        <v>2006</v>
      </c>
      <c r="G23" s="57" cm="1">
        <f t="array" ref="G23">_xlfn.IFS($J$11=1,G15,$J$11=2,H15,$J$11=3,I15)</f>
        <v>9546616.1299999785</v>
      </c>
      <c r="H23" s="58">
        <f t="shared" ref="H23:H25" si="1">AVERAGE($G$22:$G$26)</f>
        <v>9675035.5523999892</v>
      </c>
      <c r="I23" s="56" t="str">
        <f t="shared" ref="I23:I25" si="2">IF(G23&gt;H23,G23,"")</f>
        <v/>
      </c>
    </row>
    <row r="24" spans="5:30" x14ac:dyDescent="0.3">
      <c r="F24" s="56">
        <f t="shared" si="0"/>
        <v>2007</v>
      </c>
      <c r="G24" s="57" cm="1">
        <f t="array" ref="G24">_xlfn.IFS($J$11=1,G16,$J$11=2,H16,$J$11=3,I16)</f>
        <v>12888771.631599998</v>
      </c>
      <c r="H24" s="58">
        <f t="shared" si="1"/>
        <v>9675035.5523999892</v>
      </c>
      <c r="I24" s="56">
        <f t="shared" si="2"/>
        <v>12888771.631599998</v>
      </c>
      <c r="AA24" s="12" t="s">
        <v>26</v>
      </c>
      <c r="AB24" s="12" t="s">
        <v>10</v>
      </c>
      <c r="AC24" s="12" t="s">
        <v>27</v>
      </c>
      <c r="AD24" s="12" t="s">
        <v>14</v>
      </c>
    </row>
    <row r="25" spans="5:30" x14ac:dyDescent="0.3">
      <c r="F25" s="56">
        <f t="shared" si="0"/>
        <v>2008</v>
      </c>
      <c r="G25" s="57" cm="1">
        <f t="array" ref="G25">_xlfn.IFS($J$11=1,G17,$J$11=2,H17,$J$11=3,I17)</f>
        <v>10866319.51149999</v>
      </c>
      <c r="H25" s="58">
        <f t="shared" si="1"/>
        <v>9675035.5523999892</v>
      </c>
      <c r="I25" s="56">
        <f t="shared" si="2"/>
        <v>10866319.51149999</v>
      </c>
      <c r="AA25" t="s">
        <v>20</v>
      </c>
      <c r="AB25">
        <f>IF(AA7=1,Y7,0)</f>
        <v>2007</v>
      </c>
      <c r="AC25" s="3">
        <f>IFERROR(VLOOKUP(AB25,looktble,3,0),0)</f>
        <v>1178938.6861999994</v>
      </c>
      <c r="AD25" s="9">
        <f>IFERROR(AC25/SUM($AC$25:$AC$26),0)</f>
        <v>0.54431845541974466</v>
      </c>
    </row>
    <row r="26" spans="5:30" x14ac:dyDescent="0.3">
      <c r="F26" s="56"/>
      <c r="G26" s="56"/>
      <c r="H26" s="56"/>
      <c r="I26" s="56"/>
      <c r="AA26" t="s">
        <v>21</v>
      </c>
      <c r="AB26">
        <f>Y7-1</f>
        <v>2006</v>
      </c>
      <c r="AC26" s="3">
        <f>IFERROR(VLOOKUP(AB26,looktble,3,0),0)</f>
        <v>986960.10790000041</v>
      </c>
      <c r="AD26" s="9">
        <f>IFERROR(AC26/SUM($AC$25:$AC$26),0)</f>
        <v>0.45568154458025539</v>
      </c>
    </row>
    <row r="28" spans="5:30" x14ac:dyDescent="0.3">
      <c r="E28" s="59"/>
      <c r="F28" s="59" t="s">
        <v>12</v>
      </c>
      <c r="G28" s="59"/>
      <c r="H28" s="59" t="s">
        <v>15</v>
      </c>
      <c r="I28" s="59"/>
      <c r="J28" s="59"/>
      <c r="AA28" s="7" t="s">
        <v>23</v>
      </c>
      <c r="AB28" s="7"/>
      <c r="AC28" s="7"/>
      <c r="AD28" s="13">
        <f>AD25-AD26</f>
        <v>8.8636910839489269E-2</v>
      </c>
    </row>
    <row r="29" spans="5:30" x14ac:dyDescent="0.3">
      <c r="E29" s="59" t="s">
        <v>13</v>
      </c>
      <c r="F29" s="56">
        <f>SUM(I22:I25)</f>
        <v>23755091.143099986</v>
      </c>
      <c r="G29" s="56"/>
      <c r="H29" s="56" t="str">
        <f>"of "&amp;G21&amp;"Came From Highlighted Years"</f>
        <v>of   ProfitCame From Highlighted Years</v>
      </c>
      <c r="I29" s="56"/>
      <c r="J29" s="56"/>
    </row>
    <row r="30" spans="5:30" x14ac:dyDescent="0.3">
      <c r="E30" s="59" t="s">
        <v>14</v>
      </c>
      <c r="F30" s="60">
        <f>F29/SUM(G22:G25)</f>
        <v>0.61382438892452695</v>
      </c>
      <c r="G30" s="56"/>
      <c r="H30" s="56"/>
      <c r="I30" s="56"/>
      <c r="J30" s="56"/>
      <c r="AA30" s="12" t="s">
        <v>29</v>
      </c>
      <c r="AB30" s="12" t="s">
        <v>10</v>
      </c>
      <c r="AC30" s="12" t="s">
        <v>28</v>
      </c>
      <c r="AD30" s="12" t="s">
        <v>14</v>
      </c>
    </row>
    <row r="31" spans="5:30" x14ac:dyDescent="0.3">
      <c r="AA31" t="s">
        <v>20</v>
      </c>
      <c r="AB31">
        <f>IF(AA7=1,Y7,0)</f>
        <v>2007</v>
      </c>
      <c r="AC31" s="3">
        <f>IFERROR(VLOOKUP(AB31,looktble,7,0),0)</f>
        <v>1056</v>
      </c>
      <c r="AD31" s="9">
        <f>IFERROR(AC31/SUM($AC$31:$AC$32),0)</f>
        <v>0.67648942985265859</v>
      </c>
    </row>
    <row r="32" spans="5:30" x14ac:dyDescent="0.3">
      <c r="AA32" t="s">
        <v>21</v>
      </c>
      <c r="AB32">
        <f>Y7-1</f>
        <v>2006</v>
      </c>
      <c r="AC32" s="3">
        <f>IFERROR(VLOOKUP(AB32,looktble,7,0),0)</f>
        <v>505</v>
      </c>
      <c r="AD32" s="9">
        <f>IFERROR(AC32/SUM($AC$31:$AC$32),0)</f>
        <v>0.32351057014734147</v>
      </c>
    </row>
    <row r="34" spans="27:30" x14ac:dyDescent="0.3">
      <c r="AA34" s="7" t="s">
        <v>23</v>
      </c>
      <c r="AB34" s="7"/>
      <c r="AC34" s="7"/>
      <c r="AD34" s="13">
        <f>AD31-AD32</f>
        <v>0.35297885970531712</v>
      </c>
    </row>
    <row r="36" spans="27:30" x14ac:dyDescent="0.3">
      <c r="AA36" s="12" t="s">
        <v>30</v>
      </c>
      <c r="AB36" s="12" t="s">
        <v>10</v>
      </c>
      <c r="AC36" s="12" t="s">
        <v>31</v>
      </c>
      <c r="AD36" s="12" t="s">
        <v>14</v>
      </c>
    </row>
    <row r="37" spans="27:30" x14ac:dyDescent="0.3">
      <c r="AA37" t="s">
        <v>20</v>
      </c>
      <c r="AB37">
        <f>IF(AA7=1,Y7,0)</f>
        <v>2007</v>
      </c>
      <c r="AC37" s="3">
        <f>IFERROR(VLOOKUP(AB37,looktble,2,0),0)</f>
        <v>109</v>
      </c>
      <c r="AD37" s="9">
        <f>IFERROR(AC37/SUM($AC$37:$AC$38),0)</f>
        <v>0.68553459119496851</v>
      </c>
    </row>
    <row r="38" spans="27:30" x14ac:dyDescent="0.3">
      <c r="AA38" t="s">
        <v>21</v>
      </c>
      <c r="AB38">
        <f>Y7-1</f>
        <v>2006</v>
      </c>
      <c r="AC38" s="3">
        <f>IFERROR(VLOOKUP(AB38,looktble,2,0),0)</f>
        <v>50</v>
      </c>
      <c r="AD38" s="9">
        <f>IFERROR(AC38/SUM($AC$37:$AC$38),0)</f>
        <v>0.31446540880503143</v>
      </c>
    </row>
    <row r="40" spans="27:30" x14ac:dyDescent="0.3">
      <c r="AA40" s="7" t="s">
        <v>23</v>
      </c>
      <c r="AB40" s="7"/>
      <c r="AC40" s="7"/>
      <c r="AD40" s="13">
        <f>AD37-AD38</f>
        <v>0.37106918238993708</v>
      </c>
    </row>
    <row r="42" spans="27:30" x14ac:dyDescent="0.3">
      <c r="AA42" s="12" t="s">
        <v>5</v>
      </c>
      <c r="AB42" s="12" t="s">
        <v>10</v>
      </c>
      <c r="AC42" s="12" t="s">
        <v>32</v>
      </c>
      <c r="AD42" s="12" t="s">
        <v>14</v>
      </c>
    </row>
    <row r="43" spans="27:30" x14ac:dyDescent="0.3">
      <c r="AA43" t="s">
        <v>20</v>
      </c>
      <c r="AB43">
        <f>IF(AA7=1,Y7,0)</f>
        <v>2007</v>
      </c>
      <c r="AC43" s="14">
        <f>IFERROR(VLOOKUP(AB43,looktble,5,0),0)</f>
        <v>0.42589698658027197</v>
      </c>
      <c r="AD43" s="9">
        <f>IFERROR(AC43/SUM($AC$43:$AC$44),0)</f>
        <v>0.51761701985405972</v>
      </c>
    </row>
    <row r="44" spans="27:30" x14ac:dyDescent="0.3">
      <c r="AA44" t="s">
        <v>21</v>
      </c>
      <c r="AB44">
        <f>Y7-1</f>
        <v>2006</v>
      </c>
      <c r="AC44" s="14">
        <f>IFERROR(VLOOKUP(AB44,looktble,5,0),0)</f>
        <v>0.39690630280992645</v>
      </c>
      <c r="AD44" s="9">
        <f>IFERROR(AC44/SUM($AC$43:$AC$44),0)</f>
        <v>0.48238298014594028</v>
      </c>
    </row>
    <row r="46" spans="27:30" x14ac:dyDescent="0.3">
      <c r="AA46" s="7" t="s">
        <v>23</v>
      </c>
      <c r="AB46" s="7"/>
      <c r="AC46" s="7"/>
      <c r="AD46" s="13">
        <f>AD43-AD44</f>
        <v>3.5234039708119447E-2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D0DE3-5B4C-489F-87C9-553542E3D08D}">
  <dimension ref="E24"/>
  <sheetViews>
    <sheetView showGridLines="0" showRowColHeaders="0" tabSelected="1" zoomScaleNormal="100" workbookViewId="0">
      <selection activeCell="L3" sqref="L3"/>
    </sheetView>
  </sheetViews>
  <sheetFormatPr defaultRowHeight="14.4" x14ac:dyDescent="0.3"/>
  <sheetData>
    <row r="24" spans="5:5" ht="15.6" x14ac:dyDescent="0.3">
      <c r="E24" s="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Option Button 1">
              <controlPr defaultSize="0" autoFill="0" autoLine="0" autoPict="0">
                <anchor moveWithCells="1">
                  <from>
                    <xdr:col>16</xdr:col>
                    <xdr:colOff>144780</xdr:colOff>
                    <xdr:row>3</xdr:row>
                    <xdr:rowOff>175260</xdr:rowOff>
                  </from>
                  <to>
                    <xdr:col>17</xdr:col>
                    <xdr:colOff>281940</xdr:colOff>
                    <xdr:row>5</xdr:row>
                    <xdr:rowOff>68580</xdr:rowOff>
                  </to>
                </anchor>
              </controlPr>
            </control>
          </mc:Choice>
        </mc:AlternateContent>
        <mc:AlternateContent xmlns:mc="http://schemas.openxmlformats.org/markup-compatibility/2006">
          <mc:Choice Requires="x14">
            <control shapeId="3074" r:id="rId4" name="Option Button 2">
              <controlPr defaultSize="0" autoFill="0" autoLine="0" autoPict="0">
                <anchor moveWithCells="1">
                  <from>
                    <xdr:col>17</xdr:col>
                    <xdr:colOff>213360</xdr:colOff>
                    <xdr:row>3</xdr:row>
                    <xdr:rowOff>175260</xdr:rowOff>
                  </from>
                  <to>
                    <xdr:col>18</xdr:col>
                    <xdr:colOff>220980</xdr:colOff>
                    <xdr:row>5</xdr:row>
                    <xdr:rowOff>60960</xdr:rowOff>
                  </to>
                </anchor>
              </controlPr>
            </control>
          </mc:Choice>
        </mc:AlternateContent>
        <mc:AlternateContent xmlns:mc="http://schemas.openxmlformats.org/markup-compatibility/2006">
          <mc:Choice Requires="x14">
            <control shapeId="3077" r:id="rId5" name="Option Button 5">
              <controlPr defaultSize="0" autoFill="0" autoLine="0" autoPict="0">
                <anchor moveWithCells="1">
                  <from>
                    <xdr:col>18</xdr:col>
                    <xdr:colOff>137160</xdr:colOff>
                    <xdr:row>3</xdr:row>
                    <xdr:rowOff>144780</xdr:rowOff>
                  </from>
                  <to>
                    <xdr:col>19</xdr:col>
                    <xdr:colOff>411480</xdr:colOff>
                    <xdr:row>5</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556CA-B26B-4731-924A-3F6ED8C22014}">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36375-FA38-426F-A35C-14FDD52467B5}">
  <dimension ref="A1:M953"/>
  <sheetViews>
    <sheetView workbookViewId="0"/>
  </sheetViews>
  <sheetFormatPr defaultRowHeight="14.4" x14ac:dyDescent="0.3"/>
  <cols>
    <col min="1" max="1" width="29.21875" bestFit="1" customWidth="1"/>
    <col min="2" max="2" width="31.21875" bestFit="1" customWidth="1"/>
    <col min="3" max="3" width="29.77734375" bestFit="1" customWidth="1"/>
    <col min="4" max="4" width="30.109375" bestFit="1" customWidth="1"/>
    <col min="5" max="5" width="30.6640625" bestFit="1" customWidth="1"/>
    <col min="6" max="6" width="34.109375" bestFit="1" customWidth="1"/>
    <col min="7" max="7" width="31.5546875" bestFit="1" customWidth="1"/>
    <col min="8" max="8" width="27" bestFit="1" customWidth="1"/>
    <col min="9" max="9" width="22.88671875" bestFit="1" customWidth="1"/>
    <col min="10" max="10" width="28.109375" bestFit="1" customWidth="1"/>
    <col min="11" max="11" width="31.44140625" bestFit="1" customWidth="1"/>
    <col min="12" max="12" width="24" bestFit="1" customWidth="1"/>
    <col min="13" max="13" width="28.77734375" bestFit="1" customWidth="1"/>
  </cols>
  <sheetData>
    <row r="1" spans="1:13" x14ac:dyDescent="0.3">
      <c r="A1" s="8" t="s">
        <v>76</v>
      </c>
    </row>
    <row r="3" spans="1:13" x14ac:dyDescent="0.3">
      <c r="A3" t="s">
        <v>63</v>
      </c>
      <c r="B3" t="s">
        <v>64</v>
      </c>
      <c r="C3" t="s">
        <v>65</v>
      </c>
      <c r="D3" t="s">
        <v>66</v>
      </c>
      <c r="E3" t="s">
        <v>67</v>
      </c>
      <c r="F3" t="s">
        <v>68</v>
      </c>
      <c r="G3" t="s">
        <v>69</v>
      </c>
      <c r="H3" t="s">
        <v>70</v>
      </c>
      <c r="I3" t="s">
        <v>71</v>
      </c>
      <c r="J3" t="s">
        <v>72</v>
      </c>
      <c r="K3" t="s">
        <v>73</v>
      </c>
      <c r="L3" t="s">
        <v>74</v>
      </c>
      <c r="M3" t="s">
        <v>75</v>
      </c>
    </row>
    <row r="4" spans="1:13" x14ac:dyDescent="0.3">
      <c r="A4">
        <v>368</v>
      </c>
      <c r="B4">
        <v>20070425</v>
      </c>
      <c r="C4">
        <v>20070507</v>
      </c>
      <c r="D4">
        <v>20070502</v>
      </c>
      <c r="E4">
        <v>24161</v>
      </c>
      <c r="F4">
        <v>9</v>
      </c>
      <c r="G4">
        <v>12</v>
      </c>
      <c r="H4">
        <v>2443.35</v>
      </c>
      <c r="I4">
        <v>1518.7864</v>
      </c>
      <c r="J4" s="23">
        <v>39197</v>
      </c>
      <c r="K4">
        <v>29320.2</v>
      </c>
      <c r="L4">
        <v>18225.436799999999</v>
      </c>
      <c r="M4">
        <v>11094.763199999999</v>
      </c>
    </row>
    <row r="5" spans="1:13" x14ac:dyDescent="0.3">
      <c r="A5">
        <v>368</v>
      </c>
      <c r="B5">
        <v>20070415</v>
      </c>
      <c r="C5">
        <v>20070427</v>
      </c>
      <c r="D5">
        <v>20070422</v>
      </c>
      <c r="E5">
        <v>24162</v>
      </c>
      <c r="F5">
        <v>9</v>
      </c>
      <c r="G5">
        <v>10</v>
      </c>
      <c r="H5">
        <v>2443.35</v>
      </c>
      <c r="I5">
        <v>1518.7864</v>
      </c>
      <c r="J5" s="23">
        <v>39187</v>
      </c>
      <c r="K5">
        <v>24433.5</v>
      </c>
      <c r="L5">
        <v>15187.864</v>
      </c>
      <c r="M5">
        <v>9245.6360000000004</v>
      </c>
    </row>
    <row r="6" spans="1:13" x14ac:dyDescent="0.3">
      <c r="A6">
        <v>370</v>
      </c>
      <c r="B6">
        <v>20070427</v>
      </c>
      <c r="C6">
        <v>20070509</v>
      </c>
      <c r="D6">
        <v>20070504</v>
      </c>
      <c r="E6">
        <v>24165</v>
      </c>
      <c r="F6">
        <v>9</v>
      </c>
      <c r="G6">
        <v>18</v>
      </c>
      <c r="H6">
        <v>2443.35</v>
      </c>
      <c r="I6">
        <v>1518.7864</v>
      </c>
      <c r="J6" s="23">
        <v>39199</v>
      </c>
      <c r="K6">
        <v>43980.3</v>
      </c>
      <c r="L6">
        <v>27338.155200000001</v>
      </c>
      <c r="M6">
        <v>16642.144799999998</v>
      </c>
    </row>
    <row r="7" spans="1:13" x14ac:dyDescent="0.3">
      <c r="A7">
        <v>368</v>
      </c>
      <c r="B7">
        <v>20070407</v>
      </c>
      <c r="C7">
        <v>20070419</v>
      </c>
      <c r="D7">
        <v>20070414</v>
      </c>
      <c r="E7">
        <v>24167</v>
      </c>
      <c r="F7">
        <v>9</v>
      </c>
      <c r="G7">
        <v>6</v>
      </c>
      <c r="H7">
        <v>2443.35</v>
      </c>
      <c r="I7">
        <v>1518.7864</v>
      </c>
      <c r="J7" s="23">
        <v>39179</v>
      </c>
      <c r="K7">
        <v>14660.1</v>
      </c>
      <c r="L7">
        <v>9112.7183999999997</v>
      </c>
      <c r="M7">
        <v>5547.3815999999997</v>
      </c>
    </row>
    <row r="8" spans="1:13" x14ac:dyDescent="0.3">
      <c r="A8">
        <v>368</v>
      </c>
      <c r="B8">
        <v>20070411</v>
      </c>
      <c r="C8">
        <v>20070423</v>
      </c>
      <c r="D8">
        <v>20070418</v>
      </c>
      <c r="E8">
        <v>24170</v>
      </c>
      <c r="F8">
        <v>9</v>
      </c>
      <c r="G8">
        <v>11</v>
      </c>
      <c r="H8">
        <v>2443.35</v>
      </c>
      <c r="I8">
        <v>1518.7864</v>
      </c>
      <c r="J8" s="23">
        <v>39183</v>
      </c>
      <c r="K8">
        <v>26876.85</v>
      </c>
      <c r="L8">
        <v>16706.650399999999</v>
      </c>
      <c r="M8">
        <v>10170.1996</v>
      </c>
    </row>
    <row r="9" spans="1:13" x14ac:dyDescent="0.3">
      <c r="A9">
        <v>369</v>
      </c>
      <c r="B9">
        <v>20070412</v>
      </c>
      <c r="C9">
        <v>20070424</v>
      </c>
      <c r="D9">
        <v>20070419</v>
      </c>
      <c r="E9">
        <v>24171</v>
      </c>
      <c r="F9">
        <v>9</v>
      </c>
      <c r="G9">
        <v>17</v>
      </c>
      <c r="H9">
        <v>2443.35</v>
      </c>
      <c r="I9">
        <v>1518.7864</v>
      </c>
      <c r="J9" s="23">
        <v>39184</v>
      </c>
      <c r="K9">
        <v>41536.949999999997</v>
      </c>
      <c r="L9">
        <v>25819.3688</v>
      </c>
      <c r="M9">
        <v>15717.581200000001</v>
      </c>
    </row>
    <row r="10" spans="1:13" x14ac:dyDescent="0.3">
      <c r="A10">
        <v>368</v>
      </c>
      <c r="B10">
        <v>20070419</v>
      </c>
      <c r="C10">
        <v>20070501</v>
      </c>
      <c r="D10">
        <v>20070426</v>
      </c>
      <c r="E10">
        <v>24174</v>
      </c>
      <c r="F10">
        <v>9</v>
      </c>
      <c r="G10">
        <v>6</v>
      </c>
      <c r="H10">
        <v>2443.35</v>
      </c>
      <c r="I10">
        <v>1518.7864</v>
      </c>
      <c r="J10" s="23">
        <v>39191</v>
      </c>
      <c r="K10">
        <v>14660.1</v>
      </c>
      <c r="L10">
        <v>9112.7183999999997</v>
      </c>
      <c r="M10">
        <v>5547.3815999999997</v>
      </c>
    </row>
    <row r="11" spans="1:13" x14ac:dyDescent="0.3">
      <c r="A11">
        <v>370</v>
      </c>
      <c r="B11">
        <v>20070424</v>
      </c>
      <c r="C11">
        <v>20070506</v>
      </c>
      <c r="D11">
        <v>20070501</v>
      </c>
      <c r="E11">
        <v>24176</v>
      </c>
      <c r="F11">
        <v>9</v>
      </c>
      <c r="G11">
        <v>9</v>
      </c>
      <c r="H11">
        <v>2443.35</v>
      </c>
      <c r="I11">
        <v>1518.7864</v>
      </c>
      <c r="J11" s="23">
        <v>39196</v>
      </c>
      <c r="K11">
        <v>21990.15</v>
      </c>
      <c r="L11">
        <v>13669.077600000001</v>
      </c>
      <c r="M11">
        <v>8321.0723999999991</v>
      </c>
    </row>
    <row r="12" spans="1:13" x14ac:dyDescent="0.3">
      <c r="A12">
        <v>369</v>
      </c>
      <c r="B12">
        <v>20070425</v>
      </c>
      <c r="C12">
        <v>20070507</v>
      </c>
      <c r="D12">
        <v>20070502</v>
      </c>
      <c r="E12">
        <v>24179</v>
      </c>
      <c r="F12">
        <v>9</v>
      </c>
      <c r="G12">
        <v>18</v>
      </c>
      <c r="H12">
        <v>2443.35</v>
      </c>
      <c r="I12">
        <v>1518.7864</v>
      </c>
      <c r="J12" s="23">
        <v>39197</v>
      </c>
      <c r="K12">
        <v>43980.3</v>
      </c>
      <c r="L12">
        <v>27338.155200000001</v>
      </c>
      <c r="M12">
        <v>16642.144799999998</v>
      </c>
    </row>
    <row r="13" spans="1:13" x14ac:dyDescent="0.3">
      <c r="A13">
        <v>368</v>
      </c>
      <c r="B13">
        <v>20070407</v>
      </c>
      <c r="C13">
        <v>20070419</v>
      </c>
      <c r="D13">
        <v>20070414</v>
      </c>
      <c r="E13">
        <v>24241</v>
      </c>
      <c r="F13">
        <v>9</v>
      </c>
      <c r="G13">
        <v>7</v>
      </c>
      <c r="H13">
        <v>2443.35</v>
      </c>
      <c r="I13">
        <v>1518.7864</v>
      </c>
      <c r="J13" s="23">
        <v>39179</v>
      </c>
      <c r="K13">
        <v>17103.45</v>
      </c>
      <c r="L13">
        <v>10631.504800000001</v>
      </c>
      <c r="M13">
        <v>6471.9452000000001</v>
      </c>
    </row>
    <row r="14" spans="1:13" x14ac:dyDescent="0.3">
      <c r="A14">
        <v>368</v>
      </c>
      <c r="B14">
        <v>20070418</v>
      </c>
      <c r="C14">
        <v>20070430</v>
      </c>
      <c r="D14">
        <v>20070425</v>
      </c>
      <c r="E14">
        <v>24244</v>
      </c>
      <c r="F14">
        <v>9</v>
      </c>
      <c r="G14">
        <v>3</v>
      </c>
      <c r="H14">
        <v>2443.35</v>
      </c>
      <c r="I14">
        <v>1518.7864</v>
      </c>
      <c r="J14" s="23">
        <v>39190</v>
      </c>
      <c r="K14">
        <v>7330.05</v>
      </c>
      <c r="L14">
        <v>4556.3591999999999</v>
      </c>
      <c r="M14">
        <v>2773.6907999999999</v>
      </c>
    </row>
    <row r="15" spans="1:13" x14ac:dyDescent="0.3">
      <c r="A15">
        <v>370</v>
      </c>
      <c r="B15">
        <v>20070418</v>
      </c>
      <c r="C15">
        <v>20070430</v>
      </c>
      <c r="D15">
        <v>20070425</v>
      </c>
      <c r="E15">
        <v>24251</v>
      </c>
      <c r="F15">
        <v>9</v>
      </c>
      <c r="G15">
        <v>3</v>
      </c>
      <c r="H15">
        <v>2443.35</v>
      </c>
      <c r="I15">
        <v>1518.7864</v>
      </c>
      <c r="J15" s="23">
        <v>39190</v>
      </c>
      <c r="K15">
        <v>7330.05</v>
      </c>
      <c r="L15">
        <v>4556.3591999999999</v>
      </c>
      <c r="M15">
        <v>2773.6907999999999</v>
      </c>
    </row>
    <row r="16" spans="1:13" x14ac:dyDescent="0.3">
      <c r="A16">
        <v>370</v>
      </c>
      <c r="B16">
        <v>20070503</v>
      </c>
      <c r="C16">
        <v>20070515</v>
      </c>
      <c r="D16">
        <v>20070510</v>
      </c>
      <c r="E16">
        <v>24274</v>
      </c>
      <c r="F16">
        <v>9</v>
      </c>
      <c r="G16">
        <v>12</v>
      </c>
      <c r="H16">
        <v>2443.35</v>
      </c>
      <c r="I16">
        <v>1518.7864</v>
      </c>
      <c r="J16" s="23">
        <v>39205</v>
      </c>
      <c r="K16">
        <v>29320.2</v>
      </c>
      <c r="L16">
        <v>18225.436799999999</v>
      </c>
      <c r="M16">
        <v>11094.763199999999</v>
      </c>
    </row>
    <row r="17" spans="1:13" x14ac:dyDescent="0.3">
      <c r="A17">
        <v>369</v>
      </c>
      <c r="B17">
        <v>20070524</v>
      </c>
      <c r="C17">
        <v>20070605</v>
      </c>
      <c r="D17">
        <v>20070531</v>
      </c>
      <c r="E17">
        <v>24300</v>
      </c>
      <c r="F17">
        <v>9</v>
      </c>
      <c r="G17">
        <v>8</v>
      </c>
      <c r="H17">
        <v>2443.35</v>
      </c>
      <c r="I17">
        <v>1518.7864</v>
      </c>
      <c r="J17" s="23">
        <v>39226</v>
      </c>
      <c r="K17">
        <v>19546.8</v>
      </c>
      <c r="L17">
        <v>12150.2912</v>
      </c>
      <c r="M17">
        <v>7396.5087999999996</v>
      </c>
    </row>
    <row r="18" spans="1:13" x14ac:dyDescent="0.3">
      <c r="A18">
        <v>368</v>
      </c>
      <c r="B18">
        <v>20070503</v>
      </c>
      <c r="C18">
        <v>20070515</v>
      </c>
      <c r="D18">
        <v>20070510</v>
      </c>
      <c r="E18">
        <v>24301</v>
      </c>
      <c r="F18">
        <v>9</v>
      </c>
      <c r="G18">
        <v>4</v>
      </c>
      <c r="H18">
        <v>2443.35</v>
      </c>
      <c r="I18">
        <v>1518.7864</v>
      </c>
      <c r="J18" s="23">
        <v>39205</v>
      </c>
      <c r="K18">
        <v>9773.4</v>
      </c>
      <c r="L18">
        <v>6075.1455999999998</v>
      </c>
      <c r="M18">
        <v>3698.2543999999998</v>
      </c>
    </row>
    <row r="19" spans="1:13" x14ac:dyDescent="0.3">
      <c r="A19">
        <v>369</v>
      </c>
      <c r="B19">
        <v>20070530</v>
      </c>
      <c r="C19">
        <v>20070611</v>
      </c>
      <c r="D19">
        <v>20070606</v>
      </c>
      <c r="E19">
        <v>24303</v>
      </c>
      <c r="F19">
        <v>9</v>
      </c>
      <c r="G19">
        <v>9</v>
      </c>
      <c r="H19">
        <v>2443.35</v>
      </c>
      <c r="I19">
        <v>1518.7864</v>
      </c>
      <c r="J19" s="23">
        <v>39232</v>
      </c>
      <c r="K19">
        <v>21990.15</v>
      </c>
      <c r="L19">
        <v>13669.077600000001</v>
      </c>
      <c r="M19">
        <v>8321.0723999999991</v>
      </c>
    </row>
    <row r="20" spans="1:13" x14ac:dyDescent="0.3">
      <c r="A20">
        <v>369</v>
      </c>
      <c r="B20">
        <v>20070530</v>
      </c>
      <c r="C20">
        <v>20070611</v>
      </c>
      <c r="D20">
        <v>20070606</v>
      </c>
      <c r="E20">
        <v>24307</v>
      </c>
      <c r="F20">
        <v>9</v>
      </c>
      <c r="G20">
        <v>5</v>
      </c>
      <c r="H20">
        <v>2443.35</v>
      </c>
      <c r="I20">
        <v>1518.7864</v>
      </c>
      <c r="J20" s="23">
        <v>39232</v>
      </c>
      <c r="K20">
        <v>12216.75</v>
      </c>
      <c r="L20">
        <v>7593.9319999999998</v>
      </c>
      <c r="M20">
        <v>4622.8180000000002</v>
      </c>
    </row>
    <row r="21" spans="1:13" x14ac:dyDescent="0.3">
      <c r="A21">
        <v>370</v>
      </c>
      <c r="B21">
        <v>20070508</v>
      </c>
      <c r="C21">
        <v>20070520</v>
      </c>
      <c r="D21">
        <v>20070515</v>
      </c>
      <c r="E21">
        <v>24360</v>
      </c>
      <c r="F21">
        <v>9</v>
      </c>
      <c r="G21">
        <v>1</v>
      </c>
      <c r="H21">
        <v>2443.35</v>
      </c>
      <c r="I21">
        <v>1518.7864</v>
      </c>
      <c r="J21" s="23">
        <v>39210</v>
      </c>
      <c r="K21">
        <v>2443.35</v>
      </c>
      <c r="L21">
        <v>1518.7864</v>
      </c>
      <c r="M21">
        <v>924.56359999999995</v>
      </c>
    </row>
    <row r="22" spans="1:13" x14ac:dyDescent="0.3">
      <c r="A22">
        <v>370</v>
      </c>
      <c r="B22">
        <v>20070515</v>
      </c>
      <c r="C22">
        <v>20070527</v>
      </c>
      <c r="D22">
        <v>20070522</v>
      </c>
      <c r="E22">
        <v>24362</v>
      </c>
      <c r="F22">
        <v>9</v>
      </c>
      <c r="G22">
        <v>10</v>
      </c>
      <c r="H22">
        <v>2443.35</v>
      </c>
      <c r="I22">
        <v>1518.7864</v>
      </c>
      <c r="J22" s="23">
        <v>39217</v>
      </c>
      <c r="K22">
        <v>24433.5</v>
      </c>
      <c r="L22">
        <v>15187.864</v>
      </c>
      <c r="M22">
        <v>9245.6360000000004</v>
      </c>
    </row>
    <row r="23" spans="1:13" x14ac:dyDescent="0.3">
      <c r="A23">
        <v>369</v>
      </c>
      <c r="B23">
        <v>20070528</v>
      </c>
      <c r="C23">
        <v>20070609</v>
      </c>
      <c r="D23">
        <v>20070604</v>
      </c>
      <c r="E23">
        <v>24366</v>
      </c>
      <c r="F23">
        <v>9</v>
      </c>
      <c r="G23">
        <v>20</v>
      </c>
      <c r="H23">
        <v>2443.35</v>
      </c>
      <c r="I23">
        <v>1518.7864</v>
      </c>
      <c r="J23" s="23">
        <v>39230</v>
      </c>
      <c r="K23">
        <v>48867</v>
      </c>
      <c r="L23">
        <v>30375.727999999999</v>
      </c>
      <c r="M23">
        <v>18491.272000000001</v>
      </c>
    </row>
    <row r="24" spans="1:13" x14ac:dyDescent="0.3">
      <c r="A24">
        <v>369</v>
      </c>
      <c r="B24">
        <v>20070529</v>
      </c>
      <c r="C24">
        <v>20070610</v>
      </c>
      <c r="D24">
        <v>20070605</v>
      </c>
      <c r="E24">
        <v>24367</v>
      </c>
      <c r="F24">
        <v>9</v>
      </c>
      <c r="G24">
        <v>9</v>
      </c>
      <c r="H24">
        <v>2443.35</v>
      </c>
      <c r="I24">
        <v>1518.7864</v>
      </c>
      <c r="J24" s="23">
        <v>39231</v>
      </c>
      <c r="K24">
        <v>21990.15</v>
      </c>
      <c r="L24">
        <v>13669.077600000001</v>
      </c>
      <c r="M24">
        <v>8321.0723999999991</v>
      </c>
    </row>
    <row r="25" spans="1:13" x14ac:dyDescent="0.3">
      <c r="A25">
        <v>370</v>
      </c>
      <c r="B25">
        <v>20070509</v>
      </c>
      <c r="C25">
        <v>20070521</v>
      </c>
      <c r="D25">
        <v>20070516</v>
      </c>
      <c r="E25">
        <v>24371</v>
      </c>
      <c r="F25">
        <v>9</v>
      </c>
      <c r="G25">
        <v>16</v>
      </c>
      <c r="H25">
        <v>2443.35</v>
      </c>
      <c r="I25">
        <v>1518.7864</v>
      </c>
      <c r="J25" s="23">
        <v>39211</v>
      </c>
      <c r="K25">
        <v>39093.599999999999</v>
      </c>
      <c r="L25">
        <v>24300.582399999999</v>
      </c>
      <c r="M25">
        <v>14793.017599999999</v>
      </c>
    </row>
    <row r="26" spans="1:13" x14ac:dyDescent="0.3">
      <c r="A26">
        <v>369</v>
      </c>
      <c r="B26">
        <v>20070531</v>
      </c>
      <c r="C26">
        <v>20070612</v>
      </c>
      <c r="D26">
        <v>20070607</v>
      </c>
      <c r="E26">
        <v>24378</v>
      </c>
      <c r="F26">
        <v>9</v>
      </c>
      <c r="G26">
        <v>5</v>
      </c>
      <c r="H26">
        <v>2443.35</v>
      </c>
      <c r="I26">
        <v>1518.7864</v>
      </c>
      <c r="J26" s="23">
        <v>39233</v>
      </c>
      <c r="K26">
        <v>12216.75</v>
      </c>
      <c r="L26">
        <v>7593.9319999999998</v>
      </c>
      <c r="M26">
        <v>4622.8180000000002</v>
      </c>
    </row>
    <row r="27" spans="1:13" x14ac:dyDescent="0.3">
      <c r="A27">
        <v>369</v>
      </c>
      <c r="B27">
        <v>20070512</v>
      </c>
      <c r="C27">
        <v>20070524</v>
      </c>
      <c r="D27">
        <v>20070519</v>
      </c>
      <c r="E27">
        <v>24458</v>
      </c>
      <c r="F27">
        <v>9</v>
      </c>
      <c r="G27">
        <v>12</v>
      </c>
      <c r="H27">
        <v>2443.35</v>
      </c>
      <c r="I27">
        <v>1518.7864</v>
      </c>
      <c r="J27" s="23">
        <v>39214</v>
      </c>
      <c r="K27">
        <v>29320.2</v>
      </c>
      <c r="L27">
        <v>18225.436799999999</v>
      </c>
      <c r="M27">
        <v>11094.763199999999</v>
      </c>
    </row>
    <row r="28" spans="1:13" x14ac:dyDescent="0.3">
      <c r="A28">
        <v>369</v>
      </c>
      <c r="B28">
        <v>20070521</v>
      </c>
      <c r="C28">
        <v>20070602</v>
      </c>
      <c r="D28">
        <v>20070528</v>
      </c>
      <c r="E28">
        <v>24462</v>
      </c>
      <c r="F28">
        <v>9</v>
      </c>
      <c r="G28">
        <v>14</v>
      </c>
      <c r="H28">
        <v>2443.35</v>
      </c>
      <c r="I28">
        <v>1518.7864</v>
      </c>
      <c r="J28" s="23">
        <v>39223</v>
      </c>
      <c r="K28">
        <v>34206.9</v>
      </c>
      <c r="L28">
        <v>21263.009600000001</v>
      </c>
      <c r="M28">
        <v>12943.8904</v>
      </c>
    </row>
    <row r="29" spans="1:13" x14ac:dyDescent="0.3">
      <c r="A29">
        <v>370</v>
      </c>
      <c r="B29">
        <v>20070601</v>
      </c>
      <c r="C29">
        <v>20070613</v>
      </c>
      <c r="D29">
        <v>20070608</v>
      </c>
      <c r="E29">
        <v>24468</v>
      </c>
      <c r="F29">
        <v>9</v>
      </c>
      <c r="G29">
        <v>14</v>
      </c>
      <c r="H29">
        <v>2443.35</v>
      </c>
      <c r="I29">
        <v>1518.7864</v>
      </c>
      <c r="J29" s="23">
        <v>39234</v>
      </c>
      <c r="K29">
        <v>34206.9</v>
      </c>
      <c r="L29">
        <v>21263.009600000001</v>
      </c>
      <c r="M29">
        <v>12943.8904</v>
      </c>
    </row>
    <row r="30" spans="1:13" x14ac:dyDescent="0.3">
      <c r="A30">
        <v>369</v>
      </c>
      <c r="B30">
        <v>20070601</v>
      </c>
      <c r="C30">
        <v>20070613</v>
      </c>
      <c r="D30">
        <v>20070608</v>
      </c>
      <c r="E30">
        <v>24476</v>
      </c>
      <c r="F30">
        <v>9</v>
      </c>
      <c r="G30">
        <v>9</v>
      </c>
      <c r="H30">
        <v>2443.35</v>
      </c>
      <c r="I30">
        <v>1518.7864</v>
      </c>
      <c r="J30" s="23">
        <v>39234</v>
      </c>
      <c r="K30">
        <v>21990.15</v>
      </c>
      <c r="L30">
        <v>13669.077600000001</v>
      </c>
      <c r="M30">
        <v>8321.0723999999991</v>
      </c>
    </row>
    <row r="31" spans="1:13" x14ac:dyDescent="0.3">
      <c r="A31">
        <v>368</v>
      </c>
      <c r="B31">
        <v>20070611</v>
      </c>
      <c r="C31">
        <v>20070623</v>
      </c>
      <c r="D31">
        <v>20070618</v>
      </c>
      <c r="E31">
        <v>24480</v>
      </c>
      <c r="F31">
        <v>9</v>
      </c>
      <c r="G31">
        <v>13</v>
      </c>
      <c r="H31">
        <v>2443.35</v>
      </c>
      <c r="I31">
        <v>1518.7864</v>
      </c>
      <c r="J31" s="23">
        <v>39244</v>
      </c>
      <c r="K31">
        <v>31763.55</v>
      </c>
      <c r="L31">
        <v>19744.2232</v>
      </c>
      <c r="M31">
        <v>12019.326800000001</v>
      </c>
    </row>
    <row r="32" spans="1:13" x14ac:dyDescent="0.3">
      <c r="A32">
        <v>368</v>
      </c>
      <c r="B32">
        <v>20070614</v>
      </c>
      <c r="C32">
        <v>20070626</v>
      </c>
      <c r="D32">
        <v>20070621</v>
      </c>
      <c r="E32">
        <v>24481</v>
      </c>
      <c r="F32">
        <v>9</v>
      </c>
      <c r="G32">
        <v>2</v>
      </c>
      <c r="H32">
        <v>2443.35</v>
      </c>
      <c r="I32">
        <v>1518.7864</v>
      </c>
      <c r="J32" s="23">
        <v>39247</v>
      </c>
      <c r="K32">
        <v>4886.7</v>
      </c>
      <c r="L32">
        <v>3037.5727999999999</v>
      </c>
      <c r="M32">
        <v>1849.1271999999999</v>
      </c>
    </row>
    <row r="33" spans="1:13" x14ac:dyDescent="0.3">
      <c r="A33">
        <v>368</v>
      </c>
      <c r="B33">
        <v>20070601</v>
      </c>
      <c r="C33">
        <v>20070613</v>
      </c>
      <c r="D33">
        <v>20070608</v>
      </c>
      <c r="E33">
        <v>24484</v>
      </c>
      <c r="F33">
        <v>9</v>
      </c>
      <c r="G33">
        <v>2</v>
      </c>
      <c r="H33">
        <v>2443.35</v>
      </c>
      <c r="I33">
        <v>1518.7864</v>
      </c>
      <c r="J33" s="23">
        <v>39234</v>
      </c>
      <c r="K33">
        <v>4886.7</v>
      </c>
      <c r="L33">
        <v>3037.5727999999999</v>
      </c>
      <c r="M33">
        <v>1849.1271999999999</v>
      </c>
    </row>
    <row r="34" spans="1:13" x14ac:dyDescent="0.3">
      <c r="A34">
        <v>368</v>
      </c>
      <c r="B34">
        <v>20070609</v>
      </c>
      <c r="C34">
        <v>20070621</v>
      </c>
      <c r="D34">
        <v>20070616</v>
      </c>
      <c r="E34">
        <v>24502</v>
      </c>
      <c r="F34">
        <v>9</v>
      </c>
      <c r="G34">
        <v>13</v>
      </c>
      <c r="H34">
        <v>2443.35</v>
      </c>
      <c r="I34">
        <v>1518.7864</v>
      </c>
      <c r="J34" s="23">
        <v>39242</v>
      </c>
      <c r="K34">
        <v>31763.55</v>
      </c>
      <c r="L34">
        <v>19744.2232</v>
      </c>
      <c r="M34">
        <v>12019.326800000001</v>
      </c>
    </row>
    <row r="35" spans="1:13" x14ac:dyDescent="0.3">
      <c r="A35">
        <v>369</v>
      </c>
      <c r="B35">
        <v>20070620</v>
      </c>
      <c r="C35">
        <v>20070702</v>
      </c>
      <c r="D35">
        <v>20070627</v>
      </c>
      <c r="E35">
        <v>24503</v>
      </c>
      <c r="F35">
        <v>9</v>
      </c>
      <c r="G35">
        <v>19</v>
      </c>
      <c r="H35">
        <v>2443.35</v>
      </c>
      <c r="I35">
        <v>1518.7864</v>
      </c>
      <c r="J35" s="23">
        <v>39253</v>
      </c>
      <c r="K35">
        <v>46423.65</v>
      </c>
      <c r="L35">
        <v>28856.941599999998</v>
      </c>
      <c r="M35">
        <v>17566.7084</v>
      </c>
    </row>
    <row r="36" spans="1:13" x14ac:dyDescent="0.3">
      <c r="A36">
        <v>370</v>
      </c>
      <c r="B36">
        <v>20070615</v>
      </c>
      <c r="C36">
        <v>20070627</v>
      </c>
      <c r="D36">
        <v>20070622</v>
      </c>
      <c r="E36">
        <v>24504</v>
      </c>
      <c r="F36">
        <v>9</v>
      </c>
      <c r="G36">
        <v>8</v>
      </c>
      <c r="H36">
        <v>2443.35</v>
      </c>
      <c r="I36">
        <v>1518.7864</v>
      </c>
      <c r="J36" s="23">
        <v>39248</v>
      </c>
      <c r="K36">
        <v>19546.8</v>
      </c>
      <c r="L36">
        <v>12150.2912</v>
      </c>
      <c r="M36">
        <v>7396.5087999999996</v>
      </c>
    </row>
    <row r="37" spans="1:13" x14ac:dyDescent="0.3">
      <c r="A37">
        <v>368</v>
      </c>
      <c r="B37">
        <v>20070613</v>
      </c>
      <c r="C37">
        <v>20070625</v>
      </c>
      <c r="D37">
        <v>20070620</v>
      </c>
      <c r="E37">
        <v>24506</v>
      </c>
      <c r="F37">
        <v>9</v>
      </c>
      <c r="G37">
        <v>5</v>
      </c>
      <c r="H37">
        <v>2443.35</v>
      </c>
      <c r="I37">
        <v>1518.7864</v>
      </c>
      <c r="J37" s="23">
        <v>39246</v>
      </c>
      <c r="K37">
        <v>12216.75</v>
      </c>
      <c r="L37">
        <v>7593.9319999999998</v>
      </c>
      <c r="M37">
        <v>4622.8180000000002</v>
      </c>
    </row>
    <row r="38" spans="1:13" x14ac:dyDescent="0.3">
      <c r="A38">
        <v>370</v>
      </c>
      <c r="B38">
        <v>20070613</v>
      </c>
      <c r="C38">
        <v>20070625</v>
      </c>
      <c r="D38">
        <v>20070620</v>
      </c>
      <c r="E38">
        <v>24586</v>
      </c>
      <c r="F38">
        <v>9</v>
      </c>
      <c r="G38">
        <v>5</v>
      </c>
      <c r="H38">
        <v>2443.35</v>
      </c>
      <c r="I38">
        <v>1518.7864</v>
      </c>
      <c r="J38" s="23">
        <v>39246</v>
      </c>
      <c r="K38">
        <v>12216.75</v>
      </c>
      <c r="L38">
        <v>7593.9319999999998</v>
      </c>
      <c r="M38">
        <v>4622.8180000000002</v>
      </c>
    </row>
    <row r="39" spans="1:13" x14ac:dyDescent="0.3">
      <c r="A39">
        <v>369</v>
      </c>
      <c r="B39">
        <v>20070608</v>
      </c>
      <c r="C39">
        <v>20070620</v>
      </c>
      <c r="D39">
        <v>20070615</v>
      </c>
      <c r="E39">
        <v>24596</v>
      </c>
      <c r="F39">
        <v>9</v>
      </c>
      <c r="G39">
        <v>15</v>
      </c>
      <c r="H39">
        <v>2443.35</v>
      </c>
      <c r="I39">
        <v>1518.7864</v>
      </c>
      <c r="J39" s="23">
        <v>39241</v>
      </c>
      <c r="K39">
        <v>36650.25</v>
      </c>
      <c r="L39">
        <v>22781.795999999998</v>
      </c>
      <c r="M39">
        <v>13868.454</v>
      </c>
    </row>
    <row r="40" spans="1:13" x14ac:dyDescent="0.3">
      <c r="A40">
        <v>369</v>
      </c>
      <c r="B40">
        <v>20070607</v>
      </c>
      <c r="C40">
        <v>20070619</v>
      </c>
      <c r="D40">
        <v>20070614</v>
      </c>
      <c r="E40">
        <v>24598</v>
      </c>
      <c r="F40">
        <v>9</v>
      </c>
      <c r="G40">
        <v>15</v>
      </c>
      <c r="H40">
        <v>2443.35</v>
      </c>
      <c r="I40">
        <v>1518.7864</v>
      </c>
      <c r="J40" s="23">
        <v>39240</v>
      </c>
      <c r="K40">
        <v>36650.25</v>
      </c>
      <c r="L40">
        <v>22781.795999999998</v>
      </c>
      <c r="M40">
        <v>13868.454</v>
      </c>
    </row>
    <row r="41" spans="1:13" x14ac:dyDescent="0.3">
      <c r="A41">
        <v>370</v>
      </c>
      <c r="B41">
        <v>20070628</v>
      </c>
      <c r="C41">
        <v>20070710</v>
      </c>
      <c r="D41">
        <v>20070705</v>
      </c>
      <c r="E41">
        <v>24604</v>
      </c>
      <c r="F41">
        <v>9</v>
      </c>
      <c r="G41">
        <v>5</v>
      </c>
      <c r="H41">
        <v>2443.35</v>
      </c>
      <c r="I41">
        <v>1518.7864</v>
      </c>
      <c r="J41" s="23">
        <v>39261</v>
      </c>
      <c r="K41">
        <v>12216.75</v>
      </c>
      <c r="L41">
        <v>7593.9319999999998</v>
      </c>
      <c r="M41">
        <v>4622.8180000000002</v>
      </c>
    </row>
    <row r="42" spans="1:13" x14ac:dyDescent="0.3">
      <c r="A42">
        <v>370</v>
      </c>
      <c r="B42">
        <v>20070616</v>
      </c>
      <c r="C42">
        <v>20070628</v>
      </c>
      <c r="D42">
        <v>20070623</v>
      </c>
      <c r="E42">
        <v>24605</v>
      </c>
      <c r="F42">
        <v>9</v>
      </c>
      <c r="G42">
        <v>17</v>
      </c>
      <c r="H42">
        <v>2443.35</v>
      </c>
      <c r="I42">
        <v>1518.7864</v>
      </c>
      <c r="J42" s="23">
        <v>39249</v>
      </c>
      <c r="K42">
        <v>41536.949999999997</v>
      </c>
      <c r="L42">
        <v>25819.3688</v>
      </c>
      <c r="M42">
        <v>15717.581200000001</v>
      </c>
    </row>
    <row r="43" spans="1:13" x14ac:dyDescent="0.3">
      <c r="A43">
        <v>373</v>
      </c>
      <c r="B43">
        <v>20070419</v>
      </c>
      <c r="C43">
        <v>20070501</v>
      </c>
      <c r="D43">
        <v>20070426</v>
      </c>
      <c r="E43">
        <v>24164</v>
      </c>
      <c r="F43">
        <v>9</v>
      </c>
      <c r="G43">
        <v>1</v>
      </c>
      <c r="H43">
        <v>2181.5625</v>
      </c>
      <c r="I43">
        <v>1320.6838</v>
      </c>
      <c r="J43" s="23">
        <v>39191</v>
      </c>
      <c r="K43">
        <v>2181.5625</v>
      </c>
      <c r="L43">
        <v>1320.6838</v>
      </c>
      <c r="M43">
        <v>860.87869999999998</v>
      </c>
    </row>
    <row r="44" spans="1:13" x14ac:dyDescent="0.3">
      <c r="A44">
        <v>377</v>
      </c>
      <c r="B44">
        <v>20070417</v>
      </c>
      <c r="C44">
        <v>20070429</v>
      </c>
      <c r="D44">
        <v>20070424</v>
      </c>
      <c r="E44">
        <v>24166</v>
      </c>
      <c r="F44">
        <v>9</v>
      </c>
      <c r="G44">
        <v>20</v>
      </c>
      <c r="H44">
        <v>2181.5625</v>
      </c>
      <c r="I44">
        <v>1320.6838</v>
      </c>
      <c r="J44" s="23">
        <v>39189</v>
      </c>
      <c r="K44">
        <v>43631.25</v>
      </c>
      <c r="L44">
        <v>26413.675999999999</v>
      </c>
      <c r="M44">
        <v>17217.574000000001</v>
      </c>
    </row>
    <row r="45" spans="1:13" x14ac:dyDescent="0.3">
      <c r="A45">
        <v>373</v>
      </c>
      <c r="B45">
        <v>20070429</v>
      </c>
      <c r="C45">
        <v>20070511</v>
      </c>
      <c r="D45">
        <v>20070506</v>
      </c>
      <c r="E45">
        <v>24168</v>
      </c>
      <c r="F45">
        <v>9</v>
      </c>
      <c r="G45">
        <v>4</v>
      </c>
      <c r="H45">
        <v>2181.5625</v>
      </c>
      <c r="I45">
        <v>1320.6838</v>
      </c>
      <c r="J45" s="23">
        <v>39201</v>
      </c>
      <c r="K45">
        <v>8726.25</v>
      </c>
      <c r="L45">
        <v>5282.7352000000001</v>
      </c>
      <c r="M45">
        <v>3443.5147999999999</v>
      </c>
    </row>
    <row r="46" spans="1:13" x14ac:dyDescent="0.3">
      <c r="A46">
        <v>379</v>
      </c>
      <c r="B46">
        <v>20070418</v>
      </c>
      <c r="C46">
        <v>20070430</v>
      </c>
      <c r="D46">
        <v>20070425</v>
      </c>
      <c r="E46">
        <v>24169</v>
      </c>
      <c r="F46">
        <v>9</v>
      </c>
      <c r="G46">
        <v>2</v>
      </c>
      <c r="H46">
        <v>2181.5625</v>
      </c>
      <c r="I46">
        <v>1320.6838</v>
      </c>
      <c r="J46" s="23">
        <v>39190</v>
      </c>
      <c r="K46">
        <v>4363.125</v>
      </c>
      <c r="L46">
        <v>2641.3676</v>
      </c>
      <c r="M46">
        <v>1721.7574</v>
      </c>
    </row>
    <row r="47" spans="1:13" x14ac:dyDescent="0.3">
      <c r="A47">
        <v>373</v>
      </c>
      <c r="B47">
        <v>20070417</v>
      </c>
      <c r="C47">
        <v>20070429</v>
      </c>
      <c r="D47">
        <v>20070424</v>
      </c>
      <c r="E47">
        <v>24172</v>
      </c>
      <c r="F47">
        <v>9</v>
      </c>
      <c r="G47">
        <v>13</v>
      </c>
      <c r="H47">
        <v>2181.5625</v>
      </c>
      <c r="I47">
        <v>1320.6838</v>
      </c>
      <c r="J47" s="23">
        <v>39189</v>
      </c>
      <c r="K47">
        <v>28360.3125</v>
      </c>
      <c r="L47">
        <v>17168.8894</v>
      </c>
      <c r="M47">
        <v>11191.4231</v>
      </c>
    </row>
    <row r="48" spans="1:13" x14ac:dyDescent="0.3">
      <c r="A48">
        <v>379</v>
      </c>
      <c r="B48">
        <v>20070408</v>
      </c>
      <c r="C48">
        <v>20070420</v>
      </c>
      <c r="D48">
        <v>20070415</v>
      </c>
      <c r="E48">
        <v>24173</v>
      </c>
      <c r="F48">
        <v>9</v>
      </c>
      <c r="G48">
        <v>19</v>
      </c>
      <c r="H48">
        <v>2181.5625</v>
      </c>
      <c r="I48">
        <v>1320.6838</v>
      </c>
      <c r="J48" s="23">
        <v>39180</v>
      </c>
      <c r="K48">
        <v>41449.6875</v>
      </c>
      <c r="L48">
        <v>25092.992200000001</v>
      </c>
      <c r="M48">
        <v>16356.695299999999</v>
      </c>
    </row>
    <row r="49" spans="1:13" x14ac:dyDescent="0.3">
      <c r="A49">
        <v>379</v>
      </c>
      <c r="B49">
        <v>20070402</v>
      </c>
      <c r="C49">
        <v>20070414</v>
      </c>
      <c r="D49">
        <v>20070409</v>
      </c>
      <c r="E49">
        <v>24177</v>
      </c>
      <c r="F49">
        <v>9</v>
      </c>
      <c r="G49">
        <v>18</v>
      </c>
      <c r="H49">
        <v>2181.5625</v>
      </c>
      <c r="I49">
        <v>1320.6838</v>
      </c>
      <c r="J49" s="23">
        <v>39174</v>
      </c>
      <c r="K49">
        <v>39268.125</v>
      </c>
      <c r="L49">
        <v>23772.308400000002</v>
      </c>
      <c r="M49">
        <v>15495.8166</v>
      </c>
    </row>
    <row r="50" spans="1:13" x14ac:dyDescent="0.3">
      <c r="A50">
        <v>377</v>
      </c>
      <c r="B50">
        <v>20070417</v>
      </c>
      <c r="C50">
        <v>20070429</v>
      </c>
      <c r="D50">
        <v>20070424</v>
      </c>
      <c r="E50">
        <v>24242</v>
      </c>
      <c r="F50">
        <v>9</v>
      </c>
      <c r="G50">
        <v>5</v>
      </c>
      <c r="H50">
        <v>2181.5625</v>
      </c>
      <c r="I50">
        <v>1320.6838</v>
      </c>
      <c r="J50" s="23">
        <v>39189</v>
      </c>
      <c r="K50">
        <v>10907.8125</v>
      </c>
      <c r="L50">
        <v>6603.4189999999999</v>
      </c>
      <c r="M50">
        <v>4304.3935000000001</v>
      </c>
    </row>
    <row r="51" spans="1:13" x14ac:dyDescent="0.3">
      <c r="A51">
        <v>377</v>
      </c>
      <c r="B51">
        <v>20070427</v>
      </c>
      <c r="C51">
        <v>20070509</v>
      </c>
      <c r="D51">
        <v>20070504</v>
      </c>
      <c r="E51">
        <v>24247</v>
      </c>
      <c r="F51">
        <v>9</v>
      </c>
      <c r="G51">
        <v>19</v>
      </c>
      <c r="H51">
        <v>2181.5625</v>
      </c>
      <c r="I51">
        <v>1320.6838</v>
      </c>
      <c r="J51" s="23">
        <v>39199</v>
      </c>
      <c r="K51">
        <v>41449.6875</v>
      </c>
      <c r="L51">
        <v>25092.992200000001</v>
      </c>
      <c r="M51">
        <v>16356.695299999999</v>
      </c>
    </row>
    <row r="52" spans="1:13" x14ac:dyDescent="0.3">
      <c r="A52">
        <v>375</v>
      </c>
      <c r="B52">
        <v>20070407</v>
      </c>
      <c r="C52">
        <v>20070419</v>
      </c>
      <c r="D52">
        <v>20070414</v>
      </c>
      <c r="E52">
        <v>24249</v>
      </c>
      <c r="F52">
        <v>9</v>
      </c>
      <c r="G52">
        <v>8</v>
      </c>
      <c r="H52">
        <v>2181.5625</v>
      </c>
      <c r="I52">
        <v>1320.6838</v>
      </c>
      <c r="J52" s="23">
        <v>39179</v>
      </c>
      <c r="K52">
        <v>17452.5</v>
      </c>
      <c r="L52">
        <v>10565.4704</v>
      </c>
      <c r="M52">
        <v>6887.0295999999998</v>
      </c>
    </row>
    <row r="53" spans="1:13" x14ac:dyDescent="0.3">
      <c r="A53">
        <v>377</v>
      </c>
      <c r="B53">
        <v>20070423</v>
      </c>
      <c r="C53">
        <v>20070505</v>
      </c>
      <c r="D53">
        <v>20070430</v>
      </c>
      <c r="E53">
        <v>24250</v>
      </c>
      <c r="F53">
        <v>9</v>
      </c>
      <c r="G53">
        <v>14</v>
      </c>
      <c r="H53">
        <v>2181.5625</v>
      </c>
      <c r="I53">
        <v>1320.6838</v>
      </c>
      <c r="J53" s="23">
        <v>39195</v>
      </c>
      <c r="K53">
        <v>30541.875</v>
      </c>
      <c r="L53">
        <v>18489.573199999999</v>
      </c>
      <c r="M53">
        <v>12052.301799999999</v>
      </c>
    </row>
    <row r="54" spans="1:13" x14ac:dyDescent="0.3">
      <c r="A54">
        <v>379</v>
      </c>
      <c r="B54">
        <v>20070418</v>
      </c>
      <c r="C54">
        <v>20070430</v>
      </c>
      <c r="D54">
        <v>20070425</v>
      </c>
      <c r="E54">
        <v>24252</v>
      </c>
      <c r="F54">
        <v>9</v>
      </c>
      <c r="G54">
        <v>6</v>
      </c>
      <c r="H54">
        <v>2181.5625</v>
      </c>
      <c r="I54">
        <v>1320.6838</v>
      </c>
      <c r="J54" s="23">
        <v>39190</v>
      </c>
      <c r="K54">
        <v>13089.375</v>
      </c>
      <c r="L54">
        <v>7924.1027999999997</v>
      </c>
      <c r="M54">
        <v>5165.2722000000003</v>
      </c>
    </row>
    <row r="55" spans="1:13" x14ac:dyDescent="0.3">
      <c r="A55">
        <v>379</v>
      </c>
      <c r="B55">
        <v>20070404</v>
      </c>
      <c r="C55">
        <v>20070416</v>
      </c>
      <c r="D55">
        <v>20070411</v>
      </c>
      <c r="E55">
        <v>24266</v>
      </c>
      <c r="F55">
        <v>9</v>
      </c>
      <c r="G55">
        <v>19</v>
      </c>
      <c r="H55">
        <v>2181.5625</v>
      </c>
      <c r="I55">
        <v>1320.6838</v>
      </c>
      <c r="J55" s="23">
        <v>39176</v>
      </c>
      <c r="K55">
        <v>41449.6875</v>
      </c>
      <c r="L55">
        <v>25092.992200000001</v>
      </c>
      <c r="M55">
        <v>16356.695299999999</v>
      </c>
    </row>
    <row r="56" spans="1:13" x14ac:dyDescent="0.3">
      <c r="A56">
        <v>373</v>
      </c>
      <c r="B56">
        <v>20070414</v>
      </c>
      <c r="C56">
        <v>20070426</v>
      </c>
      <c r="D56">
        <v>20070421</v>
      </c>
      <c r="E56">
        <v>24270</v>
      </c>
      <c r="F56">
        <v>9</v>
      </c>
      <c r="G56">
        <v>6</v>
      </c>
      <c r="H56">
        <v>2181.5625</v>
      </c>
      <c r="I56">
        <v>1320.6838</v>
      </c>
      <c r="J56" s="23">
        <v>39186</v>
      </c>
      <c r="K56">
        <v>13089.375</v>
      </c>
      <c r="L56">
        <v>7924.1027999999997</v>
      </c>
      <c r="M56">
        <v>5165.2722000000003</v>
      </c>
    </row>
    <row r="57" spans="1:13" x14ac:dyDescent="0.3">
      <c r="A57">
        <v>377</v>
      </c>
      <c r="B57">
        <v>20070417</v>
      </c>
      <c r="C57">
        <v>20070429</v>
      </c>
      <c r="D57">
        <v>20070424</v>
      </c>
      <c r="E57">
        <v>24271</v>
      </c>
      <c r="F57">
        <v>9</v>
      </c>
      <c r="G57">
        <v>16</v>
      </c>
      <c r="H57">
        <v>2181.5625</v>
      </c>
      <c r="I57">
        <v>1320.6838</v>
      </c>
      <c r="J57" s="23">
        <v>39189</v>
      </c>
      <c r="K57">
        <v>34905</v>
      </c>
      <c r="L57">
        <v>21130.9408</v>
      </c>
      <c r="M57">
        <v>13774.0592</v>
      </c>
    </row>
    <row r="58" spans="1:13" x14ac:dyDescent="0.3">
      <c r="A58">
        <v>379</v>
      </c>
      <c r="B58">
        <v>20070413</v>
      </c>
      <c r="C58">
        <v>20070425</v>
      </c>
      <c r="D58">
        <v>20070420</v>
      </c>
      <c r="E58">
        <v>24273</v>
      </c>
      <c r="F58">
        <v>9</v>
      </c>
      <c r="G58">
        <v>13</v>
      </c>
      <c r="H58">
        <v>2181.5625</v>
      </c>
      <c r="I58">
        <v>1320.6838</v>
      </c>
      <c r="J58" s="23">
        <v>39185</v>
      </c>
      <c r="K58">
        <v>28360.3125</v>
      </c>
      <c r="L58">
        <v>17168.8894</v>
      </c>
      <c r="M58">
        <v>11191.4231</v>
      </c>
    </row>
    <row r="59" spans="1:13" x14ac:dyDescent="0.3">
      <c r="A59">
        <v>373</v>
      </c>
      <c r="B59">
        <v>20070527</v>
      </c>
      <c r="C59">
        <v>20070608</v>
      </c>
      <c r="D59">
        <v>20070603</v>
      </c>
      <c r="E59">
        <v>24282</v>
      </c>
      <c r="F59">
        <v>9</v>
      </c>
      <c r="G59">
        <v>5</v>
      </c>
      <c r="H59">
        <v>2181.5625</v>
      </c>
      <c r="I59">
        <v>1320.6838</v>
      </c>
      <c r="J59" s="23">
        <v>39229</v>
      </c>
      <c r="K59">
        <v>10907.8125</v>
      </c>
      <c r="L59">
        <v>6603.4189999999999</v>
      </c>
      <c r="M59">
        <v>4304.3935000000001</v>
      </c>
    </row>
    <row r="60" spans="1:13" x14ac:dyDescent="0.3">
      <c r="A60">
        <v>373</v>
      </c>
      <c r="B60">
        <v>20070528</v>
      </c>
      <c r="C60">
        <v>20070609</v>
      </c>
      <c r="D60">
        <v>20070604</v>
      </c>
      <c r="E60">
        <v>24304</v>
      </c>
      <c r="F60">
        <v>9</v>
      </c>
      <c r="G60">
        <v>5</v>
      </c>
      <c r="H60">
        <v>2181.5625</v>
      </c>
      <c r="I60">
        <v>1320.6838</v>
      </c>
      <c r="J60" s="23">
        <v>39230</v>
      </c>
      <c r="K60">
        <v>10907.8125</v>
      </c>
      <c r="L60">
        <v>6603.4189999999999</v>
      </c>
      <c r="M60">
        <v>4304.3935000000001</v>
      </c>
    </row>
    <row r="61" spans="1:13" x14ac:dyDescent="0.3">
      <c r="A61">
        <v>379</v>
      </c>
      <c r="B61">
        <v>20070525</v>
      </c>
      <c r="C61">
        <v>20070606</v>
      </c>
      <c r="D61">
        <v>20070601</v>
      </c>
      <c r="E61">
        <v>24305</v>
      </c>
      <c r="F61">
        <v>9</v>
      </c>
      <c r="G61">
        <v>14</v>
      </c>
      <c r="H61">
        <v>2181.5625</v>
      </c>
      <c r="I61">
        <v>1320.6838</v>
      </c>
      <c r="J61" s="23">
        <v>39227</v>
      </c>
      <c r="K61">
        <v>30541.875</v>
      </c>
      <c r="L61">
        <v>18489.573199999999</v>
      </c>
      <c r="M61">
        <v>12052.301799999999</v>
      </c>
    </row>
    <row r="62" spans="1:13" x14ac:dyDescent="0.3">
      <c r="A62">
        <v>373</v>
      </c>
      <c r="B62">
        <v>20070517</v>
      </c>
      <c r="C62">
        <v>20070529</v>
      </c>
      <c r="D62">
        <v>20070524</v>
      </c>
      <c r="E62">
        <v>24361</v>
      </c>
      <c r="F62">
        <v>9</v>
      </c>
      <c r="G62">
        <v>1</v>
      </c>
      <c r="H62">
        <v>2181.5625</v>
      </c>
      <c r="I62">
        <v>1320.6838</v>
      </c>
      <c r="J62" s="23">
        <v>39219</v>
      </c>
      <c r="K62">
        <v>2181.5625</v>
      </c>
      <c r="L62">
        <v>1320.6838</v>
      </c>
      <c r="M62">
        <v>860.87869999999998</v>
      </c>
    </row>
    <row r="63" spans="1:13" x14ac:dyDescent="0.3">
      <c r="A63">
        <v>377</v>
      </c>
      <c r="B63">
        <v>20070518</v>
      </c>
      <c r="C63">
        <v>20070530</v>
      </c>
      <c r="D63">
        <v>20070525</v>
      </c>
      <c r="E63">
        <v>24365</v>
      </c>
      <c r="F63">
        <v>9</v>
      </c>
      <c r="G63">
        <v>5</v>
      </c>
      <c r="H63">
        <v>2181.5625</v>
      </c>
      <c r="I63">
        <v>1320.6838</v>
      </c>
      <c r="J63" s="23">
        <v>39220</v>
      </c>
      <c r="K63">
        <v>10907.8125</v>
      </c>
      <c r="L63">
        <v>6603.4189999999999</v>
      </c>
      <c r="M63">
        <v>4304.3935000000001</v>
      </c>
    </row>
    <row r="64" spans="1:13" x14ac:dyDescent="0.3">
      <c r="A64">
        <v>373</v>
      </c>
      <c r="B64">
        <v>20070507</v>
      </c>
      <c r="C64">
        <v>20070519</v>
      </c>
      <c r="D64">
        <v>20070514</v>
      </c>
      <c r="E64">
        <v>24368</v>
      </c>
      <c r="F64">
        <v>9</v>
      </c>
      <c r="G64">
        <v>11</v>
      </c>
      <c r="H64">
        <v>2181.5625</v>
      </c>
      <c r="I64">
        <v>1320.6838</v>
      </c>
      <c r="J64" s="23">
        <v>39209</v>
      </c>
      <c r="K64">
        <v>23997.1875</v>
      </c>
      <c r="L64">
        <v>14527.5218</v>
      </c>
      <c r="M64">
        <v>9469.6656999999996</v>
      </c>
    </row>
    <row r="65" spans="1:13" x14ac:dyDescent="0.3">
      <c r="A65">
        <v>377</v>
      </c>
      <c r="B65">
        <v>20070520</v>
      </c>
      <c r="C65">
        <v>20070601</v>
      </c>
      <c r="D65">
        <v>20070527</v>
      </c>
      <c r="E65">
        <v>24377</v>
      </c>
      <c r="F65">
        <v>9</v>
      </c>
      <c r="G65">
        <v>4</v>
      </c>
      <c r="H65">
        <v>2181.5625</v>
      </c>
      <c r="I65">
        <v>1320.6838</v>
      </c>
      <c r="J65" s="23">
        <v>39222</v>
      </c>
      <c r="K65">
        <v>8726.25</v>
      </c>
      <c r="L65">
        <v>5282.7352000000001</v>
      </c>
      <c r="M65">
        <v>3443.5147999999999</v>
      </c>
    </row>
    <row r="66" spans="1:13" x14ac:dyDescent="0.3">
      <c r="A66">
        <v>379</v>
      </c>
      <c r="B66">
        <v>20070506</v>
      </c>
      <c r="C66">
        <v>20070518</v>
      </c>
      <c r="D66">
        <v>20070513</v>
      </c>
      <c r="E66">
        <v>24457</v>
      </c>
      <c r="F66">
        <v>9</v>
      </c>
      <c r="G66">
        <v>2</v>
      </c>
      <c r="H66">
        <v>2181.5625</v>
      </c>
      <c r="I66">
        <v>1320.6838</v>
      </c>
      <c r="J66" s="23">
        <v>39208</v>
      </c>
      <c r="K66">
        <v>4363.125</v>
      </c>
      <c r="L66">
        <v>2641.3676</v>
      </c>
      <c r="M66">
        <v>1721.7574</v>
      </c>
    </row>
    <row r="67" spans="1:13" x14ac:dyDescent="0.3">
      <c r="A67">
        <v>379</v>
      </c>
      <c r="B67">
        <v>20070523</v>
      </c>
      <c r="C67">
        <v>20070604</v>
      </c>
      <c r="D67">
        <v>20070530</v>
      </c>
      <c r="E67">
        <v>24459</v>
      </c>
      <c r="F67">
        <v>9</v>
      </c>
      <c r="G67">
        <v>2</v>
      </c>
      <c r="H67">
        <v>2181.5625</v>
      </c>
      <c r="I67">
        <v>1320.6838</v>
      </c>
      <c r="J67" s="23">
        <v>39225</v>
      </c>
      <c r="K67">
        <v>4363.125</v>
      </c>
      <c r="L67">
        <v>2641.3676</v>
      </c>
      <c r="M67">
        <v>1721.7574</v>
      </c>
    </row>
    <row r="68" spans="1:13" x14ac:dyDescent="0.3">
      <c r="A68">
        <v>379</v>
      </c>
      <c r="B68">
        <v>20070521</v>
      </c>
      <c r="C68">
        <v>20070602</v>
      </c>
      <c r="D68">
        <v>20070528</v>
      </c>
      <c r="E68">
        <v>24460</v>
      </c>
      <c r="F68">
        <v>9</v>
      </c>
      <c r="G68">
        <v>17</v>
      </c>
      <c r="H68">
        <v>2181.5625</v>
      </c>
      <c r="I68">
        <v>1320.6838</v>
      </c>
      <c r="J68" s="23">
        <v>39223</v>
      </c>
      <c r="K68">
        <v>37086.5625</v>
      </c>
      <c r="L68">
        <v>22451.624599999999</v>
      </c>
      <c r="M68">
        <v>14634.937900000001</v>
      </c>
    </row>
    <row r="69" spans="1:13" x14ac:dyDescent="0.3">
      <c r="A69">
        <v>377</v>
      </c>
      <c r="B69">
        <v>20070610</v>
      </c>
      <c r="C69">
        <v>20070622</v>
      </c>
      <c r="D69">
        <v>20070617</v>
      </c>
      <c r="E69">
        <v>24463</v>
      </c>
      <c r="F69">
        <v>9</v>
      </c>
      <c r="G69">
        <v>8</v>
      </c>
      <c r="H69">
        <v>2181.5625</v>
      </c>
      <c r="I69">
        <v>1320.6838</v>
      </c>
      <c r="J69" s="23">
        <v>39243</v>
      </c>
      <c r="K69">
        <v>17452.5</v>
      </c>
      <c r="L69">
        <v>10565.4704</v>
      </c>
      <c r="M69">
        <v>6887.0295999999998</v>
      </c>
    </row>
    <row r="70" spans="1:13" x14ac:dyDescent="0.3">
      <c r="A70">
        <v>379</v>
      </c>
      <c r="B70">
        <v>20070601</v>
      </c>
      <c r="C70">
        <v>20070613</v>
      </c>
      <c r="D70">
        <v>20070608</v>
      </c>
      <c r="E70">
        <v>24465</v>
      </c>
      <c r="F70">
        <v>9</v>
      </c>
      <c r="G70">
        <v>16</v>
      </c>
      <c r="H70">
        <v>2181.5625</v>
      </c>
      <c r="I70">
        <v>1320.6838</v>
      </c>
      <c r="J70" s="23">
        <v>39234</v>
      </c>
      <c r="K70">
        <v>34905</v>
      </c>
      <c r="L70">
        <v>21130.9408</v>
      </c>
      <c r="M70">
        <v>13774.0592</v>
      </c>
    </row>
    <row r="71" spans="1:13" x14ac:dyDescent="0.3">
      <c r="A71">
        <v>379</v>
      </c>
      <c r="B71">
        <v>20070604</v>
      </c>
      <c r="C71">
        <v>20070616</v>
      </c>
      <c r="D71">
        <v>20070611</v>
      </c>
      <c r="E71">
        <v>24466</v>
      </c>
      <c r="F71">
        <v>9</v>
      </c>
      <c r="G71">
        <v>13</v>
      </c>
      <c r="H71">
        <v>2181.5625</v>
      </c>
      <c r="I71">
        <v>1320.6838</v>
      </c>
      <c r="J71" s="23">
        <v>39237</v>
      </c>
      <c r="K71">
        <v>28360.3125</v>
      </c>
      <c r="L71">
        <v>17168.8894</v>
      </c>
      <c r="M71">
        <v>11191.4231</v>
      </c>
    </row>
    <row r="72" spans="1:13" x14ac:dyDescent="0.3">
      <c r="A72">
        <v>379</v>
      </c>
      <c r="B72">
        <v>20070611</v>
      </c>
      <c r="C72">
        <v>20070623</v>
      </c>
      <c r="D72">
        <v>20070618</v>
      </c>
      <c r="E72">
        <v>24467</v>
      </c>
      <c r="F72">
        <v>9</v>
      </c>
      <c r="G72">
        <v>10</v>
      </c>
      <c r="H72">
        <v>2181.5625</v>
      </c>
      <c r="I72">
        <v>1320.6838</v>
      </c>
      <c r="J72" s="23">
        <v>39244</v>
      </c>
      <c r="K72">
        <v>21815.625</v>
      </c>
      <c r="L72">
        <v>13206.838</v>
      </c>
      <c r="M72">
        <v>8608.7870000000003</v>
      </c>
    </row>
    <row r="73" spans="1:13" x14ac:dyDescent="0.3">
      <c r="A73">
        <v>373</v>
      </c>
      <c r="B73">
        <v>20070607</v>
      </c>
      <c r="C73">
        <v>20070619</v>
      </c>
      <c r="D73">
        <v>20070614</v>
      </c>
      <c r="E73">
        <v>24474</v>
      </c>
      <c r="F73">
        <v>9</v>
      </c>
      <c r="G73">
        <v>13</v>
      </c>
      <c r="H73">
        <v>2181.5625</v>
      </c>
      <c r="I73">
        <v>1320.6838</v>
      </c>
      <c r="J73" s="23">
        <v>39240</v>
      </c>
      <c r="K73">
        <v>28360.3125</v>
      </c>
      <c r="L73">
        <v>17168.8894</v>
      </c>
      <c r="M73">
        <v>11191.4231</v>
      </c>
    </row>
    <row r="74" spans="1:13" x14ac:dyDescent="0.3">
      <c r="A74">
        <v>377</v>
      </c>
      <c r="B74">
        <v>20070625</v>
      </c>
      <c r="C74">
        <v>20070707</v>
      </c>
      <c r="D74">
        <v>20070702</v>
      </c>
      <c r="E74">
        <v>24475</v>
      </c>
      <c r="F74">
        <v>9</v>
      </c>
      <c r="G74">
        <v>4</v>
      </c>
      <c r="H74">
        <v>2181.5625</v>
      </c>
      <c r="I74">
        <v>1320.6838</v>
      </c>
      <c r="J74" s="23">
        <v>39258</v>
      </c>
      <c r="K74">
        <v>8726.25</v>
      </c>
      <c r="L74">
        <v>5282.7352000000001</v>
      </c>
      <c r="M74">
        <v>3443.5147999999999</v>
      </c>
    </row>
    <row r="75" spans="1:13" x14ac:dyDescent="0.3">
      <c r="A75">
        <v>373</v>
      </c>
      <c r="B75">
        <v>20070629</v>
      </c>
      <c r="C75">
        <v>20070711</v>
      </c>
      <c r="D75">
        <v>20070706</v>
      </c>
      <c r="E75">
        <v>24477</v>
      </c>
      <c r="F75">
        <v>9</v>
      </c>
      <c r="G75">
        <v>10</v>
      </c>
      <c r="H75">
        <v>2181.5625</v>
      </c>
      <c r="I75">
        <v>1320.6838</v>
      </c>
      <c r="J75" s="23">
        <v>39262</v>
      </c>
      <c r="K75">
        <v>21815.625</v>
      </c>
      <c r="L75">
        <v>13206.838</v>
      </c>
      <c r="M75">
        <v>8608.7870000000003</v>
      </c>
    </row>
    <row r="76" spans="1:13" x14ac:dyDescent="0.3">
      <c r="A76">
        <v>373</v>
      </c>
      <c r="B76">
        <v>20070626</v>
      </c>
      <c r="C76">
        <v>20070708</v>
      </c>
      <c r="D76">
        <v>20070703</v>
      </c>
      <c r="E76">
        <v>24485</v>
      </c>
      <c r="F76">
        <v>9</v>
      </c>
      <c r="G76">
        <v>18</v>
      </c>
      <c r="H76">
        <v>2181.5625</v>
      </c>
      <c r="I76">
        <v>1320.6838</v>
      </c>
      <c r="J76" s="23">
        <v>39259</v>
      </c>
      <c r="K76">
        <v>39268.125</v>
      </c>
      <c r="L76">
        <v>23772.308400000002</v>
      </c>
      <c r="M76">
        <v>15495.8166</v>
      </c>
    </row>
    <row r="77" spans="1:13" x14ac:dyDescent="0.3">
      <c r="A77">
        <v>377</v>
      </c>
      <c r="B77">
        <v>20070621</v>
      </c>
      <c r="C77">
        <v>20070703</v>
      </c>
      <c r="D77">
        <v>20070628</v>
      </c>
      <c r="E77">
        <v>24505</v>
      </c>
      <c r="F77">
        <v>9</v>
      </c>
      <c r="G77">
        <v>5</v>
      </c>
      <c r="H77">
        <v>2181.5625</v>
      </c>
      <c r="I77">
        <v>1320.6838</v>
      </c>
      <c r="J77" s="23">
        <v>39254</v>
      </c>
      <c r="K77">
        <v>10907.8125</v>
      </c>
      <c r="L77">
        <v>6603.4189999999999</v>
      </c>
      <c r="M77">
        <v>4304.3935000000001</v>
      </c>
    </row>
    <row r="78" spans="1:13" x14ac:dyDescent="0.3">
      <c r="A78">
        <v>377</v>
      </c>
      <c r="B78">
        <v>20070621</v>
      </c>
      <c r="C78">
        <v>20070703</v>
      </c>
      <c r="D78">
        <v>20070628</v>
      </c>
      <c r="E78">
        <v>24585</v>
      </c>
      <c r="F78">
        <v>9</v>
      </c>
      <c r="G78">
        <v>4</v>
      </c>
      <c r="H78">
        <v>2181.5625</v>
      </c>
      <c r="I78">
        <v>1320.6838</v>
      </c>
      <c r="J78" s="23">
        <v>39254</v>
      </c>
      <c r="K78">
        <v>8726.25</v>
      </c>
      <c r="L78">
        <v>5282.7352000000001</v>
      </c>
      <c r="M78">
        <v>3443.5147999999999</v>
      </c>
    </row>
    <row r="79" spans="1:13" x14ac:dyDescent="0.3">
      <c r="A79">
        <v>373</v>
      </c>
      <c r="B79">
        <v>20070625</v>
      </c>
      <c r="C79">
        <v>20070707</v>
      </c>
      <c r="D79">
        <v>20070702</v>
      </c>
      <c r="E79">
        <v>24587</v>
      </c>
      <c r="F79">
        <v>9</v>
      </c>
      <c r="G79">
        <v>17</v>
      </c>
      <c r="H79">
        <v>2181.5625</v>
      </c>
      <c r="I79">
        <v>1320.6838</v>
      </c>
      <c r="J79" s="23">
        <v>39258</v>
      </c>
      <c r="K79">
        <v>37086.5625</v>
      </c>
      <c r="L79">
        <v>22451.624599999999</v>
      </c>
      <c r="M79">
        <v>14634.937900000001</v>
      </c>
    </row>
    <row r="80" spans="1:13" x14ac:dyDescent="0.3">
      <c r="A80">
        <v>379</v>
      </c>
      <c r="B80">
        <v>20070613</v>
      </c>
      <c r="C80">
        <v>20070625</v>
      </c>
      <c r="D80">
        <v>20070620</v>
      </c>
      <c r="E80">
        <v>24590</v>
      </c>
      <c r="F80">
        <v>9</v>
      </c>
      <c r="G80">
        <v>12</v>
      </c>
      <c r="H80">
        <v>2181.5625</v>
      </c>
      <c r="I80">
        <v>1320.6838</v>
      </c>
      <c r="J80" s="23">
        <v>39246</v>
      </c>
      <c r="K80">
        <v>26178.75</v>
      </c>
      <c r="L80">
        <v>15848.205599999999</v>
      </c>
      <c r="M80">
        <v>10330.544400000001</v>
      </c>
    </row>
    <row r="81" spans="1:13" x14ac:dyDescent="0.3">
      <c r="A81">
        <v>379</v>
      </c>
      <c r="B81">
        <v>20070610</v>
      </c>
      <c r="C81">
        <v>20070622</v>
      </c>
      <c r="D81">
        <v>20070617</v>
      </c>
      <c r="E81">
        <v>24597</v>
      </c>
      <c r="F81">
        <v>9</v>
      </c>
      <c r="G81">
        <v>2</v>
      </c>
      <c r="H81">
        <v>2181.5625</v>
      </c>
      <c r="I81">
        <v>1320.6838</v>
      </c>
      <c r="J81" s="23">
        <v>39243</v>
      </c>
      <c r="K81">
        <v>4363.125</v>
      </c>
      <c r="L81">
        <v>2641.3676</v>
      </c>
      <c r="M81">
        <v>1721.7574</v>
      </c>
    </row>
    <row r="82" spans="1:13" x14ac:dyDescent="0.3">
      <c r="A82">
        <v>373</v>
      </c>
      <c r="B82">
        <v>20070606</v>
      </c>
      <c r="C82">
        <v>20070618</v>
      </c>
      <c r="D82">
        <v>20070613</v>
      </c>
      <c r="E82">
        <v>24601</v>
      </c>
      <c r="F82">
        <v>9</v>
      </c>
      <c r="G82">
        <v>13</v>
      </c>
      <c r="H82">
        <v>2181.5625</v>
      </c>
      <c r="I82">
        <v>1320.6838</v>
      </c>
      <c r="J82" s="23">
        <v>39239</v>
      </c>
      <c r="K82">
        <v>28360.3125</v>
      </c>
      <c r="L82">
        <v>17168.8894</v>
      </c>
      <c r="M82">
        <v>11191.4231</v>
      </c>
    </row>
    <row r="83" spans="1:13" x14ac:dyDescent="0.3">
      <c r="A83">
        <v>373</v>
      </c>
      <c r="B83">
        <v>20070630</v>
      </c>
      <c r="C83">
        <v>20070712</v>
      </c>
      <c r="D83">
        <v>20070707</v>
      </c>
      <c r="E83">
        <v>24602</v>
      </c>
      <c r="F83">
        <v>9</v>
      </c>
      <c r="G83">
        <v>4</v>
      </c>
      <c r="H83">
        <v>2181.5625</v>
      </c>
      <c r="I83">
        <v>1320.6838</v>
      </c>
      <c r="J83" s="23">
        <v>39263</v>
      </c>
      <c r="K83">
        <v>8726.25</v>
      </c>
      <c r="L83">
        <v>5282.7352000000001</v>
      </c>
      <c r="M83">
        <v>3443.5147999999999</v>
      </c>
    </row>
    <row r="84" spans="1:13" x14ac:dyDescent="0.3">
      <c r="A84">
        <v>371</v>
      </c>
      <c r="B84">
        <v>20070406</v>
      </c>
      <c r="C84">
        <v>20070418</v>
      </c>
      <c r="D84">
        <v>20070413</v>
      </c>
      <c r="E84">
        <v>24163</v>
      </c>
      <c r="F84">
        <v>9</v>
      </c>
      <c r="G84">
        <v>1</v>
      </c>
      <c r="H84">
        <v>2181.5625</v>
      </c>
      <c r="I84">
        <v>1320.6838</v>
      </c>
      <c r="J84" s="23">
        <v>39178</v>
      </c>
      <c r="K84">
        <v>2181.5625</v>
      </c>
      <c r="L84">
        <v>1320.6838</v>
      </c>
      <c r="M84">
        <v>860.87869999999998</v>
      </c>
    </row>
    <row r="85" spans="1:13" x14ac:dyDescent="0.3">
      <c r="A85">
        <v>371</v>
      </c>
      <c r="B85">
        <v>20070417</v>
      </c>
      <c r="C85">
        <v>20070429</v>
      </c>
      <c r="D85">
        <v>20070424</v>
      </c>
      <c r="E85">
        <v>24175</v>
      </c>
      <c r="F85">
        <v>9</v>
      </c>
      <c r="G85">
        <v>15</v>
      </c>
      <c r="H85">
        <v>2181.5625</v>
      </c>
      <c r="I85">
        <v>1320.6838</v>
      </c>
      <c r="J85" s="23">
        <v>39189</v>
      </c>
      <c r="K85">
        <v>32723.4375</v>
      </c>
      <c r="L85">
        <v>19810.257000000001</v>
      </c>
      <c r="M85">
        <v>12913.1805</v>
      </c>
    </row>
    <row r="86" spans="1:13" x14ac:dyDescent="0.3">
      <c r="A86">
        <v>371</v>
      </c>
      <c r="B86">
        <v>20070429</v>
      </c>
      <c r="C86">
        <v>20070511</v>
      </c>
      <c r="D86">
        <v>20070506</v>
      </c>
      <c r="E86">
        <v>24178</v>
      </c>
      <c r="F86">
        <v>9</v>
      </c>
      <c r="G86">
        <v>11</v>
      </c>
      <c r="H86">
        <v>2181.5625</v>
      </c>
      <c r="I86">
        <v>1320.6838</v>
      </c>
      <c r="J86" s="23">
        <v>39201</v>
      </c>
      <c r="K86">
        <v>23997.1875</v>
      </c>
      <c r="L86">
        <v>14527.5218</v>
      </c>
      <c r="M86">
        <v>9469.6656999999996</v>
      </c>
    </row>
    <row r="87" spans="1:13" x14ac:dyDescent="0.3">
      <c r="A87">
        <v>371</v>
      </c>
      <c r="B87">
        <v>20070408</v>
      </c>
      <c r="C87">
        <v>20070420</v>
      </c>
      <c r="D87">
        <v>20070415</v>
      </c>
      <c r="E87">
        <v>24248</v>
      </c>
      <c r="F87">
        <v>9</v>
      </c>
      <c r="G87">
        <v>7</v>
      </c>
      <c r="H87">
        <v>2181.5625</v>
      </c>
      <c r="I87">
        <v>1320.6838</v>
      </c>
      <c r="J87" s="23">
        <v>39180</v>
      </c>
      <c r="K87">
        <v>15270.9375</v>
      </c>
      <c r="L87">
        <v>9244.7865999999995</v>
      </c>
      <c r="M87">
        <v>6026.1508999999996</v>
      </c>
    </row>
    <row r="88" spans="1:13" x14ac:dyDescent="0.3">
      <c r="A88">
        <v>371</v>
      </c>
      <c r="B88">
        <v>20070428</v>
      </c>
      <c r="C88">
        <v>20070510</v>
      </c>
      <c r="D88">
        <v>20070505</v>
      </c>
      <c r="E88">
        <v>24257</v>
      </c>
      <c r="F88">
        <v>9</v>
      </c>
      <c r="G88">
        <v>19</v>
      </c>
      <c r="H88">
        <v>2181.5625</v>
      </c>
      <c r="I88">
        <v>1320.6838</v>
      </c>
      <c r="J88" s="23">
        <v>39200</v>
      </c>
      <c r="K88">
        <v>41449.6875</v>
      </c>
      <c r="L88">
        <v>25092.992200000001</v>
      </c>
      <c r="M88">
        <v>16356.695299999999</v>
      </c>
    </row>
    <row r="89" spans="1:13" x14ac:dyDescent="0.3">
      <c r="A89">
        <v>371</v>
      </c>
      <c r="B89">
        <v>20070413</v>
      </c>
      <c r="C89">
        <v>20070425</v>
      </c>
      <c r="D89">
        <v>20070420</v>
      </c>
      <c r="E89">
        <v>24272</v>
      </c>
      <c r="F89">
        <v>9</v>
      </c>
      <c r="G89">
        <v>19</v>
      </c>
      <c r="H89">
        <v>2181.5625</v>
      </c>
      <c r="I89">
        <v>1320.6838</v>
      </c>
      <c r="J89" s="23">
        <v>39185</v>
      </c>
      <c r="K89">
        <v>41449.6875</v>
      </c>
      <c r="L89">
        <v>25092.992200000001</v>
      </c>
      <c r="M89">
        <v>16356.695299999999</v>
      </c>
    </row>
    <row r="90" spans="1:13" x14ac:dyDescent="0.3">
      <c r="A90">
        <v>371</v>
      </c>
      <c r="B90">
        <v>20070529</v>
      </c>
      <c r="C90">
        <v>20070610</v>
      </c>
      <c r="D90">
        <v>20070605</v>
      </c>
      <c r="E90">
        <v>24281</v>
      </c>
      <c r="F90">
        <v>9</v>
      </c>
      <c r="G90">
        <v>13</v>
      </c>
      <c r="H90">
        <v>2181.5625</v>
      </c>
      <c r="I90">
        <v>1320.6838</v>
      </c>
      <c r="J90" s="23">
        <v>39231</v>
      </c>
      <c r="K90">
        <v>28360.3125</v>
      </c>
      <c r="L90">
        <v>17168.8894</v>
      </c>
      <c r="M90">
        <v>11191.4231</v>
      </c>
    </row>
    <row r="91" spans="1:13" x14ac:dyDescent="0.3">
      <c r="A91">
        <v>371</v>
      </c>
      <c r="B91">
        <v>20070530</v>
      </c>
      <c r="C91">
        <v>20070611</v>
      </c>
      <c r="D91">
        <v>20070606</v>
      </c>
      <c r="E91">
        <v>24283</v>
      </c>
      <c r="F91">
        <v>9</v>
      </c>
      <c r="G91">
        <v>12</v>
      </c>
      <c r="H91">
        <v>2181.5625</v>
      </c>
      <c r="I91">
        <v>1320.6838</v>
      </c>
      <c r="J91" s="23">
        <v>39232</v>
      </c>
      <c r="K91">
        <v>26178.75</v>
      </c>
      <c r="L91">
        <v>15848.205599999999</v>
      </c>
      <c r="M91">
        <v>10330.544400000001</v>
      </c>
    </row>
    <row r="92" spans="1:13" x14ac:dyDescent="0.3">
      <c r="A92">
        <v>371</v>
      </c>
      <c r="B92">
        <v>20070507</v>
      </c>
      <c r="C92">
        <v>20070519</v>
      </c>
      <c r="D92">
        <v>20070514</v>
      </c>
      <c r="E92">
        <v>24302</v>
      </c>
      <c r="F92">
        <v>9</v>
      </c>
      <c r="G92">
        <v>9</v>
      </c>
      <c r="H92">
        <v>2181.5625</v>
      </c>
      <c r="I92">
        <v>1320.6838</v>
      </c>
      <c r="J92" s="23">
        <v>39209</v>
      </c>
      <c r="K92">
        <v>19634.0625</v>
      </c>
      <c r="L92">
        <v>11886.154200000001</v>
      </c>
      <c r="M92">
        <v>7747.9083000000001</v>
      </c>
    </row>
    <row r="93" spans="1:13" x14ac:dyDescent="0.3">
      <c r="A93">
        <v>371</v>
      </c>
      <c r="B93">
        <v>20070512</v>
      </c>
      <c r="C93">
        <v>20070524</v>
      </c>
      <c r="D93">
        <v>20070519</v>
      </c>
      <c r="E93">
        <v>24364</v>
      </c>
      <c r="F93">
        <v>9</v>
      </c>
      <c r="G93">
        <v>12</v>
      </c>
      <c r="H93">
        <v>2181.5625</v>
      </c>
      <c r="I93">
        <v>1320.6838</v>
      </c>
      <c r="J93" s="23">
        <v>39214</v>
      </c>
      <c r="K93">
        <v>26178.75</v>
      </c>
      <c r="L93">
        <v>15848.205599999999</v>
      </c>
      <c r="M93">
        <v>10330.544400000001</v>
      </c>
    </row>
    <row r="94" spans="1:13" x14ac:dyDescent="0.3">
      <c r="A94">
        <v>371</v>
      </c>
      <c r="B94">
        <v>20070524</v>
      </c>
      <c r="C94">
        <v>20070605</v>
      </c>
      <c r="D94">
        <v>20070531</v>
      </c>
      <c r="E94">
        <v>24372</v>
      </c>
      <c r="F94">
        <v>9</v>
      </c>
      <c r="G94">
        <v>2</v>
      </c>
      <c r="H94">
        <v>2181.5625</v>
      </c>
      <c r="I94">
        <v>1320.6838</v>
      </c>
      <c r="J94" s="23">
        <v>39226</v>
      </c>
      <c r="K94">
        <v>4363.125</v>
      </c>
      <c r="L94">
        <v>2641.3676</v>
      </c>
      <c r="M94">
        <v>1721.7574</v>
      </c>
    </row>
    <row r="95" spans="1:13" x14ac:dyDescent="0.3">
      <c r="A95">
        <v>371</v>
      </c>
      <c r="B95">
        <v>20070522</v>
      </c>
      <c r="C95">
        <v>20070603</v>
      </c>
      <c r="D95">
        <v>20070529</v>
      </c>
      <c r="E95">
        <v>24381</v>
      </c>
      <c r="F95">
        <v>9</v>
      </c>
      <c r="G95">
        <v>2</v>
      </c>
      <c r="H95">
        <v>2181.5625</v>
      </c>
      <c r="I95">
        <v>1320.6838</v>
      </c>
      <c r="J95" s="23">
        <v>39224</v>
      </c>
      <c r="K95">
        <v>4363.125</v>
      </c>
      <c r="L95">
        <v>2641.3676</v>
      </c>
      <c r="M95">
        <v>1721.7574</v>
      </c>
    </row>
    <row r="96" spans="1:13" x14ac:dyDescent="0.3">
      <c r="A96">
        <v>371</v>
      </c>
      <c r="B96">
        <v>20070522</v>
      </c>
      <c r="C96">
        <v>20070603</v>
      </c>
      <c r="D96">
        <v>20070529</v>
      </c>
      <c r="E96">
        <v>24461</v>
      </c>
      <c r="F96">
        <v>9</v>
      </c>
      <c r="G96">
        <v>3</v>
      </c>
      <c r="H96">
        <v>2181.5625</v>
      </c>
      <c r="I96">
        <v>1320.6838</v>
      </c>
      <c r="J96" s="23">
        <v>39224</v>
      </c>
      <c r="K96">
        <v>6544.6875</v>
      </c>
      <c r="L96">
        <v>3962.0513999999998</v>
      </c>
      <c r="M96">
        <v>2582.6361000000002</v>
      </c>
    </row>
    <row r="97" spans="1:13" x14ac:dyDescent="0.3">
      <c r="A97">
        <v>371</v>
      </c>
      <c r="B97">
        <v>20070617</v>
      </c>
      <c r="C97">
        <v>20070629</v>
      </c>
      <c r="D97">
        <v>20070624</v>
      </c>
      <c r="E97">
        <v>24478</v>
      </c>
      <c r="F97">
        <v>9</v>
      </c>
      <c r="G97">
        <v>3</v>
      </c>
      <c r="H97">
        <v>2181.5625</v>
      </c>
      <c r="I97">
        <v>1320.6838</v>
      </c>
      <c r="J97" s="23">
        <v>39250</v>
      </c>
      <c r="K97">
        <v>6544.6875</v>
      </c>
      <c r="L97">
        <v>3962.0513999999998</v>
      </c>
      <c r="M97">
        <v>2582.6361000000002</v>
      </c>
    </row>
    <row r="98" spans="1:13" x14ac:dyDescent="0.3">
      <c r="A98">
        <v>371</v>
      </c>
      <c r="B98">
        <v>20070621</v>
      </c>
      <c r="C98">
        <v>20070703</v>
      </c>
      <c r="D98">
        <v>20070628</v>
      </c>
      <c r="E98">
        <v>24482</v>
      </c>
      <c r="F98">
        <v>9</v>
      </c>
      <c r="G98">
        <v>8</v>
      </c>
      <c r="H98">
        <v>2181.5625</v>
      </c>
      <c r="I98">
        <v>1320.6838</v>
      </c>
      <c r="J98" s="23">
        <v>39254</v>
      </c>
      <c r="K98">
        <v>17452.5</v>
      </c>
      <c r="L98">
        <v>10565.4704</v>
      </c>
      <c r="M98">
        <v>6887.0295999999998</v>
      </c>
    </row>
    <row r="99" spans="1:13" x14ac:dyDescent="0.3">
      <c r="A99">
        <v>371</v>
      </c>
      <c r="B99">
        <v>20070615</v>
      </c>
      <c r="C99">
        <v>20070627</v>
      </c>
      <c r="D99">
        <v>20070622</v>
      </c>
      <c r="E99">
        <v>24592</v>
      </c>
      <c r="F99">
        <v>9</v>
      </c>
      <c r="G99">
        <v>4</v>
      </c>
      <c r="H99">
        <v>2181.5625</v>
      </c>
      <c r="I99">
        <v>1320.6838</v>
      </c>
      <c r="J99" s="23">
        <v>39248</v>
      </c>
      <c r="K99">
        <v>8726.25</v>
      </c>
      <c r="L99">
        <v>5282.7352000000001</v>
      </c>
      <c r="M99">
        <v>3443.5147999999999</v>
      </c>
    </row>
    <row r="100" spans="1:13" x14ac:dyDescent="0.3">
      <c r="A100">
        <v>358</v>
      </c>
      <c r="B100">
        <v>20070409</v>
      </c>
      <c r="C100">
        <v>20070421</v>
      </c>
      <c r="D100">
        <v>20070416</v>
      </c>
      <c r="E100">
        <v>15027</v>
      </c>
      <c r="F100">
        <v>9</v>
      </c>
      <c r="G100">
        <v>17</v>
      </c>
      <c r="H100">
        <v>2049.0981999999999</v>
      </c>
      <c r="I100">
        <v>1105.81</v>
      </c>
      <c r="J100" s="23">
        <v>39181</v>
      </c>
      <c r="K100">
        <v>34834.669399999999</v>
      </c>
      <c r="L100">
        <v>18798.77</v>
      </c>
      <c r="M100">
        <v>16035.8994</v>
      </c>
    </row>
    <row r="101" spans="1:13" x14ac:dyDescent="0.3">
      <c r="A101">
        <v>358</v>
      </c>
      <c r="B101">
        <v>20070427</v>
      </c>
      <c r="C101">
        <v>20070509</v>
      </c>
      <c r="D101">
        <v>20070504</v>
      </c>
      <c r="E101">
        <v>15038</v>
      </c>
      <c r="F101">
        <v>9</v>
      </c>
      <c r="G101">
        <v>13</v>
      </c>
      <c r="H101">
        <v>2049.0981999999999</v>
      </c>
      <c r="I101">
        <v>1105.81</v>
      </c>
      <c r="J101" s="23">
        <v>39199</v>
      </c>
      <c r="K101">
        <v>26638.276600000001</v>
      </c>
      <c r="L101">
        <v>14375.53</v>
      </c>
      <c r="M101">
        <v>12262.7466</v>
      </c>
    </row>
    <row r="102" spans="1:13" x14ac:dyDescent="0.3">
      <c r="A102">
        <v>358</v>
      </c>
      <c r="B102">
        <v>20070417</v>
      </c>
      <c r="C102">
        <v>20070429</v>
      </c>
      <c r="D102">
        <v>20070424</v>
      </c>
      <c r="E102">
        <v>15044</v>
      </c>
      <c r="F102">
        <v>9</v>
      </c>
      <c r="G102">
        <v>5</v>
      </c>
      <c r="H102">
        <v>2049.0981999999999</v>
      </c>
      <c r="I102">
        <v>1105.81</v>
      </c>
      <c r="J102" s="23">
        <v>39189</v>
      </c>
      <c r="K102">
        <v>10245.491</v>
      </c>
      <c r="L102">
        <v>5529.05</v>
      </c>
      <c r="M102">
        <v>4716.4409999999998</v>
      </c>
    </row>
    <row r="103" spans="1:13" x14ac:dyDescent="0.3">
      <c r="A103">
        <v>358</v>
      </c>
      <c r="B103">
        <v>20070410</v>
      </c>
      <c r="C103">
        <v>20070422</v>
      </c>
      <c r="D103">
        <v>20070417</v>
      </c>
      <c r="E103">
        <v>15130</v>
      </c>
      <c r="F103">
        <v>9</v>
      </c>
      <c r="G103">
        <v>10</v>
      </c>
      <c r="H103">
        <v>2049.0981999999999</v>
      </c>
      <c r="I103">
        <v>1105.81</v>
      </c>
      <c r="J103" s="23">
        <v>39182</v>
      </c>
      <c r="K103">
        <v>20490.982</v>
      </c>
      <c r="L103">
        <v>11058.1</v>
      </c>
      <c r="M103">
        <v>9432.8819999999996</v>
      </c>
    </row>
    <row r="104" spans="1:13" x14ac:dyDescent="0.3">
      <c r="A104">
        <v>358</v>
      </c>
      <c r="B104">
        <v>20070402</v>
      </c>
      <c r="C104">
        <v>20070414</v>
      </c>
      <c r="D104">
        <v>20070409</v>
      </c>
      <c r="E104">
        <v>15192</v>
      </c>
      <c r="F104">
        <v>9</v>
      </c>
      <c r="G104">
        <v>7</v>
      </c>
      <c r="H104">
        <v>2049.0981999999999</v>
      </c>
      <c r="I104">
        <v>1105.81</v>
      </c>
      <c r="J104" s="23">
        <v>39174</v>
      </c>
      <c r="K104">
        <v>14343.687400000001</v>
      </c>
      <c r="L104">
        <v>7740.67</v>
      </c>
      <c r="M104">
        <v>6603.0173999999997</v>
      </c>
    </row>
    <row r="105" spans="1:13" x14ac:dyDescent="0.3">
      <c r="A105">
        <v>358</v>
      </c>
      <c r="B105">
        <v>20070408</v>
      </c>
      <c r="C105">
        <v>20070420</v>
      </c>
      <c r="D105">
        <v>20070415</v>
      </c>
      <c r="E105">
        <v>15208</v>
      </c>
      <c r="F105">
        <v>9</v>
      </c>
      <c r="G105">
        <v>18</v>
      </c>
      <c r="H105">
        <v>2049.0981999999999</v>
      </c>
      <c r="I105">
        <v>1105.81</v>
      </c>
      <c r="J105" s="23">
        <v>39180</v>
      </c>
      <c r="K105">
        <v>36883.767599999999</v>
      </c>
      <c r="L105">
        <v>19904.580000000002</v>
      </c>
      <c r="M105">
        <v>16979.187600000001</v>
      </c>
    </row>
    <row r="106" spans="1:13" x14ac:dyDescent="0.3">
      <c r="A106">
        <v>358</v>
      </c>
      <c r="B106">
        <v>20070424</v>
      </c>
      <c r="C106">
        <v>20070506</v>
      </c>
      <c r="D106">
        <v>20070501</v>
      </c>
      <c r="E106">
        <v>15209</v>
      </c>
      <c r="F106">
        <v>9</v>
      </c>
      <c r="G106">
        <v>1</v>
      </c>
      <c r="H106">
        <v>2049.0981999999999</v>
      </c>
      <c r="I106">
        <v>1105.81</v>
      </c>
      <c r="J106" s="23">
        <v>39196</v>
      </c>
      <c r="K106">
        <v>2049.0981999999999</v>
      </c>
      <c r="L106">
        <v>1105.81</v>
      </c>
      <c r="M106">
        <v>943.28819999999996</v>
      </c>
    </row>
    <row r="107" spans="1:13" x14ac:dyDescent="0.3">
      <c r="A107">
        <v>358</v>
      </c>
      <c r="B107">
        <v>20070519</v>
      </c>
      <c r="C107">
        <v>20070531</v>
      </c>
      <c r="D107">
        <v>20070526</v>
      </c>
      <c r="E107">
        <v>15215</v>
      </c>
      <c r="F107">
        <v>9</v>
      </c>
      <c r="G107">
        <v>15</v>
      </c>
      <c r="H107">
        <v>2049.0981999999999</v>
      </c>
      <c r="I107">
        <v>1105.81</v>
      </c>
      <c r="J107" s="23">
        <v>39221</v>
      </c>
      <c r="K107">
        <v>30736.473000000002</v>
      </c>
      <c r="L107">
        <v>16587.150000000001</v>
      </c>
      <c r="M107">
        <v>14149.323</v>
      </c>
    </row>
    <row r="108" spans="1:13" x14ac:dyDescent="0.3">
      <c r="A108">
        <v>358</v>
      </c>
      <c r="B108">
        <v>20070511</v>
      </c>
      <c r="C108">
        <v>20070523</v>
      </c>
      <c r="D108">
        <v>20070518</v>
      </c>
      <c r="E108">
        <v>15219</v>
      </c>
      <c r="F108">
        <v>9</v>
      </c>
      <c r="G108">
        <v>12</v>
      </c>
      <c r="H108">
        <v>2049.0981999999999</v>
      </c>
      <c r="I108">
        <v>1105.81</v>
      </c>
      <c r="J108" s="23">
        <v>39213</v>
      </c>
      <c r="K108">
        <v>24589.178400000001</v>
      </c>
      <c r="L108">
        <v>13269.72</v>
      </c>
      <c r="M108">
        <v>11319.4584</v>
      </c>
    </row>
    <row r="109" spans="1:13" x14ac:dyDescent="0.3">
      <c r="A109">
        <v>358</v>
      </c>
      <c r="B109">
        <v>20070512</v>
      </c>
      <c r="C109">
        <v>20070524</v>
      </c>
      <c r="D109">
        <v>20070519</v>
      </c>
      <c r="E109">
        <v>15227</v>
      </c>
      <c r="F109">
        <v>9</v>
      </c>
      <c r="G109">
        <v>19</v>
      </c>
      <c r="H109">
        <v>2049.0981999999999</v>
      </c>
      <c r="I109">
        <v>1105.81</v>
      </c>
      <c r="J109" s="23">
        <v>39214</v>
      </c>
      <c r="K109">
        <v>38932.8658</v>
      </c>
      <c r="L109">
        <v>21010.39</v>
      </c>
      <c r="M109">
        <v>17922.4758</v>
      </c>
    </row>
    <row r="110" spans="1:13" x14ac:dyDescent="0.3">
      <c r="A110">
        <v>358</v>
      </c>
      <c r="B110">
        <v>20070531</v>
      </c>
      <c r="C110">
        <v>20070612</v>
      </c>
      <c r="D110">
        <v>20070607</v>
      </c>
      <c r="E110">
        <v>15582</v>
      </c>
      <c r="F110">
        <v>9</v>
      </c>
      <c r="G110">
        <v>9</v>
      </c>
      <c r="H110">
        <v>2049.0981999999999</v>
      </c>
      <c r="I110">
        <v>1105.81</v>
      </c>
      <c r="J110" s="23">
        <v>39233</v>
      </c>
      <c r="K110">
        <v>18441.8838</v>
      </c>
      <c r="L110">
        <v>9952.2900000000009</v>
      </c>
      <c r="M110">
        <v>8489.5938000000006</v>
      </c>
    </row>
    <row r="111" spans="1:13" x14ac:dyDescent="0.3">
      <c r="A111">
        <v>358</v>
      </c>
      <c r="B111">
        <v>20070525</v>
      </c>
      <c r="C111">
        <v>20070606</v>
      </c>
      <c r="D111">
        <v>20070601</v>
      </c>
      <c r="E111">
        <v>15585</v>
      </c>
      <c r="F111">
        <v>9</v>
      </c>
      <c r="G111">
        <v>14</v>
      </c>
      <c r="H111">
        <v>2049.0981999999999</v>
      </c>
      <c r="I111">
        <v>1105.81</v>
      </c>
      <c r="J111" s="23">
        <v>39227</v>
      </c>
      <c r="K111">
        <v>28687.374800000001</v>
      </c>
      <c r="L111">
        <v>15481.34</v>
      </c>
      <c r="M111">
        <v>13206.034799999999</v>
      </c>
    </row>
    <row r="112" spans="1:13" x14ac:dyDescent="0.3">
      <c r="A112">
        <v>358</v>
      </c>
      <c r="B112">
        <v>20070528</v>
      </c>
      <c r="C112">
        <v>20070609</v>
      </c>
      <c r="D112">
        <v>20070604</v>
      </c>
      <c r="E112">
        <v>15590</v>
      </c>
      <c r="F112">
        <v>9</v>
      </c>
      <c r="G112">
        <v>13</v>
      </c>
      <c r="H112">
        <v>2049.0981999999999</v>
      </c>
      <c r="I112">
        <v>1105.81</v>
      </c>
      <c r="J112" s="23">
        <v>39230</v>
      </c>
      <c r="K112">
        <v>26638.276600000001</v>
      </c>
      <c r="L112">
        <v>14375.53</v>
      </c>
      <c r="M112">
        <v>12262.7466</v>
      </c>
    </row>
    <row r="113" spans="1:13" x14ac:dyDescent="0.3">
      <c r="A113">
        <v>358</v>
      </c>
      <c r="B113">
        <v>20070510</v>
      </c>
      <c r="C113">
        <v>20070522</v>
      </c>
      <c r="D113">
        <v>20070517</v>
      </c>
      <c r="E113">
        <v>15647</v>
      </c>
      <c r="F113">
        <v>9</v>
      </c>
      <c r="G113">
        <v>6</v>
      </c>
      <c r="H113">
        <v>2049.0981999999999</v>
      </c>
      <c r="I113">
        <v>1105.81</v>
      </c>
      <c r="J113" s="23">
        <v>39212</v>
      </c>
      <c r="K113">
        <v>12294.5892</v>
      </c>
      <c r="L113">
        <v>6634.86</v>
      </c>
      <c r="M113">
        <v>5659.7291999999998</v>
      </c>
    </row>
    <row r="114" spans="1:13" x14ac:dyDescent="0.3">
      <c r="A114">
        <v>358</v>
      </c>
      <c r="B114">
        <v>20070508</v>
      </c>
      <c r="C114">
        <v>20070520</v>
      </c>
      <c r="D114">
        <v>20070515</v>
      </c>
      <c r="E114">
        <v>15724</v>
      </c>
      <c r="F114">
        <v>9</v>
      </c>
      <c r="G114">
        <v>6</v>
      </c>
      <c r="H114">
        <v>2049.0981999999999</v>
      </c>
      <c r="I114">
        <v>1105.81</v>
      </c>
      <c r="J114" s="23">
        <v>39210</v>
      </c>
      <c r="K114">
        <v>12294.5892</v>
      </c>
      <c r="L114">
        <v>6634.86</v>
      </c>
      <c r="M114">
        <v>5659.7291999999998</v>
      </c>
    </row>
    <row r="115" spans="1:13" x14ac:dyDescent="0.3">
      <c r="A115">
        <v>358</v>
      </c>
      <c r="B115">
        <v>20070611</v>
      </c>
      <c r="C115">
        <v>20070623</v>
      </c>
      <c r="D115">
        <v>20070618</v>
      </c>
      <c r="E115">
        <v>15733</v>
      </c>
      <c r="F115">
        <v>9</v>
      </c>
      <c r="G115">
        <v>8</v>
      </c>
      <c r="H115">
        <v>2049.0981999999999</v>
      </c>
      <c r="I115">
        <v>1105.81</v>
      </c>
      <c r="J115" s="23">
        <v>39244</v>
      </c>
      <c r="K115">
        <v>16392.785599999999</v>
      </c>
      <c r="L115">
        <v>8846.48</v>
      </c>
      <c r="M115">
        <v>7546.3055999999997</v>
      </c>
    </row>
    <row r="116" spans="1:13" x14ac:dyDescent="0.3">
      <c r="A116">
        <v>358</v>
      </c>
      <c r="B116">
        <v>20070627</v>
      </c>
      <c r="C116">
        <v>20070709</v>
      </c>
      <c r="D116">
        <v>20070704</v>
      </c>
      <c r="E116">
        <v>15755</v>
      </c>
      <c r="F116">
        <v>9</v>
      </c>
      <c r="G116">
        <v>9</v>
      </c>
      <c r="H116">
        <v>2049.0981999999999</v>
      </c>
      <c r="I116">
        <v>1105.81</v>
      </c>
      <c r="J116" s="23">
        <v>39260</v>
      </c>
      <c r="K116">
        <v>18441.8838</v>
      </c>
      <c r="L116">
        <v>9952.2900000000009</v>
      </c>
      <c r="M116">
        <v>8489.5938000000006</v>
      </c>
    </row>
    <row r="117" spans="1:13" x14ac:dyDescent="0.3">
      <c r="A117">
        <v>358</v>
      </c>
      <c r="B117">
        <v>20070625</v>
      </c>
      <c r="C117">
        <v>20070707</v>
      </c>
      <c r="D117">
        <v>20070702</v>
      </c>
      <c r="E117">
        <v>15765</v>
      </c>
      <c r="F117">
        <v>9</v>
      </c>
      <c r="G117">
        <v>13</v>
      </c>
      <c r="H117">
        <v>2049.0981999999999</v>
      </c>
      <c r="I117">
        <v>1105.81</v>
      </c>
      <c r="J117" s="23">
        <v>39258</v>
      </c>
      <c r="K117">
        <v>26638.276600000001</v>
      </c>
      <c r="L117">
        <v>14375.53</v>
      </c>
      <c r="M117">
        <v>12262.7466</v>
      </c>
    </row>
    <row r="118" spans="1:13" x14ac:dyDescent="0.3">
      <c r="A118">
        <v>358</v>
      </c>
      <c r="B118">
        <v>20070617</v>
      </c>
      <c r="C118">
        <v>20070629</v>
      </c>
      <c r="D118">
        <v>20070624</v>
      </c>
      <c r="E118">
        <v>15784</v>
      </c>
      <c r="F118">
        <v>9</v>
      </c>
      <c r="G118">
        <v>20</v>
      </c>
      <c r="H118">
        <v>2049.0981999999999</v>
      </c>
      <c r="I118">
        <v>1105.81</v>
      </c>
      <c r="J118" s="23">
        <v>39250</v>
      </c>
      <c r="K118">
        <v>40981.964</v>
      </c>
      <c r="L118">
        <v>22116.2</v>
      </c>
      <c r="M118">
        <v>18865.763999999999</v>
      </c>
    </row>
    <row r="119" spans="1:13" x14ac:dyDescent="0.3">
      <c r="A119">
        <v>358</v>
      </c>
      <c r="B119">
        <v>20070630</v>
      </c>
      <c r="C119">
        <v>20070712</v>
      </c>
      <c r="D119">
        <v>20070707</v>
      </c>
      <c r="E119">
        <v>15786</v>
      </c>
      <c r="F119">
        <v>9</v>
      </c>
      <c r="G119">
        <v>7</v>
      </c>
      <c r="H119">
        <v>2049.0981999999999</v>
      </c>
      <c r="I119">
        <v>1105.81</v>
      </c>
      <c r="J119" s="23">
        <v>39263</v>
      </c>
      <c r="K119">
        <v>14343.687400000001</v>
      </c>
      <c r="L119">
        <v>7740.67</v>
      </c>
      <c r="M119">
        <v>6603.0173999999997</v>
      </c>
    </row>
    <row r="120" spans="1:13" x14ac:dyDescent="0.3">
      <c r="A120">
        <v>358</v>
      </c>
      <c r="B120">
        <v>20070602</v>
      </c>
      <c r="C120">
        <v>20070614</v>
      </c>
      <c r="D120">
        <v>20070609</v>
      </c>
      <c r="E120">
        <v>15800</v>
      </c>
      <c r="F120">
        <v>9</v>
      </c>
      <c r="G120">
        <v>6</v>
      </c>
      <c r="H120">
        <v>2049.0981999999999</v>
      </c>
      <c r="I120">
        <v>1105.81</v>
      </c>
      <c r="J120" s="23">
        <v>39235</v>
      </c>
      <c r="K120">
        <v>12294.5892</v>
      </c>
      <c r="L120">
        <v>6634.86</v>
      </c>
      <c r="M120">
        <v>5659.7291999999998</v>
      </c>
    </row>
    <row r="121" spans="1:13" x14ac:dyDescent="0.3">
      <c r="A121">
        <v>358</v>
      </c>
      <c r="B121">
        <v>20070608</v>
      </c>
      <c r="C121">
        <v>20070620</v>
      </c>
      <c r="D121">
        <v>20070615</v>
      </c>
      <c r="E121">
        <v>16026</v>
      </c>
      <c r="F121">
        <v>9</v>
      </c>
      <c r="G121">
        <v>3</v>
      </c>
      <c r="H121">
        <v>2049.0981999999999</v>
      </c>
      <c r="I121">
        <v>1105.81</v>
      </c>
      <c r="J121" s="23">
        <v>39241</v>
      </c>
      <c r="K121">
        <v>6147.2946000000002</v>
      </c>
      <c r="L121">
        <v>3317.43</v>
      </c>
      <c r="M121">
        <v>2829.8645999999999</v>
      </c>
    </row>
    <row r="122" spans="1:13" x14ac:dyDescent="0.3">
      <c r="A122">
        <v>358</v>
      </c>
      <c r="B122">
        <v>20070606</v>
      </c>
      <c r="C122">
        <v>20070618</v>
      </c>
      <c r="D122">
        <v>20070613</v>
      </c>
      <c r="E122">
        <v>16031</v>
      </c>
      <c r="F122">
        <v>9</v>
      </c>
      <c r="G122">
        <v>1</v>
      </c>
      <c r="H122">
        <v>2049.0981999999999</v>
      </c>
      <c r="I122">
        <v>1105.81</v>
      </c>
      <c r="J122" s="23">
        <v>39239</v>
      </c>
      <c r="K122">
        <v>2049.0981999999999</v>
      </c>
      <c r="L122">
        <v>1105.81</v>
      </c>
      <c r="M122">
        <v>943.28819999999996</v>
      </c>
    </row>
    <row r="123" spans="1:13" x14ac:dyDescent="0.3">
      <c r="A123">
        <v>358</v>
      </c>
      <c r="B123">
        <v>20070612</v>
      </c>
      <c r="C123">
        <v>20070624</v>
      </c>
      <c r="D123">
        <v>20070619</v>
      </c>
      <c r="E123">
        <v>16160</v>
      </c>
      <c r="F123">
        <v>9</v>
      </c>
      <c r="G123">
        <v>1</v>
      </c>
      <c r="H123">
        <v>2049.0981999999999</v>
      </c>
      <c r="I123">
        <v>1105.81</v>
      </c>
      <c r="J123" s="23">
        <v>39245</v>
      </c>
      <c r="K123">
        <v>2049.0981999999999</v>
      </c>
      <c r="L123">
        <v>1105.81</v>
      </c>
      <c r="M123">
        <v>943.28819999999996</v>
      </c>
    </row>
    <row r="124" spans="1:13" x14ac:dyDescent="0.3">
      <c r="A124">
        <v>358</v>
      </c>
      <c r="B124">
        <v>20070618</v>
      </c>
      <c r="C124">
        <v>20070630</v>
      </c>
      <c r="D124">
        <v>20070625</v>
      </c>
      <c r="E124">
        <v>16161</v>
      </c>
      <c r="F124">
        <v>9</v>
      </c>
      <c r="G124">
        <v>10</v>
      </c>
      <c r="H124">
        <v>2049.0981999999999</v>
      </c>
      <c r="I124">
        <v>1105.81</v>
      </c>
      <c r="J124" s="23">
        <v>39251</v>
      </c>
      <c r="K124">
        <v>20490.982</v>
      </c>
      <c r="L124">
        <v>11058.1</v>
      </c>
      <c r="M124">
        <v>9432.8819999999996</v>
      </c>
    </row>
    <row r="125" spans="1:13" x14ac:dyDescent="0.3">
      <c r="A125">
        <v>358</v>
      </c>
      <c r="B125">
        <v>20070629</v>
      </c>
      <c r="C125">
        <v>20070711</v>
      </c>
      <c r="D125">
        <v>20070706</v>
      </c>
      <c r="E125">
        <v>16180</v>
      </c>
      <c r="F125">
        <v>9</v>
      </c>
      <c r="G125">
        <v>17</v>
      </c>
      <c r="H125">
        <v>2049.0981999999999</v>
      </c>
      <c r="I125">
        <v>1105.81</v>
      </c>
      <c r="J125" s="23">
        <v>39262</v>
      </c>
      <c r="K125">
        <v>34834.669399999999</v>
      </c>
      <c r="L125">
        <v>18798.77</v>
      </c>
      <c r="M125">
        <v>16035.8994</v>
      </c>
    </row>
    <row r="126" spans="1:13" x14ac:dyDescent="0.3">
      <c r="A126">
        <v>358</v>
      </c>
      <c r="B126">
        <v>20070626</v>
      </c>
      <c r="C126">
        <v>20070708</v>
      </c>
      <c r="D126">
        <v>20070703</v>
      </c>
      <c r="E126">
        <v>16339</v>
      </c>
      <c r="F126">
        <v>9</v>
      </c>
      <c r="G126">
        <v>1</v>
      </c>
      <c r="H126">
        <v>2049.0981999999999</v>
      </c>
      <c r="I126">
        <v>1105.81</v>
      </c>
      <c r="J126" s="23">
        <v>39259</v>
      </c>
      <c r="K126">
        <v>2049.0981999999999</v>
      </c>
      <c r="L126">
        <v>1105.81</v>
      </c>
      <c r="M126">
        <v>943.28819999999996</v>
      </c>
    </row>
    <row r="127" spans="1:13" x14ac:dyDescent="0.3">
      <c r="A127">
        <v>362</v>
      </c>
      <c r="B127">
        <v>20070406</v>
      </c>
      <c r="C127">
        <v>20070418</v>
      </c>
      <c r="D127">
        <v>20070413</v>
      </c>
      <c r="E127">
        <v>15015</v>
      </c>
      <c r="F127">
        <v>9</v>
      </c>
      <c r="G127">
        <v>7</v>
      </c>
      <c r="H127">
        <v>2049.0981999999999</v>
      </c>
      <c r="I127">
        <v>1105.81</v>
      </c>
      <c r="J127" s="23">
        <v>39178</v>
      </c>
      <c r="K127">
        <v>14343.687400000001</v>
      </c>
      <c r="L127">
        <v>7740.67</v>
      </c>
      <c r="M127">
        <v>6603.0173999999997</v>
      </c>
    </row>
    <row r="128" spans="1:13" x14ac:dyDescent="0.3">
      <c r="A128">
        <v>362</v>
      </c>
      <c r="B128">
        <v>20070409</v>
      </c>
      <c r="C128">
        <v>20070421</v>
      </c>
      <c r="D128">
        <v>20070416</v>
      </c>
      <c r="E128">
        <v>15032</v>
      </c>
      <c r="F128">
        <v>9</v>
      </c>
      <c r="G128">
        <v>13</v>
      </c>
      <c r="H128">
        <v>2049.0981999999999</v>
      </c>
      <c r="I128">
        <v>1105.81</v>
      </c>
      <c r="J128" s="23">
        <v>39181</v>
      </c>
      <c r="K128">
        <v>26638.276600000001</v>
      </c>
      <c r="L128">
        <v>14375.53</v>
      </c>
      <c r="M128">
        <v>12262.7466</v>
      </c>
    </row>
    <row r="129" spans="1:13" x14ac:dyDescent="0.3">
      <c r="A129">
        <v>362</v>
      </c>
      <c r="B129">
        <v>20070418</v>
      </c>
      <c r="C129">
        <v>20070430</v>
      </c>
      <c r="D129">
        <v>20070425</v>
      </c>
      <c r="E129">
        <v>15036</v>
      </c>
      <c r="F129">
        <v>9</v>
      </c>
      <c r="G129">
        <v>8</v>
      </c>
      <c r="H129">
        <v>2049.0981999999999</v>
      </c>
      <c r="I129">
        <v>1105.81</v>
      </c>
      <c r="J129" s="23">
        <v>39190</v>
      </c>
      <c r="K129">
        <v>16392.785599999999</v>
      </c>
      <c r="L129">
        <v>8846.48</v>
      </c>
      <c r="M129">
        <v>7546.3055999999997</v>
      </c>
    </row>
    <row r="130" spans="1:13" x14ac:dyDescent="0.3">
      <c r="A130">
        <v>362</v>
      </c>
      <c r="B130">
        <v>20070410</v>
      </c>
      <c r="C130">
        <v>20070422</v>
      </c>
      <c r="D130">
        <v>20070417</v>
      </c>
      <c r="E130">
        <v>15120</v>
      </c>
      <c r="F130">
        <v>9</v>
      </c>
      <c r="G130">
        <v>13</v>
      </c>
      <c r="H130">
        <v>2049.0981999999999</v>
      </c>
      <c r="I130">
        <v>1105.81</v>
      </c>
      <c r="J130" s="23">
        <v>39182</v>
      </c>
      <c r="K130">
        <v>26638.276600000001</v>
      </c>
      <c r="L130">
        <v>14375.53</v>
      </c>
      <c r="M130">
        <v>12262.7466</v>
      </c>
    </row>
    <row r="131" spans="1:13" x14ac:dyDescent="0.3">
      <c r="A131">
        <v>362</v>
      </c>
      <c r="B131">
        <v>20070417</v>
      </c>
      <c r="C131">
        <v>20070429</v>
      </c>
      <c r="D131">
        <v>20070424</v>
      </c>
      <c r="E131">
        <v>15151</v>
      </c>
      <c r="F131">
        <v>9</v>
      </c>
      <c r="G131">
        <v>12</v>
      </c>
      <c r="H131">
        <v>2049.0981999999999</v>
      </c>
      <c r="I131">
        <v>1105.81</v>
      </c>
      <c r="J131" s="23">
        <v>39189</v>
      </c>
      <c r="K131">
        <v>24589.178400000001</v>
      </c>
      <c r="L131">
        <v>13269.72</v>
      </c>
      <c r="M131">
        <v>11319.4584</v>
      </c>
    </row>
    <row r="132" spans="1:13" x14ac:dyDescent="0.3">
      <c r="A132">
        <v>362</v>
      </c>
      <c r="B132">
        <v>20070420</v>
      </c>
      <c r="C132">
        <v>20070502</v>
      </c>
      <c r="D132">
        <v>20070427</v>
      </c>
      <c r="E132">
        <v>15178</v>
      </c>
      <c r="F132">
        <v>9</v>
      </c>
      <c r="G132">
        <v>16</v>
      </c>
      <c r="H132">
        <v>2049.0981999999999</v>
      </c>
      <c r="I132">
        <v>1105.81</v>
      </c>
      <c r="J132" s="23">
        <v>39192</v>
      </c>
      <c r="K132">
        <v>32785.571199999998</v>
      </c>
      <c r="L132">
        <v>17692.96</v>
      </c>
      <c r="M132">
        <v>15092.611199999999</v>
      </c>
    </row>
    <row r="133" spans="1:13" x14ac:dyDescent="0.3">
      <c r="A133">
        <v>362</v>
      </c>
      <c r="B133">
        <v>20070410</v>
      </c>
      <c r="C133">
        <v>20070422</v>
      </c>
      <c r="D133">
        <v>20070417</v>
      </c>
      <c r="E133">
        <v>15204</v>
      </c>
      <c r="F133">
        <v>9</v>
      </c>
      <c r="G133">
        <v>7</v>
      </c>
      <c r="H133">
        <v>2049.0981999999999</v>
      </c>
      <c r="I133">
        <v>1105.81</v>
      </c>
      <c r="J133" s="23">
        <v>39182</v>
      </c>
      <c r="K133">
        <v>14343.687400000001</v>
      </c>
      <c r="L133">
        <v>7740.67</v>
      </c>
      <c r="M133">
        <v>6603.0173999999997</v>
      </c>
    </row>
    <row r="134" spans="1:13" x14ac:dyDescent="0.3">
      <c r="A134">
        <v>362</v>
      </c>
      <c r="B134">
        <v>20070530</v>
      </c>
      <c r="C134">
        <v>20070611</v>
      </c>
      <c r="D134">
        <v>20070606</v>
      </c>
      <c r="E134">
        <v>15218</v>
      </c>
      <c r="F134">
        <v>9</v>
      </c>
      <c r="G134">
        <v>6</v>
      </c>
      <c r="H134">
        <v>2049.0981999999999</v>
      </c>
      <c r="I134">
        <v>1105.81</v>
      </c>
      <c r="J134" s="23">
        <v>39232</v>
      </c>
      <c r="K134">
        <v>12294.5892</v>
      </c>
      <c r="L134">
        <v>6634.86</v>
      </c>
      <c r="M134">
        <v>5659.7291999999998</v>
      </c>
    </row>
    <row r="135" spans="1:13" x14ac:dyDescent="0.3">
      <c r="A135">
        <v>362</v>
      </c>
      <c r="B135">
        <v>20070528</v>
      </c>
      <c r="C135">
        <v>20070609</v>
      </c>
      <c r="D135">
        <v>20070604</v>
      </c>
      <c r="E135">
        <v>15220</v>
      </c>
      <c r="F135">
        <v>9</v>
      </c>
      <c r="G135">
        <v>6</v>
      </c>
      <c r="H135">
        <v>2049.0981999999999</v>
      </c>
      <c r="I135">
        <v>1105.81</v>
      </c>
      <c r="J135" s="23">
        <v>39230</v>
      </c>
      <c r="K135">
        <v>12294.5892</v>
      </c>
      <c r="L135">
        <v>6634.86</v>
      </c>
      <c r="M135">
        <v>5659.7291999999998</v>
      </c>
    </row>
    <row r="136" spans="1:13" x14ac:dyDescent="0.3">
      <c r="A136">
        <v>362</v>
      </c>
      <c r="B136">
        <v>20070504</v>
      </c>
      <c r="C136">
        <v>20070516</v>
      </c>
      <c r="D136">
        <v>20070511</v>
      </c>
      <c r="E136">
        <v>15265</v>
      </c>
      <c r="F136">
        <v>9</v>
      </c>
      <c r="G136">
        <v>6</v>
      </c>
      <c r="H136">
        <v>2049.0981999999999</v>
      </c>
      <c r="I136">
        <v>1105.81</v>
      </c>
      <c r="J136" s="23">
        <v>39206</v>
      </c>
      <c r="K136">
        <v>12294.5892</v>
      </c>
      <c r="L136">
        <v>6634.86</v>
      </c>
      <c r="M136">
        <v>5659.7291999999998</v>
      </c>
    </row>
    <row r="137" spans="1:13" x14ac:dyDescent="0.3">
      <c r="A137">
        <v>362</v>
      </c>
      <c r="B137">
        <v>20070506</v>
      </c>
      <c r="C137">
        <v>20070518</v>
      </c>
      <c r="D137">
        <v>20070513</v>
      </c>
      <c r="E137">
        <v>15439</v>
      </c>
      <c r="F137">
        <v>9</v>
      </c>
      <c r="G137">
        <v>14</v>
      </c>
      <c r="H137">
        <v>2049.0981999999999</v>
      </c>
      <c r="I137">
        <v>1105.81</v>
      </c>
      <c r="J137" s="23">
        <v>39208</v>
      </c>
      <c r="K137">
        <v>28687.374800000001</v>
      </c>
      <c r="L137">
        <v>15481.34</v>
      </c>
      <c r="M137">
        <v>13206.034799999999</v>
      </c>
    </row>
    <row r="138" spans="1:13" x14ac:dyDescent="0.3">
      <c r="A138">
        <v>362</v>
      </c>
      <c r="B138">
        <v>20070523</v>
      </c>
      <c r="C138">
        <v>20070604</v>
      </c>
      <c r="D138">
        <v>20070530</v>
      </c>
      <c r="E138">
        <v>15716</v>
      </c>
      <c r="F138">
        <v>9</v>
      </c>
      <c r="G138">
        <v>2</v>
      </c>
      <c r="H138">
        <v>2049.0981999999999</v>
      </c>
      <c r="I138">
        <v>1105.81</v>
      </c>
      <c r="J138" s="23">
        <v>39225</v>
      </c>
      <c r="K138">
        <v>4098.1963999999998</v>
      </c>
      <c r="L138">
        <v>2211.62</v>
      </c>
      <c r="M138">
        <v>1886.5763999999999</v>
      </c>
    </row>
    <row r="139" spans="1:13" x14ac:dyDescent="0.3">
      <c r="A139">
        <v>362</v>
      </c>
      <c r="B139">
        <v>20070515</v>
      </c>
      <c r="C139">
        <v>20070527</v>
      </c>
      <c r="D139">
        <v>20070522</v>
      </c>
      <c r="E139">
        <v>15717</v>
      </c>
      <c r="F139">
        <v>9</v>
      </c>
      <c r="G139">
        <v>7</v>
      </c>
      <c r="H139">
        <v>2049.0981999999999</v>
      </c>
      <c r="I139">
        <v>1105.81</v>
      </c>
      <c r="J139" s="23">
        <v>39217</v>
      </c>
      <c r="K139">
        <v>14343.687400000001</v>
      </c>
      <c r="L139">
        <v>7740.67</v>
      </c>
      <c r="M139">
        <v>6603.0173999999997</v>
      </c>
    </row>
    <row r="140" spans="1:13" x14ac:dyDescent="0.3">
      <c r="A140">
        <v>362</v>
      </c>
      <c r="B140">
        <v>20070527</v>
      </c>
      <c r="C140">
        <v>20070608</v>
      </c>
      <c r="D140">
        <v>20070603</v>
      </c>
      <c r="E140">
        <v>15719</v>
      </c>
      <c r="F140">
        <v>9</v>
      </c>
      <c r="G140">
        <v>2</v>
      </c>
      <c r="H140">
        <v>2049.0981999999999</v>
      </c>
      <c r="I140">
        <v>1105.81</v>
      </c>
      <c r="J140" s="23">
        <v>39229</v>
      </c>
      <c r="K140">
        <v>4098.1963999999998</v>
      </c>
      <c r="L140">
        <v>2211.62</v>
      </c>
      <c r="M140">
        <v>1886.5763999999999</v>
      </c>
    </row>
    <row r="141" spans="1:13" x14ac:dyDescent="0.3">
      <c r="A141">
        <v>362</v>
      </c>
      <c r="B141">
        <v>20070522</v>
      </c>
      <c r="C141">
        <v>20070603</v>
      </c>
      <c r="D141">
        <v>20070529</v>
      </c>
      <c r="E141">
        <v>15722</v>
      </c>
      <c r="F141">
        <v>9</v>
      </c>
      <c r="G141">
        <v>13</v>
      </c>
      <c r="H141">
        <v>2049.0981999999999</v>
      </c>
      <c r="I141">
        <v>1105.81</v>
      </c>
      <c r="J141" s="23">
        <v>39224</v>
      </c>
      <c r="K141">
        <v>26638.276600000001</v>
      </c>
      <c r="L141">
        <v>14375.53</v>
      </c>
      <c r="M141">
        <v>12262.7466</v>
      </c>
    </row>
    <row r="142" spans="1:13" x14ac:dyDescent="0.3">
      <c r="A142">
        <v>362</v>
      </c>
      <c r="B142">
        <v>20070511</v>
      </c>
      <c r="C142">
        <v>20070523</v>
      </c>
      <c r="D142">
        <v>20070518</v>
      </c>
      <c r="E142">
        <v>15726</v>
      </c>
      <c r="F142">
        <v>9</v>
      </c>
      <c r="G142">
        <v>1</v>
      </c>
      <c r="H142">
        <v>2049.0981999999999</v>
      </c>
      <c r="I142">
        <v>1105.81</v>
      </c>
      <c r="J142" s="23">
        <v>39213</v>
      </c>
      <c r="K142">
        <v>2049.0981999999999</v>
      </c>
      <c r="L142">
        <v>1105.81</v>
      </c>
      <c r="M142">
        <v>943.28819999999996</v>
      </c>
    </row>
    <row r="143" spans="1:13" x14ac:dyDescent="0.3">
      <c r="A143">
        <v>362</v>
      </c>
      <c r="B143">
        <v>20070624</v>
      </c>
      <c r="C143">
        <v>20070706</v>
      </c>
      <c r="D143">
        <v>20070701</v>
      </c>
      <c r="E143">
        <v>15767</v>
      </c>
      <c r="F143">
        <v>9</v>
      </c>
      <c r="G143">
        <v>5</v>
      </c>
      <c r="H143">
        <v>2049.0981999999999</v>
      </c>
      <c r="I143">
        <v>1105.81</v>
      </c>
      <c r="J143" s="23">
        <v>39257</v>
      </c>
      <c r="K143">
        <v>10245.491</v>
      </c>
      <c r="L143">
        <v>5529.05</v>
      </c>
      <c r="M143">
        <v>4716.4409999999998</v>
      </c>
    </row>
    <row r="144" spans="1:13" x14ac:dyDescent="0.3">
      <c r="A144">
        <v>362</v>
      </c>
      <c r="B144">
        <v>20070604</v>
      </c>
      <c r="C144">
        <v>20070616</v>
      </c>
      <c r="D144">
        <v>20070611</v>
      </c>
      <c r="E144">
        <v>15789</v>
      </c>
      <c r="F144">
        <v>9</v>
      </c>
      <c r="G144">
        <v>10</v>
      </c>
      <c r="H144">
        <v>2049.0981999999999</v>
      </c>
      <c r="I144">
        <v>1105.81</v>
      </c>
      <c r="J144" s="23">
        <v>39237</v>
      </c>
      <c r="K144">
        <v>20490.982</v>
      </c>
      <c r="L144">
        <v>11058.1</v>
      </c>
      <c r="M144">
        <v>9432.8819999999996</v>
      </c>
    </row>
    <row r="145" spans="1:13" x14ac:dyDescent="0.3">
      <c r="A145">
        <v>362</v>
      </c>
      <c r="B145">
        <v>20070627</v>
      </c>
      <c r="C145">
        <v>20070709</v>
      </c>
      <c r="D145">
        <v>20070704</v>
      </c>
      <c r="E145">
        <v>15802</v>
      </c>
      <c r="F145">
        <v>9</v>
      </c>
      <c r="G145">
        <v>17</v>
      </c>
      <c r="H145">
        <v>2049.0981999999999</v>
      </c>
      <c r="I145">
        <v>1105.81</v>
      </c>
      <c r="J145" s="23">
        <v>39260</v>
      </c>
      <c r="K145">
        <v>34834.669399999999</v>
      </c>
      <c r="L145">
        <v>18798.77</v>
      </c>
      <c r="M145">
        <v>16035.8994</v>
      </c>
    </row>
    <row r="146" spans="1:13" x14ac:dyDescent="0.3">
      <c r="A146">
        <v>362</v>
      </c>
      <c r="B146">
        <v>20070608</v>
      </c>
      <c r="C146">
        <v>20070620</v>
      </c>
      <c r="D146">
        <v>20070615</v>
      </c>
      <c r="E146">
        <v>15831</v>
      </c>
      <c r="F146">
        <v>9</v>
      </c>
      <c r="G146">
        <v>14</v>
      </c>
      <c r="H146">
        <v>2049.0981999999999</v>
      </c>
      <c r="I146">
        <v>1105.81</v>
      </c>
      <c r="J146" s="23">
        <v>39241</v>
      </c>
      <c r="K146">
        <v>28687.374800000001</v>
      </c>
      <c r="L146">
        <v>15481.34</v>
      </c>
      <c r="M146">
        <v>13206.034799999999</v>
      </c>
    </row>
    <row r="147" spans="1:13" x14ac:dyDescent="0.3">
      <c r="A147">
        <v>362</v>
      </c>
      <c r="B147">
        <v>20070621</v>
      </c>
      <c r="C147">
        <v>20070703</v>
      </c>
      <c r="D147">
        <v>20070628</v>
      </c>
      <c r="E147">
        <v>16164</v>
      </c>
      <c r="F147">
        <v>9</v>
      </c>
      <c r="G147">
        <v>11</v>
      </c>
      <c r="H147">
        <v>2049.0981999999999</v>
      </c>
      <c r="I147">
        <v>1105.81</v>
      </c>
      <c r="J147" s="23">
        <v>39254</v>
      </c>
      <c r="K147">
        <v>22540.0802</v>
      </c>
      <c r="L147">
        <v>12163.91</v>
      </c>
      <c r="M147">
        <v>10376.1702</v>
      </c>
    </row>
    <row r="148" spans="1:13" x14ac:dyDescent="0.3">
      <c r="A148">
        <v>360</v>
      </c>
      <c r="B148">
        <v>20070407</v>
      </c>
      <c r="C148">
        <v>20070419</v>
      </c>
      <c r="D148">
        <v>20070414</v>
      </c>
      <c r="E148">
        <v>15144</v>
      </c>
      <c r="F148">
        <v>9</v>
      </c>
      <c r="G148">
        <v>6</v>
      </c>
      <c r="H148">
        <v>2049.0981999999999</v>
      </c>
      <c r="I148">
        <v>1105.81</v>
      </c>
      <c r="J148" s="23">
        <v>39179</v>
      </c>
      <c r="K148">
        <v>12294.5892</v>
      </c>
      <c r="L148">
        <v>6634.86</v>
      </c>
      <c r="M148">
        <v>5659.7291999999998</v>
      </c>
    </row>
    <row r="149" spans="1:13" x14ac:dyDescent="0.3">
      <c r="A149">
        <v>360</v>
      </c>
      <c r="B149">
        <v>20070430</v>
      </c>
      <c r="C149">
        <v>20070512</v>
      </c>
      <c r="D149">
        <v>20070507</v>
      </c>
      <c r="E149">
        <v>15150</v>
      </c>
      <c r="F149">
        <v>9</v>
      </c>
      <c r="G149">
        <v>11</v>
      </c>
      <c r="H149">
        <v>2049.0981999999999</v>
      </c>
      <c r="I149">
        <v>1105.81</v>
      </c>
      <c r="J149" s="23">
        <v>39202</v>
      </c>
      <c r="K149">
        <v>22540.0802</v>
      </c>
      <c r="L149">
        <v>12163.91</v>
      </c>
      <c r="M149">
        <v>10376.1702</v>
      </c>
    </row>
    <row r="150" spans="1:13" x14ac:dyDescent="0.3">
      <c r="A150">
        <v>360</v>
      </c>
      <c r="B150">
        <v>20070407</v>
      </c>
      <c r="C150">
        <v>20070419</v>
      </c>
      <c r="D150">
        <v>20070414</v>
      </c>
      <c r="E150">
        <v>15152</v>
      </c>
      <c r="F150">
        <v>9</v>
      </c>
      <c r="G150">
        <v>2</v>
      </c>
      <c r="H150">
        <v>2049.0981999999999</v>
      </c>
      <c r="I150">
        <v>1105.81</v>
      </c>
      <c r="J150" s="23">
        <v>39179</v>
      </c>
      <c r="K150">
        <v>4098.1963999999998</v>
      </c>
      <c r="L150">
        <v>2211.62</v>
      </c>
      <c r="M150">
        <v>1886.5763999999999</v>
      </c>
    </row>
    <row r="151" spans="1:13" x14ac:dyDescent="0.3">
      <c r="A151">
        <v>360</v>
      </c>
      <c r="B151">
        <v>20070403</v>
      </c>
      <c r="C151">
        <v>20070415</v>
      </c>
      <c r="D151">
        <v>20070410</v>
      </c>
      <c r="E151">
        <v>15171</v>
      </c>
      <c r="F151">
        <v>9</v>
      </c>
      <c r="G151">
        <v>15</v>
      </c>
      <c r="H151">
        <v>2049.0981999999999</v>
      </c>
      <c r="I151">
        <v>1105.81</v>
      </c>
      <c r="J151" s="23">
        <v>39175</v>
      </c>
      <c r="K151">
        <v>30736.473000000002</v>
      </c>
      <c r="L151">
        <v>16587.150000000001</v>
      </c>
      <c r="M151">
        <v>14149.323</v>
      </c>
    </row>
    <row r="152" spans="1:13" x14ac:dyDescent="0.3">
      <c r="A152">
        <v>360</v>
      </c>
      <c r="B152">
        <v>20070407</v>
      </c>
      <c r="C152">
        <v>20070419</v>
      </c>
      <c r="D152">
        <v>20070414</v>
      </c>
      <c r="E152">
        <v>15213</v>
      </c>
      <c r="F152">
        <v>9</v>
      </c>
      <c r="G152">
        <v>20</v>
      </c>
      <c r="H152">
        <v>2049.0981999999999</v>
      </c>
      <c r="I152">
        <v>1105.81</v>
      </c>
      <c r="J152" s="23">
        <v>39179</v>
      </c>
      <c r="K152">
        <v>40981.964</v>
      </c>
      <c r="L152">
        <v>22116.2</v>
      </c>
      <c r="M152">
        <v>18865.763999999999</v>
      </c>
    </row>
    <row r="153" spans="1:13" x14ac:dyDescent="0.3">
      <c r="A153">
        <v>360</v>
      </c>
      <c r="B153">
        <v>20070523</v>
      </c>
      <c r="C153">
        <v>20070604</v>
      </c>
      <c r="D153">
        <v>20070530</v>
      </c>
      <c r="E153">
        <v>15228</v>
      </c>
      <c r="F153">
        <v>9</v>
      </c>
      <c r="G153">
        <v>14</v>
      </c>
      <c r="H153">
        <v>2049.0981999999999</v>
      </c>
      <c r="I153">
        <v>1105.81</v>
      </c>
      <c r="J153" s="23">
        <v>39225</v>
      </c>
      <c r="K153">
        <v>28687.374800000001</v>
      </c>
      <c r="L153">
        <v>15481.34</v>
      </c>
      <c r="M153">
        <v>13206.034799999999</v>
      </c>
    </row>
    <row r="154" spans="1:13" x14ac:dyDescent="0.3">
      <c r="A154">
        <v>360</v>
      </c>
      <c r="B154">
        <v>20070507</v>
      </c>
      <c r="C154">
        <v>20070519</v>
      </c>
      <c r="D154">
        <v>20070514</v>
      </c>
      <c r="E154">
        <v>15229</v>
      </c>
      <c r="F154">
        <v>9</v>
      </c>
      <c r="G154">
        <v>6</v>
      </c>
      <c r="H154">
        <v>2049.0981999999999</v>
      </c>
      <c r="I154">
        <v>1105.81</v>
      </c>
      <c r="J154" s="23">
        <v>39209</v>
      </c>
      <c r="K154">
        <v>12294.5892</v>
      </c>
      <c r="L154">
        <v>6634.86</v>
      </c>
      <c r="M154">
        <v>5659.7291999999998</v>
      </c>
    </row>
    <row r="155" spans="1:13" x14ac:dyDescent="0.3">
      <c r="A155">
        <v>360</v>
      </c>
      <c r="B155">
        <v>20070524</v>
      </c>
      <c r="C155">
        <v>20070605</v>
      </c>
      <c r="D155">
        <v>20070531</v>
      </c>
      <c r="E155">
        <v>15267</v>
      </c>
      <c r="F155">
        <v>9</v>
      </c>
      <c r="G155">
        <v>2</v>
      </c>
      <c r="H155">
        <v>2049.0981999999999</v>
      </c>
      <c r="I155">
        <v>1105.81</v>
      </c>
      <c r="J155" s="23">
        <v>39226</v>
      </c>
      <c r="K155">
        <v>4098.1963999999998</v>
      </c>
      <c r="L155">
        <v>2211.62</v>
      </c>
      <c r="M155">
        <v>1886.5763999999999</v>
      </c>
    </row>
    <row r="156" spans="1:13" x14ac:dyDescent="0.3">
      <c r="A156">
        <v>360</v>
      </c>
      <c r="B156">
        <v>20070527</v>
      </c>
      <c r="C156">
        <v>20070608</v>
      </c>
      <c r="D156">
        <v>20070603</v>
      </c>
      <c r="E156">
        <v>15576</v>
      </c>
      <c r="F156">
        <v>9</v>
      </c>
      <c r="G156">
        <v>3</v>
      </c>
      <c r="H156">
        <v>2049.0981999999999</v>
      </c>
      <c r="I156">
        <v>1105.81</v>
      </c>
      <c r="J156" s="23">
        <v>39229</v>
      </c>
      <c r="K156">
        <v>6147.2946000000002</v>
      </c>
      <c r="L156">
        <v>3317.43</v>
      </c>
      <c r="M156">
        <v>2829.8645999999999</v>
      </c>
    </row>
    <row r="157" spans="1:13" x14ac:dyDescent="0.3">
      <c r="A157">
        <v>360</v>
      </c>
      <c r="B157">
        <v>20070506</v>
      </c>
      <c r="C157">
        <v>20070518</v>
      </c>
      <c r="D157">
        <v>20070513</v>
      </c>
      <c r="E157">
        <v>15588</v>
      </c>
      <c r="F157">
        <v>9</v>
      </c>
      <c r="G157">
        <v>3</v>
      </c>
      <c r="H157">
        <v>2049.0981999999999</v>
      </c>
      <c r="I157">
        <v>1105.81</v>
      </c>
      <c r="J157" s="23">
        <v>39208</v>
      </c>
      <c r="K157">
        <v>6147.2946000000002</v>
      </c>
      <c r="L157">
        <v>3317.43</v>
      </c>
      <c r="M157">
        <v>2829.8645999999999</v>
      </c>
    </row>
    <row r="158" spans="1:13" x14ac:dyDescent="0.3">
      <c r="A158">
        <v>360</v>
      </c>
      <c r="B158">
        <v>20070505</v>
      </c>
      <c r="C158">
        <v>20070517</v>
      </c>
      <c r="D158">
        <v>20070512</v>
      </c>
      <c r="E158">
        <v>15591</v>
      </c>
      <c r="F158">
        <v>9</v>
      </c>
      <c r="G158">
        <v>1</v>
      </c>
      <c r="H158">
        <v>2049.0981999999999</v>
      </c>
      <c r="I158">
        <v>1105.81</v>
      </c>
      <c r="J158" s="23">
        <v>39207</v>
      </c>
      <c r="K158">
        <v>2049.0981999999999</v>
      </c>
      <c r="L158">
        <v>1105.81</v>
      </c>
      <c r="M158">
        <v>943.28819999999996</v>
      </c>
    </row>
    <row r="159" spans="1:13" x14ac:dyDescent="0.3">
      <c r="A159">
        <v>360</v>
      </c>
      <c r="B159">
        <v>20070501</v>
      </c>
      <c r="C159">
        <v>20070513</v>
      </c>
      <c r="D159">
        <v>20070508</v>
      </c>
      <c r="E159">
        <v>15595</v>
      </c>
      <c r="F159">
        <v>9</v>
      </c>
      <c r="G159">
        <v>5</v>
      </c>
      <c r="H159">
        <v>2049.0981999999999</v>
      </c>
      <c r="I159">
        <v>1105.81</v>
      </c>
      <c r="J159" s="23">
        <v>39203</v>
      </c>
      <c r="K159">
        <v>10245.491</v>
      </c>
      <c r="L159">
        <v>5529.05</v>
      </c>
      <c r="M159">
        <v>4716.4409999999998</v>
      </c>
    </row>
    <row r="160" spans="1:13" x14ac:dyDescent="0.3">
      <c r="A160">
        <v>360</v>
      </c>
      <c r="B160">
        <v>20070528</v>
      </c>
      <c r="C160">
        <v>20070609</v>
      </c>
      <c r="D160">
        <v>20070604</v>
      </c>
      <c r="E160">
        <v>15596</v>
      </c>
      <c r="F160">
        <v>9</v>
      </c>
      <c r="G160">
        <v>11</v>
      </c>
      <c r="H160">
        <v>2049.0981999999999</v>
      </c>
      <c r="I160">
        <v>1105.81</v>
      </c>
      <c r="J160" s="23">
        <v>39230</v>
      </c>
      <c r="K160">
        <v>22540.0802</v>
      </c>
      <c r="L160">
        <v>12163.91</v>
      </c>
      <c r="M160">
        <v>10376.1702</v>
      </c>
    </row>
    <row r="161" spans="1:13" x14ac:dyDescent="0.3">
      <c r="A161">
        <v>360</v>
      </c>
      <c r="B161">
        <v>20070526</v>
      </c>
      <c r="C161">
        <v>20070607</v>
      </c>
      <c r="D161">
        <v>20070602</v>
      </c>
      <c r="E161">
        <v>15601</v>
      </c>
      <c r="F161">
        <v>9</v>
      </c>
      <c r="G161">
        <v>1</v>
      </c>
      <c r="H161">
        <v>2049.0981999999999</v>
      </c>
      <c r="I161">
        <v>1105.81</v>
      </c>
      <c r="J161" s="23">
        <v>39228</v>
      </c>
      <c r="K161">
        <v>2049.0981999999999</v>
      </c>
      <c r="L161">
        <v>1105.81</v>
      </c>
      <c r="M161">
        <v>943.28819999999996</v>
      </c>
    </row>
    <row r="162" spans="1:13" x14ac:dyDescent="0.3">
      <c r="A162">
        <v>360</v>
      </c>
      <c r="B162">
        <v>20070506</v>
      </c>
      <c r="C162">
        <v>20070518</v>
      </c>
      <c r="D162">
        <v>20070513</v>
      </c>
      <c r="E162">
        <v>15645</v>
      </c>
      <c r="F162">
        <v>9</v>
      </c>
      <c r="G162">
        <v>10</v>
      </c>
      <c r="H162">
        <v>2049.0981999999999</v>
      </c>
      <c r="I162">
        <v>1105.81</v>
      </c>
      <c r="J162" s="23">
        <v>39208</v>
      </c>
      <c r="K162">
        <v>20490.982</v>
      </c>
      <c r="L162">
        <v>11058.1</v>
      </c>
      <c r="M162">
        <v>9432.8819999999996</v>
      </c>
    </row>
    <row r="163" spans="1:13" x14ac:dyDescent="0.3">
      <c r="A163">
        <v>360</v>
      </c>
      <c r="B163">
        <v>20070519</v>
      </c>
      <c r="C163">
        <v>20070531</v>
      </c>
      <c r="D163">
        <v>20070526</v>
      </c>
      <c r="E163">
        <v>15646</v>
      </c>
      <c r="F163">
        <v>9</v>
      </c>
      <c r="G163">
        <v>6</v>
      </c>
      <c r="H163">
        <v>2049.0981999999999</v>
      </c>
      <c r="I163">
        <v>1105.81</v>
      </c>
      <c r="J163" s="23">
        <v>39221</v>
      </c>
      <c r="K163">
        <v>12294.5892</v>
      </c>
      <c r="L163">
        <v>6634.86</v>
      </c>
      <c r="M163">
        <v>5659.7291999999998</v>
      </c>
    </row>
    <row r="164" spans="1:13" x14ac:dyDescent="0.3">
      <c r="A164">
        <v>360</v>
      </c>
      <c r="B164">
        <v>20070512</v>
      </c>
      <c r="C164">
        <v>20070524</v>
      </c>
      <c r="D164">
        <v>20070519</v>
      </c>
      <c r="E164">
        <v>15723</v>
      </c>
      <c r="F164">
        <v>9</v>
      </c>
      <c r="G164">
        <v>15</v>
      </c>
      <c r="H164">
        <v>2049.0981999999999</v>
      </c>
      <c r="I164">
        <v>1105.81</v>
      </c>
      <c r="J164" s="23">
        <v>39214</v>
      </c>
      <c r="K164">
        <v>30736.473000000002</v>
      </c>
      <c r="L164">
        <v>16587.150000000001</v>
      </c>
      <c r="M164">
        <v>14149.323</v>
      </c>
    </row>
    <row r="165" spans="1:13" x14ac:dyDescent="0.3">
      <c r="A165">
        <v>360</v>
      </c>
      <c r="B165">
        <v>20070612</v>
      </c>
      <c r="C165">
        <v>20070624</v>
      </c>
      <c r="D165">
        <v>20070619</v>
      </c>
      <c r="E165">
        <v>15753</v>
      </c>
      <c r="F165">
        <v>9</v>
      </c>
      <c r="G165">
        <v>16</v>
      </c>
      <c r="H165">
        <v>2049.0981999999999</v>
      </c>
      <c r="I165">
        <v>1105.81</v>
      </c>
      <c r="J165" s="23">
        <v>39245</v>
      </c>
      <c r="K165">
        <v>32785.571199999998</v>
      </c>
      <c r="L165">
        <v>17692.96</v>
      </c>
      <c r="M165">
        <v>15092.611199999999</v>
      </c>
    </row>
    <row r="166" spans="1:13" x14ac:dyDescent="0.3">
      <c r="A166">
        <v>360</v>
      </c>
      <c r="B166">
        <v>20070620</v>
      </c>
      <c r="C166">
        <v>20070702</v>
      </c>
      <c r="D166">
        <v>20070627</v>
      </c>
      <c r="E166">
        <v>15793</v>
      </c>
      <c r="F166">
        <v>9</v>
      </c>
      <c r="G166">
        <v>19</v>
      </c>
      <c r="H166">
        <v>2049.0981999999999</v>
      </c>
      <c r="I166">
        <v>1105.81</v>
      </c>
      <c r="J166" s="23">
        <v>39253</v>
      </c>
      <c r="K166">
        <v>38932.8658</v>
      </c>
      <c r="L166">
        <v>21010.39</v>
      </c>
      <c r="M166">
        <v>17922.4758</v>
      </c>
    </row>
    <row r="167" spans="1:13" x14ac:dyDescent="0.3">
      <c r="A167">
        <v>360</v>
      </c>
      <c r="B167">
        <v>20070629</v>
      </c>
      <c r="C167">
        <v>20070711</v>
      </c>
      <c r="D167">
        <v>20070706</v>
      </c>
      <c r="E167">
        <v>15801</v>
      </c>
      <c r="F167">
        <v>9</v>
      </c>
      <c r="G167">
        <v>14</v>
      </c>
      <c r="H167">
        <v>2049.0981999999999</v>
      </c>
      <c r="I167">
        <v>1105.81</v>
      </c>
      <c r="J167" s="23">
        <v>39262</v>
      </c>
      <c r="K167">
        <v>28687.374800000001</v>
      </c>
      <c r="L167">
        <v>15481.34</v>
      </c>
      <c r="M167">
        <v>13206.034799999999</v>
      </c>
    </row>
    <row r="168" spans="1:13" x14ac:dyDescent="0.3">
      <c r="A168">
        <v>360</v>
      </c>
      <c r="B168">
        <v>20070606</v>
      </c>
      <c r="C168">
        <v>20070618</v>
      </c>
      <c r="D168">
        <v>20070613</v>
      </c>
      <c r="E168">
        <v>15808</v>
      </c>
      <c r="F168">
        <v>9</v>
      </c>
      <c r="G168">
        <v>8</v>
      </c>
      <c r="H168">
        <v>2049.0981999999999</v>
      </c>
      <c r="I168">
        <v>1105.81</v>
      </c>
      <c r="J168" s="23">
        <v>39239</v>
      </c>
      <c r="K168">
        <v>16392.785599999999</v>
      </c>
      <c r="L168">
        <v>8846.48</v>
      </c>
      <c r="M168">
        <v>7546.3055999999997</v>
      </c>
    </row>
    <row r="169" spans="1:13" x14ac:dyDescent="0.3">
      <c r="A169">
        <v>360</v>
      </c>
      <c r="B169">
        <v>20070608</v>
      </c>
      <c r="C169">
        <v>20070620</v>
      </c>
      <c r="D169">
        <v>20070615</v>
      </c>
      <c r="E169">
        <v>16155</v>
      </c>
      <c r="F169">
        <v>9</v>
      </c>
      <c r="G169">
        <v>8</v>
      </c>
      <c r="H169">
        <v>2049.0981999999999</v>
      </c>
      <c r="I169">
        <v>1105.81</v>
      </c>
      <c r="J169" s="23">
        <v>39241</v>
      </c>
      <c r="K169">
        <v>16392.785599999999</v>
      </c>
      <c r="L169">
        <v>8846.48</v>
      </c>
      <c r="M169">
        <v>7546.3055999999997</v>
      </c>
    </row>
    <row r="170" spans="1:13" x14ac:dyDescent="0.3">
      <c r="A170">
        <v>360</v>
      </c>
      <c r="B170">
        <v>20070630</v>
      </c>
      <c r="C170">
        <v>20070712</v>
      </c>
      <c r="D170">
        <v>20070707</v>
      </c>
      <c r="E170">
        <v>16156</v>
      </c>
      <c r="F170">
        <v>9</v>
      </c>
      <c r="G170">
        <v>9</v>
      </c>
      <c r="H170">
        <v>2049.0981999999999</v>
      </c>
      <c r="I170">
        <v>1105.81</v>
      </c>
      <c r="J170" s="23">
        <v>39263</v>
      </c>
      <c r="K170">
        <v>18441.8838</v>
      </c>
      <c r="L170">
        <v>9952.2900000000009</v>
      </c>
      <c r="M170">
        <v>8489.5938000000006</v>
      </c>
    </row>
    <row r="171" spans="1:13" x14ac:dyDescent="0.3">
      <c r="A171">
        <v>360</v>
      </c>
      <c r="B171">
        <v>20070609</v>
      </c>
      <c r="C171">
        <v>20070621</v>
      </c>
      <c r="D171">
        <v>20070616</v>
      </c>
      <c r="E171">
        <v>16158</v>
      </c>
      <c r="F171">
        <v>9</v>
      </c>
      <c r="G171">
        <v>11</v>
      </c>
      <c r="H171">
        <v>2049.0981999999999</v>
      </c>
      <c r="I171">
        <v>1105.81</v>
      </c>
      <c r="J171" s="23">
        <v>39242</v>
      </c>
      <c r="K171">
        <v>22540.0802</v>
      </c>
      <c r="L171">
        <v>12163.91</v>
      </c>
      <c r="M171">
        <v>10376.1702</v>
      </c>
    </row>
    <row r="172" spans="1:13" x14ac:dyDescent="0.3">
      <c r="A172">
        <v>360</v>
      </c>
      <c r="B172">
        <v>20070617</v>
      </c>
      <c r="C172">
        <v>20070629</v>
      </c>
      <c r="D172">
        <v>20070624</v>
      </c>
      <c r="E172">
        <v>16169</v>
      </c>
      <c r="F172">
        <v>9</v>
      </c>
      <c r="G172">
        <v>6</v>
      </c>
      <c r="H172">
        <v>2049.0981999999999</v>
      </c>
      <c r="I172">
        <v>1105.81</v>
      </c>
      <c r="J172" s="23">
        <v>39250</v>
      </c>
      <c r="K172">
        <v>12294.5892</v>
      </c>
      <c r="L172">
        <v>6634.86</v>
      </c>
      <c r="M172">
        <v>5659.7291999999998</v>
      </c>
    </row>
    <row r="173" spans="1:13" x14ac:dyDescent="0.3">
      <c r="A173">
        <v>360</v>
      </c>
      <c r="B173">
        <v>20070601</v>
      </c>
      <c r="C173">
        <v>20070613</v>
      </c>
      <c r="D173">
        <v>20070608</v>
      </c>
      <c r="E173">
        <v>16176</v>
      </c>
      <c r="F173">
        <v>9</v>
      </c>
      <c r="G173">
        <v>13</v>
      </c>
      <c r="H173">
        <v>2049.0981999999999</v>
      </c>
      <c r="I173">
        <v>1105.81</v>
      </c>
      <c r="J173" s="23">
        <v>39234</v>
      </c>
      <c r="K173">
        <v>26638.276600000001</v>
      </c>
      <c r="L173">
        <v>14375.53</v>
      </c>
      <c r="M173">
        <v>12262.7466</v>
      </c>
    </row>
    <row r="174" spans="1:13" x14ac:dyDescent="0.3">
      <c r="A174">
        <v>354</v>
      </c>
      <c r="B174">
        <v>20070425</v>
      </c>
      <c r="C174">
        <v>20070507</v>
      </c>
      <c r="D174">
        <v>20070502</v>
      </c>
      <c r="E174">
        <v>15028</v>
      </c>
      <c r="F174">
        <v>9</v>
      </c>
      <c r="G174">
        <v>4</v>
      </c>
      <c r="H174">
        <v>2071.4196000000002</v>
      </c>
      <c r="I174">
        <v>1117.8559</v>
      </c>
      <c r="J174" s="23">
        <v>39197</v>
      </c>
      <c r="K174">
        <v>8285.6784000000007</v>
      </c>
      <c r="L174">
        <v>4471.4236000000001</v>
      </c>
      <c r="M174">
        <v>3814.2548000000002</v>
      </c>
    </row>
    <row r="175" spans="1:13" x14ac:dyDescent="0.3">
      <c r="A175">
        <v>354</v>
      </c>
      <c r="B175">
        <v>20070408</v>
      </c>
      <c r="C175">
        <v>20070420</v>
      </c>
      <c r="D175">
        <v>20070415</v>
      </c>
      <c r="E175">
        <v>15029</v>
      </c>
      <c r="F175">
        <v>9</v>
      </c>
      <c r="G175">
        <v>14</v>
      </c>
      <c r="H175">
        <v>2071.4196000000002</v>
      </c>
      <c r="I175">
        <v>1117.8559</v>
      </c>
      <c r="J175" s="23">
        <v>39180</v>
      </c>
      <c r="K175">
        <v>28999.874400000001</v>
      </c>
      <c r="L175">
        <v>15649.982599999999</v>
      </c>
      <c r="M175">
        <v>13349.891799999999</v>
      </c>
    </row>
    <row r="176" spans="1:13" x14ac:dyDescent="0.3">
      <c r="A176">
        <v>354</v>
      </c>
      <c r="B176">
        <v>20070425</v>
      </c>
      <c r="C176">
        <v>20070507</v>
      </c>
      <c r="D176">
        <v>20070502</v>
      </c>
      <c r="E176">
        <v>15037</v>
      </c>
      <c r="F176">
        <v>9</v>
      </c>
      <c r="G176">
        <v>3</v>
      </c>
      <c r="H176">
        <v>2071.4196000000002</v>
      </c>
      <c r="I176">
        <v>1117.8559</v>
      </c>
      <c r="J176" s="23">
        <v>39197</v>
      </c>
      <c r="K176">
        <v>6214.2587999999996</v>
      </c>
      <c r="L176">
        <v>3353.5677000000001</v>
      </c>
      <c r="M176">
        <v>2860.6911</v>
      </c>
    </row>
    <row r="177" spans="1:13" x14ac:dyDescent="0.3">
      <c r="A177">
        <v>354</v>
      </c>
      <c r="B177">
        <v>20070424</v>
      </c>
      <c r="C177">
        <v>20070506</v>
      </c>
      <c r="D177">
        <v>20070501</v>
      </c>
      <c r="E177">
        <v>15042</v>
      </c>
      <c r="F177">
        <v>9</v>
      </c>
      <c r="G177">
        <v>18</v>
      </c>
      <c r="H177">
        <v>2071.4196000000002</v>
      </c>
      <c r="I177">
        <v>1117.8559</v>
      </c>
      <c r="J177" s="23">
        <v>39196</v>
      </c>
      <c r="K177">
        <v>37285.552799999998</v>
      </c>
      <c r="L177">
        <v>20121.406200000001</v>
      </c>
      <c r="M177">
        <v>17164.1466</v>
      </c>
    </row>
    <row r="178" spans="1:13" x14ac:dyDescent="0.3">
      <c r="A178">
        <v>354</v>
      </c>
      <c r="B178">
        <v>20070415</v>
      </c>
      <c r="C178">
        <v>20070427</v>
      </c>
      <c r="D178">
        <v>20070422</v>
      </c>
      <c r="E178">
        <v>15043</v>
      </c>
      <c r="F178">
        <v>9</v>
      </c>
      <c r="G178">
        <v>2</v>
      </c>
      <c r="H178">
        <v>2071.4196000000002</v>
      </c>
      <c r="I178">
        <v>1117.8559</v>
      </c>
      <c r="J178" s="23">
        <v>39187</v>
      </c>
      <c r="K178">
        <v>4142.8392000000003</v>
      </c>
      <c r="L178">
        <v>2235.7118</v>
      </c>
      <c r="M178">
        <v>1907.1274000000001</v>
      </c>
    </row>
    <row r="179" spans="1:13" x14ac:dyDescent="0.3">
      <c r="A179">
        <v>354</v>
      </c>
      <c r="B179">
        <v>20070414</v>
      </c>
      <c r="C179">
        <v>20070426</v>
      </c>
      <c r="D179">
        <v>20070421</v>
      </c>
      <c r="E179">
        <v>15129</v>
      </c>
      <c r="F179">
        <v>9</v>
      </c>
      <c r="G179">
        <v>11</v>
      </c>
      <c r="H179">
        <v>2071.4196000000002</v>
      </c>
      <c r="I179">
        <v>1117.8559</v>
      </c>
      <c r="J179" s="23">
        <v>39186</v>
      </c>
      <c r="K179">
        <v>22785.615600000001</v>
      </c>
      <c r="L179">
        <v>12296.4149</v>
      </c>
      <c r="M179">
        <v>10489.200699999999</v>
      </c>
    </row>
    <row r="180" spans="1:13" x14ac:dyDescent="0.3">
      <c r="A180">
        <v>354</v>
      </c>
      <c r="B180">
        <v>20070426</v>
      </c>
      <c r="C180">
        <v>20070508</v>
      </c>
      <c r="D180">
        <v>20070503</v>
      </c>
      <c r="E180">
        <v>15134</v>
      </c>
      <c r="F180">
        <v>9</v>
      </c>
      <c r="G180">
        <v>10</v>
      </c>
      <c r="H180">
        <v>2071.4196000000002</v>
      </c>
      <c r="I180">
        <v>1117.8559</v>
      </c>
      <c r="J180" s="23">
        <v>39198</v>
      </c>
      <c r="K180">
        <v>20714.196</v>
      </c>
      <c r="L180">
        <v>11178.558999999999</v>
      </c>
      <c r="M180">
        <v>9535.6370000000006</v>
      </c>
    </row>
    <row r="181" spans="1:13" x14ac:dyDescent="0.3">
      <c r="A181">
        <v>354</v>
      </c>
      <c r="B181">
        <v>20070402</v>
      </c>
      <c r="C181">
        <v>20070414</v>
      </c>
      <c r="D181">
        <v>20070409</v>
      </c>
      <c r="E181">
        <v>15143</v>
      </c>
      <c r="F181">
        <v>9</v>
      </c>
      <c r="G181">
        <v>7</v>
      </c>
      <c r="H181">
        <v>2071.4196000000002</v>
      </c>
      <c r="I181">
        <v>1117.8559</v>
      </c>
      <c r="J181" s="23">
        <v>39174</v>
      </c>
      <c r="K181">
        <v>14499.9372</v>
      </c>
      <c r="L181">
        <v>7824.9912999999997</v>
      </c>
      <c r="M181">
        <v>6674.9458999999997</v>
      </c>
    </row>
    <row r="182" spans="1:13" x14ac:dyDescent="0.3">
      <c r="A182">
        <v>354</v>
      </c>
      <c r="B182">
        <v>20070412</v>
      </c>
      <c r="C182">
        <v>20070424</v>
      </c>
      <c r="D182">
        <v>20070419</v>
      </c>
      <c r="E182">
        <v>15181</v>
      </c>
      <c r="F182">
        <v>9</v>
      </c>
      <c r="G182">
        <v>18</v>
      </c>
      <c r="H182">
        <v>2071.4196000000002</v>
      </c>
      <c r="I182">
        <v>1117.8559</v>
      </c>
      <c r="J182" s="23">
        <v>39184</v>
      </c>
      <c r="K182">
        <v>37285.552799999998</v>
      </c>
      <c r="L182">
        <v>20121.406200000001</v>
      </c>
      <c r="M182">
        <v>17164.1466</v>
      </c>
    </row>
    <row r="183" spans="1:13" x14ac:dyDescent="0.3">
      <c r="A183">
        <v>354</v>
      </c>
      <c r="B183">
        <v>20070405</v>
      </c>
      <c r="C183">
        <v>20070417</v>
      </c>
      <c r="D183">
        <v>20070412</v>
      </c>
      <c r="E183">
        <v>15210</v>
      </c>
      <c r="F183">
        <v>9</v>
      </c>
      <c r="G183">
        <v>3</v>
      </c>
      <c r="H183">
        <v>2071.4196000000002</v>
      </c>
      <c r="I183">
        <v>1117.8559</v>
      </c>
      <c r="J183" s="23">
        <v>39177</v>
      </c>
      <c r="K183">
        <v>6214.2587999999996</v>
      </c>
      <c r="L183">
        <v>3353.5677000000001</v>
      </c>
      <c r="M183">
        <v>2860.6911</v>
      </c>
    </row>
    <row r="184" spans="1:13" x14ac:dyDescent="0.3">
      <c r="A184">
        <v>354</v>
      </c>
      <c r="B184">
        <v>20070502</v>
      </c>
      <c r="C184">
        <v>20070514</v>
      </c>
      <c r="D184">
        <v>20070509</v>
      </c>
      <c r="E184">
        <v>15225</v>
      </c>
      <c r="F184">
        <v>9</v>
      </c>
      <c r="G184">
        <v>13</v>
      </c>
      <c r="H184">
        <v>2071.4196000000002</v>
      </c>
      <c r="I184">
        <v>1117.8559</v>
      </c>
      <c r="J184" s="23">
        <v>39204</v>
      </c>
      <c r="K184">
        <v>26928.4548</v>
      </c>
      <c r="L184">
        <v>14532.126700000001</v>
      </c>
      <c r="M184">
        <v>12396.328100000001</v>
      </c>
    </row>
    <row r="185" spans="1:13" x14ac:dyDescent="0.3">
      <c r="A185">
        <v>354</v>
      </c>
      <c r="B185">
        <v>20070514</v>
      </c>
      <c r="C185">
        <v>20070526</v>
      </c>
      <c r="D185">
        <v>20070521</v>
      </c>
      <c r="E185">
        <v>15262</v>
      </c>
      <c r="F185">
        <v>9</v>
      </c>
      <c r="G185">
        <v>5</v>
      </c>
      <c r="H185">
        <v>2071.4196000000002</v>
      </c>
      <c r="I185">
        <v>1117.8559</v>
      </c>
      <c r="J185" s="23">
        <v>39216</v>
      </c>
      <c r="K185">
        <v>10357.098</v>
      </c>
      <c r="L185">
        <v>5589.2794999999996</v>
      </c>
      <c r="M185">
        <v>4767.8185000000003</v>
      </c>
    </row>
    <row r="186" spans="1:13" x14ac:dyDescent="0.3">
      <c r="A186">
        <v>354</v>
      </c>
      <c r="B186">
        <v>20070516</v>
      </c>
      <c r="C186">
        <v>20070528</v>
      </c>
      <c r="D186">
        <v>20070523</v>
      </c>
      <c r="E186">
        <v>15425</v>
      </c>
      <c r="F186">
        <v>9</v>
      </c>
      <c r="G186">
        <v>7</v>
      </c>
      <c r="H186">
        <v>2071.4196000000002</v>
      </c>
      <c r="I186">
        <v>1117.8559</v>
      </c>
      <c r="J186" s="23">
        <v>39218</v>
      </c>
      <c r="K186">
        <v>14499.9372</v>
      </c>
      <c r="L186">
        <v>7824.9912999999997</v>
      </c>
      <c r="M186">
        <v>6674.9458999999997</v>
      </c>
    </row>
    <row r="187" spans="1:13" x14ac:dyDescent="0.3">
      <c r="A187">
        <v>354</v>
      </c>
      <c r="B187">
        <v>20070512</v>
      </c>
      <c r="C187">
        <v>20070524</v>
      </c>
      <c r="D187">
        <v>20070519</v>
      </c>
      <c r="E187">
        <v>15438</v>
      </c>
      <c r="F187">
        <v>9</v>
      </c>
      <c r="G187">
        <v>10</v>
      </c>
      <c r="H187">
        <v>2071.4196000000002</v>
      </c>
      <c r="I187">
        <v>1117.8559</v>
      </c>
      <c r="J187" s="23">
        <v>39214</v>
      </c>
      <c r="K187">
        <v>20714.196</v>
      </c>
      <c r="L187">
        <v>11178.558999999999</v>
      </c>
      <c r="M187">
        <v>9535.6370000000006</v>
      </c>
    </row>
    <row r="188" spans="1:13" x14ac:dyDescent="0.3">
      <c r="A188">
        <v>354</v>
      </c>
      <c r="B188">
        <v>20070502</v>
      </c>
      <c r="C188">
        <v>20070514</v>
      </c>
      <c r="D188">
        <v>20070509</v>
      </c>
      <c r="E188">
        <v>15575</v>
      </c>
      <c r="F188">
        <v>9</v>
      </c>
      <c r="G188">
        <v>19</v>
      </c>
      <c r="H188">
        <v>2071.4196000000002</v>
      </c>
      <c r="I188">
        <v>1117.8559</v>
      </c>
      <c r="J188" s="23">
        <v>39204</v>
      </c>
      <c r="K188">
        <v>39356.972399999999</v>
      </c>
      <c r="L188">
        <v>21239.2621</v>
      </c>
      <c r="M188">
        <v>18117.710299999999</v>
      </c>
    </row>
    <row r="189" spans="1:13" x14ac:dyDescent="0.3">
      <c r="A189">
        <v>354</v>
      </c>
      <c r="B189">
        <v>20070522</v>
      </c>
      <c r="C189">
        <v>20070603</v>
      </c>
      <c r="D189">
        <v>20070529</v>
      </c>
      <c r="E189">
        <v>15587</v>
      </c>
      <c r="F189">
        <v>9</v>
      </c>
      <c r="G189">
        <v>10</v>
      </c>
      <c r="H189">
        <v>2071.4196000000002</v>
      </c>
      <c r="I189">
        <v>1117.8559</v>
      </c>
      <c r="J189" s="23">
        <v>39224</v>
      </c>
      <c r="K189">
        <v>20714.196</v>
      </c>
      <c r="L189">
        <v>11178.558999999999</v>
      </c>
      <c r="M189">
        <v>9535.6370000000006</v>
      </c>
    </row>
    <row r="190" spans="1:13" x14ac:dyDescent="0.3">
      <c r="A190">
        <v>354</v>
      </c>
      <c r="B190">
        <v>20070530</v>
      </c>
      <c r="C190">
        <v>20070611</v>
      </c>
      <c r="D190">
        <v>20070606</v>
      </c>
      <c r="E190">
        <v>15589</v>
      </c>
      <c r="F190">
        <v>9</v>
      </c>
      <c r="G190">
        <v>16</v>
      </c>
      <c r="H190">
        <v>2071.4196000000002</v>
      </c>
      <c r="I190">
        <v>1117.8559</v>
      </c>
      <c r="J190" s="23">
        <v>39232</v>
      </c>
      <c r="K190">
        <v>33142.713600000003</v>
      </c>
      <c r="L190">
        <v>17885.6944</v>
      </c>
      <c r="M190">
        <v>15257.019200000001</v>
      </c>
    </row>
    <row r="191" spans="1:13" x14ac:dyDescent="0.3">
      <c r="A191">
        <v>354</v>
      </c>
      <c r="B191">
        <v>20070522</v>
      </c>
      <c r="C191">
        <v>20070603</v>
      </c>
      <c r="D191">
        <v>20070529</v>
      </c>
      <c r="E191">
        <v>15597</v>
      </c>
      <c r="F191">
        <v>9</v>
      </c>
      <c r="G191">
        <v>18</v>
      </c>
      <c r="H191">
        <v>2071.4196000000002</v>
      </c>
      <c r="I191">
        <v>1117.8559</v>
      </c>
      <c r="J191" s="23">
        <v>39224</v>
      </c>
      <c r="K191">
        <v>37285.552799999998</v>
      </c>
      <c r="L191">
        <v>20121.406200000001</v>
      </c>
      <c r="M191">
        <v>17164.1466</v>
      </c>
    </row>
    <row r="192" spans="1:13" x14ac:dyDescent="0.3">
      <c r="A192">
        <v>354</v>
      </c>
      <c r="B192">
        <v>20070503</v>
      </c>
      <c r="C192">
        <v>20070515</v>
      </c>
      <c r="D192">
        <v>20070510</v>
      </c>
      <c r="E192">
        <v>15600</v>
      </c>
      <c r="F192">
        <v>9</v>
      </c>
      <c r="G192">
        <v>8</v>
      </c>
      <c r="H192">
        <v>2071.4196000000002</v>
      </c>
      <c r="I192">
        <v>1117.8559</v>
      </c>
      <c r="J192" s="23">
        <v>39205</v>
      </c>
      <c r="K192">
        <v>16571.356800000001</v>
      </c>
      <c r="L192">
        <v>8942.8472000000002</v>
      </c>
      <c r="M192">
        <v>7628.5096000000003</v>
      </c>
    </row>
    <row r="193" spans="1:13" x14ac:dyDescent="0.3">
      <c r="A193">
        <v>354</v>
      </c>
      <c r="B193">
        <v>20070525</v>
      </c>
      <c r="C193">
        <v>20070606</v>
      </c>
      <c r="D193">
        <v>20070601</v>
      </c>
      <c r="E193">
        <v>15725</v>
      </c>
      <c r="F193">
        <v>9</v>
      </c>
      <c r="G193">
        <v>1</v>
      </c>
      <c r="H193">
        <v>2071.4196000000002</v>
      </c>
      <c r="I193">
        <v>1117.8559</v>
      </c>
      <c r="J193" s="23">
        <v>39227</v>
      </c>
      <c r="K193">
        <v>2071.4196000000002</v>
      </c>
      <c r="L193">
        <v>1117.8559</v>
      </c>
      <c r="M193">
        <v>953.56370000000004</v>
      </c>
    </row>
    <row r="194" spans="1:13" x14ac:dyDescent="0.3">
      <c r="A194">
        <v>354</v>
      </c>
      <c r="B194">
        <v>20070630</v>
      </c>
      <c r="C194">
        <v>20070712</v>
      </c>
      <c r="D194">
        <v>20070707</v>
      </c>
      <c r="E194">
        <v>15729</v>
      </c>
      <c r="F194">
        <v>9</v>
      </c>
      <c r="G194">
        <v>6</v>
      </c>
      <c r="H194">
        <v>2071.4196000000002</v>
      </c>
      <c r="I194">
        <v>1117.8559</v>
      </c>
      <c r="J194" s="23">
        <v>39263</v>
      </c>
      <c r="K194">
        <v>12428.517599999999</v>
      </c>
      <c r="L194">
        <v>6707.1354000000001</v>
      </c>
      <c r="M194">
        <v>5721.3822</v>
      </c>
    </row>
    <row r="195" spans="1:13" x14ac:dyDescent="0.3">
      <c r="A195">
        <v>354</v>
      </c>
      <c r="B195">
        <v>20070607</v>
      </c>
      <c r="C195">
        <v>20070619</v>
      </c>
      <c r="D195">
        <v>20070614</v>
      </c>
      <c r="E195">
        <v>15754</v>
      </c>
      <c r="F195">
        <v>9</v>
      </c>
      <c r="G195">
        <v>15</v>
      </c>
      <c r="H195">
        <v>2071.4196000000002</v>
      </c>
      <c r="I195">
        <v>1117.8559</v>
      </c>
      <c r="J195" s="23">
        <v>39240</v>
      </c>
      <c r="K195">
        <v>31071.294000000002</v>
      </c>
      <c r="L195">
        <v>16767.838500000002</v>
      </c>
      <c r="M195">
        <v>14303.4555</v>
      </c>
    </row>
    <row r="196" spans="1:13" x14ac:dyDescent="0.3">
      <c r="A196">
        <v>354</v>
      </c>
      <c r="B196">
        <v>20070627</v>
      </c>
      <c r="C196">
        <v>20070709</v>
      </c>
      <c r="D196">
        <v>20070704</v>
      </c>
      <c r="E196">
        <v>15757</v>
      </c>
      <c r="F196">
        <v>9</v>
      </c>
      <c r="G196">
        <v>8</v>
      </c>
      <c r="H196">
        <v>2071.4196000000002</v>
      </c>
      <c r="I196">
        <v>1117.8559</v>
      </c>
      <c r="J196" s="23">
        <v>39260</v>
      </c>
      <c r="K196">
        <v>16571.356800000001</v>
      </c>
      <c r="L196">
        <v>8942.8472000000002</v>
      </c>
      <c r="M196">
        <v>7628.5096000000003</v>
      </c>
    </row>
    <row r="197" spans="1:13" x14ac:dyDescent="0.3">
      <c r="A197">
        <v>354</v>
      </c>
      <c r="B197">
        <v>20070606</v>
      </c>
      <c r="C197">
        <v>20070618</v>
      </c>
      <c r="D197">
        <v>20070613</v>
      </c>
      <c r="E197">
        <v>15792</v>
      </c>
      <c r="F197">
        <v>9</v>
      </c>
      <c r="G197">
        <v>14</v>
      </c>
      <c r="H197">
        <v>2071.4196000000002</v>
      </c>
      <c r="I197">
        <v>1117.8559</v>
      </c>
      <c r="J197" s="23">
        <v>39239</v>
      </c>
      <c r="K197">
        <v>28999.874400000001</v>
      </c>
      <c r="L197">
        <v>15649.982599999999</v>
      </c>
      <c r="M197">
        <v>13349.891799999999</v>
      </c>
    </row>
    <row r="198" spans="1:13" x14ac:dyDescent="0.3">
      <c r="A198">
        <v>354</v>
      </c>
      <c r="B198">
        <v>20070615</v>
      </c>
      <c r="C198">
        <v>20070627</v>
      </c>
      <c r="D198">
        <v>20070622</v>
      </c>
      <c r="E198">
        <v>15799</v>
      </c>
      <c r="F198">
        <v>9</v>
      </c>
      <c r="G198">
        <v>11</v>
      </c>
      <c r="H198">
        <v>2071.4196000000002</v>
      </c>
      <c r="I198">
        <v>1117.8559</v>
      </c>
      <c r="J198" s="23">
        <v>39248</v>
      </c>
      <c r="K198">
        <v>22785.615600000001</v>
      </c>
      <c r="L198">
        <v>12296.4149</v>
      </c>
      <c r="M198">
        <v>10489.200699999999</v>
      </c>
    </row>
    <row r="199" spans="1:13" x14ac:dyDescent="0.3">
      <c r="A199">
        <v>354</v>
      </c>
      <c r="B199">
        <v>20070623</v>
      </c>
      <c r="C199">
        <v>20070705</v>
      </c>
      <c r="D199">
        <v>20070630</v>
      </c>
      <c r="E199">
        <v>16029</v>
      </c>
      <c r="F199">
        <v>9</v>
      </c>
      <c r="G199">
        <v>1</v>
      </c>
      <c r="H199">
        <v>2071.4196000000002</v>
      </c>
      <c r="I199">
        <v>1117.8559</v>
      </c>
      <c r="J199" s="23">
        <v>39256</v>
      </c>
      <c r="K199">
        <v>2071.4196000000002</v>
      </c>
      <c r="L199">
        <v>1117.8559</v>
      </c>
      <c r="M199">
        <v>953.56370000000004</v>
      </c>
    </row>
    <row r="200" spans="1:13" x14ac:dyDescent="0.3">
      <c r="A200">
        <v>354</v>
      </c>
      <c r="B200">
        <v>20070624</v>
      </c>
      <c r="C200">
        <v>20070706</v>
      </c>
      <c r="D200">
        <v>20070701</v>
      </c>
      <c r="E200">
        <v>16159</v>
      </c>
      <c r="F200">
        <v>9</v>
      </c>
      <c r="G200">
        <v>1</v>
      </c>
      <c r="H200">
        <v>2071.4196000000002</v>
      </c>
      <c r="I200">
        <v>1117.8559</v>
      </c>
      <c r="J200" s="23">
        <v>39257</v>
      </c>
      <c r="K200">
        <v>2071.4196000000002</v>
      </c>
      <c r="L200">
        <v>1117.8559</v>
      </c>
      <c r="M200">
        <v>953.56370000000004</v>
      </c>
    </row>
    <row r="201" spans="1:13" x14ac:dyDescent="0.3">
      <c r="A201">
        <v>356</v>
      </c>
      <c r="B201">
        <v>20070405</v>
      </c>
      <c r="C201">
        <v>20070417</v>
      </c>
      <c r="D201">
        <v>20070412</v>
      </c>
      <c r="E201">
        <v>15022</v>
      </c>
      <c r="F201">
        <v>9</v>
      </c>
      <c r="G201">
        <v>12</v>
      </c>
      <c r="H201">
        <v>2071.4196000000002</v>
      </c>
      <c r="I201">
        <v>1117.8559</v>
      </c>
      <c r="J201" s="23">
        <v>39177</v>
      </c>
      <c r="K201">
        <v>24857.035199999998</v>
      </c>
      <c r="L201">
        <v>13414.2708</v>
      </c>
      <c r="M201">
        <v>11442.7644</v>
      </c>
    </row>
    <row r="202" spans="1:13" x14ac:dyDescent="0.3">
      <c r="A202">
        <v>356</v>
      </c>
      <c r="B202">
        <v>20070427</v>
      </c>
      <c r="C202">
        <v>20070509</v>
      </c>
      <c r="D202">
        <v>20070504</v>
      </c>
      <c r="E202">
        <v>15030</v>
      </c>
      <c r="F202">
        <v>9</v>
      </c>
      <c r="G202">
        <v>9</v>
      </c>
      <c r="H202">
        <v>2071.4196000000002</v>
      </c>
      <c r="I202">
        <v>1117.8559</v>
      </c>
      <c r="J202" s="23">
        <v>39199</v>
      </c>
      <c r="K202">
        <v>18642.776399999999</v>
      </c>
      <c r="L202">
        <v>10060.703100000001</v>
      </c>
      <c r="M202">
        <v>8582.0733</v>
      </c>
    </row>
    <row r="203" spans="1:13" x14ac:dyDescent="0.3">
      <c r="A203">
        <v>356</v>
      </c>
      <c r="B203">
        <v>20070428</v>
      </c>
      <c r="C203">
        <v>20070510</v>
      </c>
      <c r="D203">
        <v>20070505</v>
      </c>
      <c r="E203">
        <v>15033</v>
      </c>
      <c r="F203">
        <v>9</v>
      </c>
      <c r="G203">
        <v>16</v>
      </c>
      <c r="H203">
        <v>2071.4196000000002</v>
      </c>
      <c r="I203">
        <v>1117.8559</v>
      </c>
      <c r="J203" s="23">
        <v>39200</v>
      </c>
      <c r="K203">
        <v>33142.713600000003</v>
      </c>
      <c r="L203">
        <v>17885.6944</v>
      </c>
      <c r="M203">
        <v>15257.019200000001</v>
      </c>
    </row>
    <row r="204" spans="1:13" x14ac:dyDescent="0.3">
      <c r="A204">
        <v>356</v>
      </c>
      <c r="B204">
        <v>20070416</v>
      </c>
      <c r="C204">
        <v>20070428</v>
      </c>
      <c r="D204">
        <v>20070423</v>
      </c>
      <c r="E204">
        <v>15035</v>
      </c>
      <c r="F204">
        <v>9</v>
      </c>
      <c r="G204">
        <v>18</v>
      </c>
      <c r="H204">
        <v>2071.4196000000002</v>
      </c>
      <c r="I204">
        <v>1117.8559</v>
      </c>
      <c r="J204" s="23">
        <v>39188</v>
      </c>
      <c r="K204">
        <v>37285.552799999998</v>
      </c>
      <c r="L204">
        <v>20121.406200000001</v>
      </c>
      <c r="M204">
        <v>17164.1466</v>
      </c>
    </row>
    <row r="205" spans="1:13" x14ac:dyDescent="0.3">
      <c r="A205">
        <v>356</v>
      </c>
      <c r="B205">
        <v>20070428</v>
      </c>
      <c r="C205">
        <v>20070510</v>
      </c>
      <c r="D205">
        <v>20070505</v>
      </c>
      <c r="E205">
        <v>15041</v>
      </c>
      <c r="F205">
        <v>9</v>
      </c>
      <c r="G205">
        <v>20</v>
      </c>
      <c r="H205">
        <v>2071.4196000000002</v>
      </c>
      <c r="I205">
        <v>1117.8559</v>
      </c>
      <c r="J205" s="23">
        <v>39200</v>
      </c>
      <c r="K205">
        <v>41428.392</v>
      </c>
      <c r="L205">
        <v>22357.117999999999</v>
      </c>
      <c r="M205">
        <v>19071.274000000001</v>
      </c>
    </row>
    <row r="206" spans="1:13" x14ac:dyDescent="0.3">
      <c r="A206">
        <v>356</v>
      </c>
      <c r="B206">
        <v>20070427</v>
      </c>
      <c r="C206">
        <v>20070509</v>
      </c>
      <c r="D206">
        <v>20070504</v>
      </c>
      <c r="E206">
        <v>15121</v>
      </c>
      <c r="F206">
        <v>9</v>
      </c>
      <c r="G206">
        <v>3</v>
      </c>
      <c r="H206">
        <v>2071.4196000000002</v>
      </c>
      <c r="I206">
        <v>1117.8559</v>
      </c>
      <c r="J206" s="23">
        <v>39199</v>
      </c>
      <c r="K206">
        <v>6214.2587999999996</v>
      </c>
      <c r="L206">
        <v>3353.5677000000001</v>
      </c>
      <c r="M206">
        <v>2860.6911</v>
      </c>
    </row>
    <row r="207" spans="1:13" x14ac:dyDescent="0.3">
      <c r="A207">
        <v>356</v>
      </c>
      <c r="B207">
        <v>20070412</v>
      </c>
      <c r="C207">
        <v>20070424</v>
      </c>
      <c r="D207">
        <v>20070419</v>
      </c>
      <c r="E207">
        <v>15122</v>
      </c>
      <c r="F207">
        <v>9</v>
      </c>
      <c r="G207">
        <v>7</v>
      </c>
      <c r="H207">
        <v>2071.4196000000002</v>
      </c>
      <c r="I207">
        <v>1117.8559</v>
      </c>
      <c r="J207" s="23">
        <v>39184</v>
      </c>
      <c r="K207">
        <v>14499.9372</v>
      </c>
      <c r="L207">
        <v>7824.9912999999997</v>
      </c>
      <c r="M207">
        <v>6674.9458999999997</v>
      </c>
    </row>
    <row r="208" spans="1:13" x14ac:dyDescent="0.3">
      <c r="A208">
        <v>356</v>
      </c>
      <c r="B208">
        <v>20070416</v>
      </c>
      <c r="C208">
        <v>20070428</v>
      </c>
      <c r="D208">
        <v>20070423</v>
      </c>
      <c r="E208">
        <v>15127</v>
      </c>
      <c r="F208">
        <v>9</v>
      </c>
      <c r="G208">
        <v>14</v>
      </c>
      <c r="H208">
        <v>2071.4196000000002</v>
      </c>
      <c r="I208">
        <v>1117.8559</v>
      </c>
      <c r="J208" s="23">
        <v>39188</v>
      </c>
      <c r="K208">
        <v>28999.874400000001</v>
      </c>
      <c r="L208">
        <v>15649.982599999999</v>
      </c>
      <c r="M208">
        <v>13349.891799999999</v>
      </c>
    </row>
    <row r="209" spans="1:13" x14ac:dyDescent="0.3">
      <c r="A209">
        <v>356</v>
      </c>
      <c r="B209">
        <v>20070424</v>
      </c>
      <c r="C209">
        <v>20070506</v>
      </c>
      <c r="D209">
        <v>20070501</v>
      </c>
      <c r="E209">
        <v>15135</v>
      </c>
      <c r="F209">
        <v>9</v>
      </c>
      <c r="G209">
        <v>3</v>
      </c>
      <c r="H209">
        <v>2071.4196000000002</v>
      </c>
      <c r="I209">
        <v>1117.8559</v>
      </c>
      <c r="J209" s="23">
        <v>39196</v>
      </c>
      <c r="K209">
        <v>6214.2587999999996</v>
      </c>
      <c r="L209">
        <v>3353.5677000000001</v>
      </c>
      <c r="M209">
        <v>2860.6911</v>
      </c>
    </row>
    <row r="210" spans="1:13" x14ac:dyDescent="0.3">
      <c r="A210">
        <v>356</v>
      </c>
      <c r="B210">
        <v>20070402</v>
      </c>
      <c r="C210">
        <v>20070414</v>
      </c>
      <c r="D210">
        <v>20070409</v>
      </c>
      <c r="E210">
        <v>15145</v>
      </c>
      <c r="F210">
        <v>9</v>
      </c>
      <c r="G210">
        <v>13</v>
      </c>
      <c r="H210">
        <v>2071.4196000000002</v>
      </c>
      <c r="I210">
        <v>1117.8559</v>
      </c>
      <c r="J210" s="23">
        <v>39174</v>
      </c>
      <c r="K210">
        <v>26928.4548</v>
      </c>
      <c r="L210">
        <v>14532.126700000001</v>
      </c>
      <c r="M210">
        <v>12396.328100000001</v>
      </c>
    </row>
    <row r="211" spans="1:13" x14ac:dyDescent="0.3">
      <c r="A211">
        <v>356</v>
      </c>
      <c r="B211">
        <v>20070418</v>
      </c>
      <c r="C211">
        <v>20070430</v>
      </c>
      <c r="D211">
        <v>20070425</v>
      </c>
      <c r="E211">
        <v>15170</v>
      </c>
      <c r="F211">
        <v>9</v>
      </c>
      <c r="G211">
        <v>14</v>
      </c>
      <c r="H211">
        <v>2071.4196000000002</v>
      </c>
      <c r="I211">
        <v>1117.8559</v>
      </c>
      <c r="J211" s="23">
        <v>39190</v>
      </c>
      <c r="K211">
        <v>28999.874400000001</v>
      </c>
      <c r="L211">
        <v>15649.982599999999</v>
      </c>
      <c r="M211">
        <v>13349.891799999999</v>
      </c>
    </row>
    <row r="212" spans="1:13" x14ac:dyDescent="0.3">
      <c r="A212">
        <v>356</v>
      </c>
      <c r="B212">
        <v>20070409</v>
      </c>
      <c r="C212">
        <v>20070421</v>
      </c>
      <c r="D212">
        <v>20070416</v>
      </c>
      <c r="E212">
        <v>15179</v>
      </c>
      <c r="F212">
        <v>9</v>
      </c>
      <c r="G212">
        <v>6</v>
      </c>
      <c r="H212">
        <v>2071.4196000000002</v>
      </c>
      <c r="I212">
        <v>1117.8559</v>
      </c>
      <c r="J212" s="23">
        <v>39181</v>
      </c>
      <c r="K212">
        <v>12428.517599999999</v>
      </c>
      <c r="L212">
        <v>6707.1354000000001</v>
      </c>
      <c r="M212">
        <v>5721.3822</v>
      </c>
    </row>
    <row r="213" spans="1:13" x14ac:dyDescent="0.3">
      <c r="A213">
        <v>356</v>
      </c>
      <c r="B213">
        <v>20070410</v>
      </c>
      <c r="C213">
        <v>20070422</v>
      </c>
      <c r="D213">
        <v>20070417</v>
      </c>
      <c r="E213">
        <v>15180</v>
      </c>
      <c r="F213">
        <v>9</v>
      </c>
      <c r="G213">
        <v>5</v>
      </c>
      <c r="H213">
        <v>2071.4196000000002</v>
      </c>
      <c r="I213">
        <v>1117.8559</v>
      </c>
      <c r="J213" s="23">
        <v>39182</v>
      </c>
      <c r="K213">
        <v>10357.098</v>
      </c>
      <c r="L213">
        <v>5589.2794999999996</v>
      </c>
      <c r="M213">
        <v>4767.8185000000003</v>
      </c>
    </row>
    <row r="214" spans="1:13" x14ac:dyDescent="0.3">
      <c r="A214">
        <v>356</v>
      </c>
      <c r="B214">
        <v>20070402</v>
      </c>
      <c r="C214">
        <v>20070414</v>
      </c>
      <c r="D214">
        <v>20070409</v>
      </c>
      <c r="E214">
        <v>15185</v>
      </c>
      <c r="F214">
        <v>9</v>
      </c>
      <c r="G214">
        <v>7</v>
      </c>
      <c r="H214">
        <v>2071.4196000000002</v>
      </c>
      <c r="I214">
        <v>1117.8559</v>
      </c>
      <c r="J214" s="23">
        <v>39174</v>
      </c>
      <c r="K214">
        <v>14499.9372</v>
      </c>
      <c r="L214">
        <v>7824.9912999999997</v>
      </c>
      <c r="M214">
        <v>6674.9458999999997</v>
      </c>
    </row>
    <row r="215" spans="1:13" x14ac:dyDescent="0.3">
      <c r="A215">
        <v>356</v>
      </c>
      <c r="B215">
        <v>20070413</v>
      </c>
      <c r="C215">
        <v>20070425</v>
      </c>
      <c r="D215">
        <v>20070420</v>
      </c>
      <c r="E215">
        <v>15205</v>
      </c>
      <c r="F215">
        <v>9</v>
      </c>
      <c r="G215">
        <v>1</v>
      </c>
      <c r="H215">
        <v>2071.4196000000002</v>
      </c>
      <c r="I215">
        <v>1117.8559</v>
      </c>
      <c r="J215" s="23">
        <v>39185</v>
      </c>
      <c r="K215">
        <v>2071.4196000000002</v>
      </c>
      <c r="L215">
        <v>1117.8559</v>
      </c>
      <c r="M215">
        <v>953.56370000000004</v>
      </c>
    </row>
    <row r="216" spans="1:13" x14ac:dyDescent="0.3">
      <c r="A216">
        <v>356</v>
      </c>
      <c r="B216">
        <v>20070402</v>
      </c>
      <c r="C216">
        <v>20070414</v>
      </c>
      <c r="D216">
        <v>20070409</v>
      </c>
      <c r="E216">
        <v>15207</v>
      </c>
      <c r="F216">
        <v>9</v>
      </c>
      <c r="G216">
        <v>14</v>
      </c>
      <c r="H216">
        <v>2071.4196000000002</v>
      </c>
      <c r="I216">
        <v>1117.8559</v>
      </c>
      <c r="J216" s="23">
        <v>39174</v>
      </c>
      <c r="K216">
        <v>28999.874400000001</v>
      </c>
      <c r="L216">
        <v>15649.982599999999</v>
      </c>
      <c r="M216">
        <v>13349.891799999999</v>
      </c>
    </row>
    <row r="217" spans="1:13" x14ac:dyDescent="0.3">
      <c r="A217">
        <v>356</v>
      </c>
      <c r="B217">
        <v>20070408</v>
      </c>
      <c r="C217">
        <v>20070420</v>
      </c>
      <c r="D217">
        <v>20070415</v>
      </c>
      <c r="E217">
        <v>15211</v>
      </c>
      <c r="F217">
        <v>9</v>
      </c>
      <c r="G217">
        <v>7</v>
      </c>
      <c r="H217">
        <v>2071.4196000000002</v>
      </c>
      <c r="I217">
        <v>1117.8559</v>
      </c>
      <c r="J217" s="23">
        <v>39180</v>
      </c>
      <c r="K217">
        <v>14499.9372</v>
      </c>
      <c r="L217">
        <v>7824.9912999999997</v>
      </c>
      <c r="M217">
        <v>6674.9458999999997</v>
      </c>
    </row>
    <row r="218" spans="1:13" x14ac:dyDescent="0.3">
      <c r="A218">
        <v>356</v>
      </c>
      <c r="B218">
        <v>20070513</v>
      </c>
      <c r="C218">
        <v>20070525</v>
      </c>
      <c r="D218">
        <v>20070520</v>
      </c>
      <c r="E218">
        <v>15221</v>
      </c>
      <c r="F218">
        <v>9</v>
      </c>
      <c r="G218">
        <v>2</v>
      </c>
      <c r="H218">
        <v>2071.4196000000002</v>
      </c>
      <c r="I218">
        <v>1117.8559</v>
      </c>
      <c r="J218" s="23">
        <v>39215</v>
      </c>
      <c r="K218">
        <v>4142.8392000000003</v>
      </c>
      <c r="L218">
        <v>2235.7118</v>
      </c>
      <c r="M218">
        <v>1907.1274000000001</v>
      </c>
    </row>
    <row r="219" spans="1:13" x14ac:dyDescent="0.3">
      <c r="A219">
        <v>356</v>
      </c>
      <c r="B219">
        <v>20070505</v>
      </c>
      <c r="C219">
        <v>20070517</v>
      </c>
      <c r="D219">
        <v>20070512</v>
      </c>
      <c r="E219">
        <v>15436</v>
      </c>
      <c r="F219">
        <v>9</v>
      </c>
      <c r="G219">
        <v>14</v>
      </c>
      <c r="H219">
        <v>2071.4196000000002</v>
      </c>
      <c r="I219">
        <v>1117.8559</v>
      </c>
      <c r="J219" s="23">
        <v>39207</v>
      </c>
      <c r="K219">
        <v>28999.874400000001</v>
      </c>
      <c r="L219">
        <v>15649.982599999999</v>
      </c>
      <c r="M219">
        <v>13349.891799999999</v>
      </c>
    </row>
    <row r="220" spans="1:13" x14ac:dyDescent="0.3">
      <c r="A220">
        <v>356</v>
      </c>
      <c r="B220">
        <v>20070530</v>
      </c>
      <c r="C220">
        <v>20070611</v>
      </c>
      <c r="D220">
        <v>20070606</v>
      </c>
      <c r="E220">
        <v>15586</v>
      </c>
      <c r="F220">
        <v>9</v>
      </c>
      <c r="G220">
        <v>5</v>
      </c>
      <c r="H220">
        <v>2071.4196000000002</v>
      </c>
      <c r="I220">
        <v>1117.8559</v>
      </c>
      <c r="J220" s="23">
        <v>39232</v>
      </c>
      <c r="K220">
        <v>10357.098</v>
      </c>
      <c r="L220">
        <v>5589.2794999999996</v>
      </c>
      <c r="M220">
        <v>4767.8185000000003</v>
      </c>
    </row>
    <row r="221" spans="1:13" x14ac:dyDescent="0.3">
      <c r="A221">
        <v>356</v>
      </c>
      <c r="B221">
        <v>20070515</v>
      </c>
      <c r="C221">
        <v>20070527</v>
      </c>
      <c r="D221">
        <v>20070522</v>
      </c>
      <c r="E221">
        <v>15644</v>
      </c>
      <c r="F221">
        <v>9</v>
      </c>
      <c r="G221">
        <v>14</v>
      </c>
      <c r="H221">
        <v>2071.4196000000002</v>
      </c>
      <c r="I221">
        <v>1117.8559</v>
      </c>
      <c r="J221" s="23">
        <v>39217</v>
      </c>
      <c r="K221">
        <v>28999.874400000001</v>
      </c>
      <c r="L221">
        <v>15649.982599999999</v>
      </c>
      <c r="M221">
        <v>13349.891799999999</v>
      </c>
    </row>
    <row r="222" spans="1:13" x14ac:dyDescent="0.3">
      <c r="A222">
        <v>356</v>
      </c>
      <c r="B222">
        <v>20070501</v>
      </c>
      <c r="C222">
        <v>20070513</v>
      </c>
      <c r="D222">
        <v>20070508</v>
      </c>
      <c r="E222">
        <v>15648</v>
      </c>
      <c r="F222">
        <v>9</v>
      </c>
      <c r="G222">
        <v>9</v>
      </c>
      <c r="H222">
        <v>2071.4196000000002</v>
      </c>
      <c r="I222">
        <v>1117.8559</v>
      </c>
      <c r="J222" s="23">
        <v>39203</v>
      </c>
      <c r="K222">
        <v>18642.776399999999</v>
      </c>
      <c r="L222">
        <v>10060.703100000001</v>
      </c>
      <c r="M222">
        <v>8582.0733</v>
      </c>
    </row>
    <row r="223" spans="1:13" x14ac:dyDescent="0.3">
      <c r="A223">
        <v>356</v>
      </c>
      <c r="B223">
        <v>20070615</v>
      </c>
      <c r="C223">
        <v>20070627</v>
      </c>
      <c r="D223">
        <v>20070622</v>
      </c>
      <c r="E223">
        <v>15732</v>
      </c>
      <c r="F223">
        <v>9</v>
      </c>
      <c r="G223">
        <v>7</v>
      </c>
      <c r="H223">
        <v>2071.4196000000002</v>
      </c>
      <c r="I223">
        <v>1117.8559</v>
      </c>
      <c r="J223" s="23">
        <v>39248</v>
      </c>
      <c r="K223">
        <v>14499.9372</v>
      </c>
      <c r="L223">
        <v>7824.9912999999997</v>
      </c>
      <c r="M223">
        <v>6674.9458999999997</v>
      </c>
    </row>
    <row r="224" spans="1:13" x14ac:dyDescent="0.3">
      <c r="A224">
        <v>356</v>
      </c>
      <c r="B224">
        <v>20070611</v>
      </c>
      <c r="C224">
        <v>20070623</v>
      </c>
      <c r="D224">
        <v>20070618</v>
      </c>
      <c r="E224">
        <v>15752</v>
      </c>
      <c r="F224">
        <v>9</v>
      </c>
      <c r="G224">
        <v>9</v>
      </c>
      <c r="H224">
        <v>2071.4196000000002</v>
      </c>
      <c r="I224">
        <v>1117.8559</v>
      </c>
      <c r="J224" s="23">
        <v>39244</v>
      </c>
      <c r="K224">
        <v>18642.776399999999</v>
      </c>
      <c r="L224">
        <v>10060.703100000001</v>
      </c>
      <c r="M224">
        <v>8582.0733</v>
      </c>
    </row>
    <row r="225" spans="1:13" x14ac:dyDescent="0.3">
      <c r="A225">
        <v>356</v>
      </c>
      <c r="B225">
        <v>20070602</v>
      </c>
      <c r="C225">
        <v>20070614</v>
      </c>
      <c r="D225">
        <v>20070609</v>
      </c>
      <c r="E225">
        <v>15785</v>
      </c>
      <c r="F225">
        <v>9</v>
      </c>
      <c r="G225">
        <v>7</v>
      </c>
      <c r="H225">
        <v>2071.4196000000002</v>
      </c>
      <c r="I225">
        <v>1117.8559</v>
      </c>
      <c r="J225" s="23">
        <v>39235</v>
      </c>
      <c r="K225">
        <v>14499.9372</v>
      </c>
      <c r="L225">
        <v>7824.9912999999997</v>
      </c>
      <c r="M225">
        <v>6674.9458999999997</v>
      </c>
    </row>
    <row r="226" spans="1:13" x14ac:dyDescent="0.3">
      <c r="A226">
        <v>356</v>
      </c>
      <c r="B226">
        <v>20070620</v>
      </c>
      <c r="C226">
        <v>20070702</v>
      </c>
      <c r="D226">
        <v>20070627</v>
      </c>
      <c r="E226">
        <v>15788</v>
      </c>
      <c r="F226">
        <v>9</v>
      </c>
      <c r="G226">
        <v>3</v>
      </c>
      <c r="H226">
        <v>2071.4196000000002</v>
      </c>
      <c r="I226">
        <v>1117.8559</v>
      </c>
      <c r="J226" s="23">
        <v>39253</v>
      </c>
      <c r="K226">
        <v>6214.2587999999996</v>
      </c>
      <c r="L226">
        <v>3353.5677000000001</v>
      </c>
      <c r="M226">
        <v>2860.6911</v>
      </c>
    </row>
    <row r="227" spans="1:13" x14ac:dyDescent="0.3">
      <c r="A227">
        <v>356</v>
      </c>
      <c r="B227">
        <v>20070615</v>
      </c>
      <c r="C227">
        <v>20070627</v>
      </c>
      <c r="D227">
        <v>20070622</v>
      </c>
      <c r="E227">
        <v>15790</v>
      </c>
      <c r="F227">
        <v>9</v>
      </c>
      <c r="G227">
        <v>6</v>
      </c>
      <c r="H227">
        <v>2071.4196000000002</v>
      </c>
      <c r="I227">
        <v>1117.8559</v>
      </c>
      <c r="J227" s="23">
        <v>39248</v>
      </c>
      <c r="K227">
        <v>12428.517599999999</v>
      </c>
      <c r="L227">
        <v>6707.1354000000001</v>
      </c>
      <c r="M227">
        <v>5721.3822</v>
      </c>
    </row>
    <row r="228" spans="1:13" x14ac:dyDescent="0.3">
      <c r="A228">
        <v>356</v>
      </c>
      <c r="B228">
        <v>20070602</v>
      </c>
      <c r="C228">
        <v>20070614</v>
      </c>
      <c r="D228">
        <v>20070609</v>
      </c>
      <c r="E228">
        <v>15797</v>
      </c>
      <c r="F228">
        <v>9</v>
      </c>
      <c r="G228">
        <v>6</v>
      </c>
      <c r="H228">
        <v>2071.4196000000002</v>
      </c>
      <c r="I228">
        <v>1117.8559</v>
      </c>
      <c r="J228" s="23">
        <v>39235</v>
      </c>
      <c r="K228">
        <v>12428.517599999999</v>
      </c>
      <c r="L228">
        <v>6707.1354000000001</v>
      </c>
      <c r="M228">
        <v>5721.3822</v>
      </c>
    </row>
    <row r="229" spans="1:13" x14ac:dyDescent="0.3">
      <c r="A229">
        <v>356</v>
      </c>
      <c r="B229">
        <v>20070623</v>
      </c>
      <c r="C229">
        <v>20070705</v>
      </c>
      <c r="D229">
        <v>20070630</v>
      </c>
      <c r="E229">
        <v>15830</v>
      </c>
      <c r="F229">
        <v>9</v>
      </c>
      <c r="G229">
        <v>12</v>
      </c>
      <c r="H229">
        <v>2071.4196000000002</v>
      </c>
      <c r="I229">
        <v>1117.8559</v>
      </c>
      <c r="J229" s="23">
        <v>39256</v>
      </c>
      <c r="K229">
        <v>24857.035199999998</v>
      </c>
      <c r="L229">
        <v>13414.2708</v>
      </c>
      <c r="M229">
        <v>11442.7644</v>
      </c>
    </row>
    <row r="230" spans="1:13" x14ac:dyDescent="0.3">
      <c r="A230">
        <v>356</v>
      </c>
      <c r="B230">
        <v>20070627</v>
      </c>
      <c r="C230">
        <v>20070709</v>
      </c>
      <c r="D230">
        <v>20070704</v>
      </c>
      <c r="E230">
        <v>15832</v>
      </c>
      <c r="F230">
        <v>9</v>
      </c>
      <c r="G230">
        <v>11</v>
      </c>
      <c r="H230">
        <v>2071.4196000000002</v>
      </c>
      <c r="I230">
        <v>1117.8559</v>
      </c>
      <c r="J230" s="23">
        <v>39260</v>
      </c>
      <c r="K230">
        <v>22785.615600000001</v>
      </c>
      <c r="L230">
        <v>12296.4149</v>
      </c>
      <c r="M230">
        <v>10489.200699999999</v>
      </c>
    </row>
    <row r="231" spans="1:13" x14ac:dyDescent="0.3">
      <c r="A231">
        <v>356</v>
      </c>
      <c r="B231">
        <v>20070606</v>
      </c>
      <c r="C231">
        <v>20070618</v>
      </c>
      <c r="D231">
        <v>20070613</v>
      </c>
      <c r="E231">
        <v>16025</v>
      </c>
      <c r="F231">
        <v>9</v>
      </c>
      <c r="G231">
        <v>14</v>
      </c>
      <c r="H231">
        <v>2071.4196000000002</v>
      </c>
      <c r="I231">
        <v>1117.8559</v>
      </c>
      <c r="J231" s="23">
        <v>39239</v>
      </c>
      <c r="K231">
        <v>28999.874400000001</v>
      </c>
      <c r="L231">
        <v>15649.982599999999</v>
      </c>
      <c r="M231">
        <v>13349.891799999999</v>
      </c>
    </row>
    <row r="232" spans="1:13" x14ac:dyDescent="0.3">
      <c r="A232">
        <v>356</v>
      </c>
      <c r="B232">
        <v>20070620</v>
      </c>
      <c r="C232">
        <v>20070702</v>
      </c>
      <c r="D232">
        <v>20070627</v>
      </c>
      <c r="E232">
        <v>16157</v>
      </c>
      <c r="F232">
        <v>9</v>
      </c>
      <c r="G232">
        <v>9</v>
      </c>
      <c r="H232">
        <v>2071.4196000000002</v>
      </c>
      <c r="I232">
        <v>1117.8559</v>
      </c>
      <c r="J232" s="23">
        <v>39253</v>
      </c>
      <c r="K232">
        <v>18642.776399999999</v>
      </c>
      <c r="L232">
        <v>10060.703100000001</v>
      </c>
      <c r="M232">
        <v>8582.0733</v>
      </c>
    </row>
    <row r="233" spans="1:13" x14ac:dyDescent="0.3">
      <c r="A233">
        <v>356</v>
      </c>
      <c r="B233">
        <v>20070609</v>
      </c>
      <c r="C233">
        <v>20070621</v>
      </c>
      <c r="D233">
        <v>20070616</v>
      </c>
      <c r="E233">
        <v>16163</v>
      </c>
      <c r="F233">
        <v>9</v>
      </c>
      <c r="G233">
        <v>15</v>
      </c>
      <c r="H233">
        <v>2071.4196000000002</v>
      </c>
      <c r="I233">
        <v>1117.8559</v>
      </c>
      <c r="J233" s="23">
        <v>39242</v>
      </c>
      <c r="K233">
        <v>31071.294000000002</v>
      </c>
      <c r="L233">
        <v>16767.838500000002</v>
      </c>
      <c r="M233">
        <v>14303.4555</v>
      </c>
    </row>
    <row r="234" spans="1:13" x14ac:dyDescent="0.3">
      <c r="A234">
        <v>352</v>
      </c>
      <c r="B234">
        <v>20070424</v>
      </c>
      <c r="C234">
        <v>20070506</v>
      </c>
      <c r="D234">
        <v>20070501</v>
      </c>
      <c r="E234">
        <v>15040</v>
      </c>
      <c r="F234">
        <v>9</v>
      </c>
      <c r="G234">
        <v>11</v>
      </c>
      <c r="H234">
        <v>2071.4196000000002</v>
      </c>
      <c r="I234">
        <v>1117.8559</v>
      </c>
      <c r="J234" s="23">
        <v>39196</v>
      </c>
      <c r="K234">
        <v>22785.615600000001</v>
      </c>
      <c r="L234">
        <v>12296.4149</v>
      </c>
      <c r="M234">
        <v>10489.200699999999</v>
      </c>
    </row>
    <row r="235" spans="1:13" x14ac:dyDescent="0.3">
      <c r="A235">
        <v>352</v>
      </c>
      <c r="B235">
        <v>20070427</v>
      </c>
      <c r="C235">
        <v>20070509</v>
      </c>
      <c r="D235">
        <v>20070504</v>
      </c>
      <c r="E235">
        <v>15133</v>
      </c>
      <c r="F235">
        <v>9</v>
      </c>
      <c r="G235">
        <v>6</v>
      </c>
      <c r="H235">
        <v>2071.4196000000002</v>
      </c>
      <c r="I235">
        <v>1117.8559</v>
      </c>
      <c r="J235" s="23">
        <v>39199</v>
      </c>
      <c r="K235">
        <v>12428.517599999999</v>
      </c>
      <c r="L235">
        <v>6707.1354000000001</v>
      </c>
      <c r="M235">
        <v>5721.3822</v>
      </c>
    </row>
    <row r="236" spans="1:13" x14ac:dyDescent="0.3">
      <c r="A236">
        <v>352</v>
      </c>
      <c r="B236">
        <v>20070404</v>
      </c>
      <c r="C236">
        <v>20070416</v>
      </c>
      <c r="D236">
        <v>20070411</v>
      </c>
      <c r="E236">
        <v>15169</v>
      </c>
      <c r="F236">
        <v>9</v>
      </c>
      <c r="G236">
        <v>18</v>
      </c>
      <c r="H236">
        <v>2071.4196000000002</v>
      </c>
      <c r="I236">
        <v>1117.8559</v>
      </c>
      <c r="J236" s="23">
        <v>39176</v>
      </c>
      <c r="K236">
        <v>37285.552799999998</v>
      </c>
      <c r="L236">
        <v>20121.406200000001</v>
      </c>
      <c r="M236">
        <v>17164.1466</v>
      </c>
    </row>
    <row r="237" spans="1:13" x14ac:dyDescent="0.3">
      <c r="A237">
        <v>352</v>
      </c>
      <c r="B237">
        <v>20070425</v>
      </c>
      <c r="C237">
        <v>20070507</v>
      </c>
      <c r="D237">
        <v>20070502</v>
      </c>
      <c r="E237">
        <v>15182</v>
      </c>
      <c r="F237">
        <v>9</v>
      </c>
      <c r="G237">
        <v>9</v>
      </c>
      <c r="H237">
        <v>2071.4196000000002</v>
      </c>
      <c r="I237">
        <v>1117.8559</v>
      </c>
      <c r="J237" s="23">
        <v>39197</v>
      </c>
      <c r="K237">
        <v>18642.776399999999</v>
      </c>
      <c r="L237">
        <v>10060.703100000001</v>
      </c>
      <c r="M237">
        <v>8582.0733</v>
      </c>
    </row>
    <row r="238" spans="1:13" x14ac:dyDescent="0.3">
      <c r="A238">
        <v>352</v>
      </c>
      <c r="B238">
        <v>20070411</v>
      </c>
      <c r="C238">
        <v>20070423</v>
      </c>
      <c r="D238">
        <v>20070418</v>
      </c>
      <c r="E238">
        <v>15183</v>
      </c>
      <c r="F238">
        <v>9</v>
      </c>
      <c r="G238">
        <v>19</v>
      </c>
      <c r="H238">
        <v>2071.4196000000002</v>
      </c>
      <c r="I238">
        <v>1117.8559</v>
      </c>
      <c r="J238" s="23">
        <v>39183</v>
      </c>
      <c r="K238">
        <v>39356.972399999999</v>
      </c>
      <c r="L238">
        <v>21239.2621</v>
      </c>
      <c r="M238">
        <v>18117.710299999999</v>
      </c>
    </row>
    <row r="239" spans="1:13" x14ac:dyDescent="0.3">
      <c r="A239">
        <v>352</v>
      </c>
      <c r="B239">
        <v>20070420</v>
      </c>
      <c r="C239">
        <v>20070502</v>
      </c>
      <c r="D239">
        <v>20070427</v>
      </c>
      <c r="E239">
        <v>15184</v>
      </c>
      <c r="F239">
        <v>9</v>
      </c>
      <c r="G239">
        <v>7</v>
      </c>
      <c r="H239">
        <v>2071.4196000000002</v>
      </c>
      <c r="I239">
        <v>1117.8559</v>
      </c>
      <c r="J239" s="23">
        <v>39192</v>
      </c>
      <c r="K239">
        <v>14499.9372</v>
      </c>
      <c r="L239">
        <v>7824.9912999999997</v>
      </c>
      <c r="M239">
        <v>6674.9458999999997</v>
      </c>
    </row>
    <row r="240" spans="1:13" x14ac:dyDescent="0.3">
      <c r="A240">
        <v>352</v>
      </c>
      <c r="B240">
        <v>20070516</v>
      </c>
      <c r="C240">
        <v>20070528</v>
      </c>
      <c r="D240">
        <v>20070523</v>
      </c>
      <c r="E240">
        <v>15214</v>
      </c>
      <c r="F240">
        <v>9</v>
      </c>
      <c r="G240">
        <v>6</v>
      </c>
      <c r="H240">
        <v>2071.4196000000002</v>
      </c>
      <c r="I240">
        <v>1117.8559</v>
      </c>
      <c r="J240" s="23">
        <v>39218</v>
      </c>
      <c r="K240">
        <v>12428.517599999999</v>
      </c>
      <c r="L240">
        <v>6707.1354000000001</v>
      </c>
      <c r="M240">
        <v>5721.3822</v>
      </c>
    </row>
    <row r="241" spans="1:13" x14ac:dyDescent="0.3">
      <c r="A241">
        <v>352</v>
      </c>
      <c r="B241">
        <v>20070508</v>
      </c>
      <c r="C241">
        <v>20070520</v>
      </c>
      <c r="D241">
        <v>20070515</v>
      </c>
      <c r="E241">
        <v>15223</v>
      </c>
      <c r="F241">
        <v>9</v>
      </c>
      <c r="G241">
        <v>20</v>
      </c>
      <c r="H241">
        <v>2071.4196000000002</v>
      </c>
      <c r="I241">
        <v>1117.8559</v>
      </c>
      <c r="J241" s="23">
        <v>39210</v>
      </c>
      <c r="K241">
        <v>41428.392</v>
      </c>
      <c r="L241">
        <v>22357.117999999999</v>
      </c>
      <c r="M241">
        <v>19071.274000000001</v>
      </c>
    </row>
    <row r="242" spans="1:13" x14ac:dyDescent="0.3">
      <c r="A242">
        <v>352</v>
      </c>
      <c r="B242">
        <v>20070515</v>
      </c>
      <c r="C242">
        <v>20070527</v>
      </c>
      <c r="D242">
        <v>20070522</v>
      </c>
      <c r="E242">
        <v>15226</v>
      </c>
      <c r="F242">
        <v>9</v>
      </c>
      <c r="G242">
        <v>10</v>
      </c>
      <c r="H242">
        <v>2071.4196000000002</v>
      </c>
      <c r="I242">
        <v>1117.8559</v>
      </c>
      <c r="J242" s="23">
        <v>39217</v>
      </c>
      <c r="K242">
        <v>20714.196</v>
      </c>
      <c r="L242">
        <v>11178.558999999999</v>
      </c>
      <c r="M242">
        <v>9535.6370000000006</v>
      </c>
    </row>
    <row r="243" spans="1:13" x14ac:dyDescent="0.3">
      <c r="A243">
        <v>352</v>
      </c>
      <c r="B243">
        <v>20070526</v>
      </c>
      <c r="C243">
        <v>20070607</v>
      </c>
      <c r="D243">
        <v>20070602</v>
      </c>
      <c r="E243">
        <v>15266</v>
      </c>
      <c r="F243">
        <v>9</v>
      </c>
      <c r="G243">
        <v>11</v>
      </c>
      <c r="H243">
        <v>2071.4196000000002</v>
      </c>
      <c r="I243">
        <v>1117.8559</v>
      </c>
      <c r="J243" s="23">
        <v>39228</v>
      </c>
      <c r="K243">
        <v>22785.615600000001</v>
      </c>
      <c r="L243">
        <v>12296.4149</v>
      </c>
      <c r="M243">
        <v>10489.200699999999</v>
      </c>
    </row>
    <row r="244" spans="1:13" x14ac:dyDescent="0.3">
      <c r="A244">
        <v>352</v>
      </c>
      <c r="B244">
        <v>20070503</v>
      </c>
      <c r="C244">
        <v>20070515</v>
      </c>
      <c r="D244">
        <v>20070510</v>
      </c>
      <c r="E244">
        <v>15268</v>
      </c>
      <c r="F244">
        <v>9</v>
      </c>
      <c r="G244">
        <v>14</v>
      </c>
      <c r="H244">
        <v>2071.4196000000002</v>
      </c>
      <c r="I244">
        <v>1117.8559</v>
      </c>
      <c r="J244" s="23">
        <v>39205</v>
      </c>
      <c r="K244">
        <v>28999.874400000001</v>
      </c>
      <c r="L244">
        <v>15649.982599999999</v>
      </c>
      <c r="M244">
        <v>13349.891799999999</v>
      </c>
    </row>
    <row r="245" spans="1:13" x14ac:dyDescent="0.3">
      <c r="A245">
        <v>352</v>
      </c>
      <c r="B245">
        <v>20070511</v>
      </c>
      <c r="C245">
        <v>20070523</v>
      </c>
      <c r="D245">
        <v>20070518</v>
      </c>
      <c r="E245">
        <v>15435</v>
      </c>
      <c r="F245">
        <v>9</v>
      </c>
      <c r="G245">
        <v>17</v>
      </c>
      <c r="H245">
        <v>2071.4196000000002</v>
      </c>
      <c r="I245">
        <v>1117.8559</v>
      </c>
      <c r="J245" s="23">
        <v>39213</v>
      </c>
      <c r="K245">
        <v>35214.133199999997</v>
      </c>
      <c r="L245">
        <v>19003.550299999999</v>
      </c>
      <c r="M245">
        <v>16210.582899999999</v>
      </c>
    </row>
    <row r="246" spans="1:13" x14ac:dyDescent="0.3">
      <c r="A246">
        <v>352</v>
      </c>
      <c r="B246">
        <v>20070514</v>
      </c>
      <c r="C246">
        <v>20070526</v>
      </c>
      <c r="D246">
        <v>20070521</v>
      </c>
      <c r="E246">
        <v>15578</v>
      </c>
      <c r="F246">
        <v>9</v>
      </c>
      <c r="G246">
        <v>7</v>
      </c>
      <c r="H246">
        <v>2071.4196000000002</v>
      </c>
      <c r="I246">
        <v>1117.8559</v>
      </c>
      <c r="J246" s="23">
        <v>39216</v>
      </c>
      <c r="K246">
        <v>14499.9372</v>
      </c>
      <c r="L246">
        <v>7824.9912999999997</v>
      </c>
      <c r="M246">
        <v>6674.9458999999997</v>
      </c>
    </row>
    <row r="247" spans="1:13" x14ac:dyDescent="0.3">
      <c r="A247">
        <v>352</v>
      </c>
      <c r="B247">
        <v>20070501</v>
      </c>
      <c r="C247">
        <v>20070513</v>
      </c>
      <c r="D247">
        <v>20070508</v>
      </c>
      <c r="E247">
        <v>15580</v>
      </c>
      <c r="F247">
        <v>9</v>
      </c>
      <c r="G247">
        <v>9</v>
      </c>
      <c r="H247">
        <v>2071.4196000000002</v>
      </c>
      <c r="I247">
        <v>1117.8559</v>
      </c>
      <c r="J247" s="23">
        <v>39203</v>
      </c>
      <c r="K247">
        <v>18642.776399999999</v>
      </c>
      <c r="L247">
        <v>10060.703100000001</v>
      </c>
      <c r="M247">
        <v>8582.0733</v>
      </c>
    </row>
    <row r="248" spans="1:13" x14ac:dyDescent="0.3">
      <c r="A248">
        <v>352</v>
      </c>
      <c r="B248">
        <v>20070504</v>
      </c>
      <c r="C248">
        <v>20070516</v>
      </c>
      <c r="D248">
        <v>20070511</v>
      </c>
      <c r="E248">
        <v>15642</v>
      </c>
      <c r="F248">
        <v>9</v>
      </c>
      <c r="G248">
        <v>12</v>
      </c>
      <c r="H248">
        <v>2071.4196000000002</v>
      </c>
      <c r="I248">
        <v>1117.8559</v>
      </c>
      <c r="J248" s="23">
        <v>39206</v>
      </c>
      <c r="K248">
        <v>24857.035199999998</v>
      </c>
      <c r="L248">
        <v>13414.2708</v>
      </c>
      <c r="M248">
        <v>11442.7644</v>
      </c>
    </row>
    <row r="249" spans="1:13" x14ac:dyDescent="0.3">
      <c r="A249">
        <v>352</v>
      </c>
      <c r="B249">
        <v>20070503</v>
      </c>
      <c r="C249">
        <v>20070515</v>
      </c>
      <c r="D249">
        <v>20070510</v>
      </c>
      <c r="E249">
        <v>15643</v>
      </c>
      <c r="F249">
        <v>9</v>
      </c>
      <c r="G249">
        <v>14</v>
      </c>
      <c r="H249">
        <v>2071.4196000000002</v>
      </c>
      <c r="I249">
        <v>1117.8559</v>
      </c>
      <c r="J249" s="23">
        <v>39205</v>
      </c>
      <c r="K249">
        <v>28999.874400000001</v>
      </c>
      <c r="L249">
        <v>15649.982599999999</v>
      </c>
      <c r="M249">
        <v>13349.891799999999</v>
      </c>
    </row>
    <row r="250" spans="1:13" x14ac:dyDescent="0.3">
      <c r="A250">
        <v>352</v>
      </c>
      <c r="B250">
        <v>20070628</v>
      </c>
      <c r="C250">
        <v>20070710</v>
      </c>
      <c r="D250">
        <v>20070705</v>
      </c>
      <c r="E250">
        <v>15734</v>
      </c>
      <c r="F250">
        <v>9</v>
      </c>
      <c r="G250">
        <v>4</v>
      </c>
      <c r="H250">
        <v>2071.4196000000002</v>
      </c>
      <c r="I250">
        <v>1117.8559</v>
      </c>
      <c r="J250" s="23">
        <v>39261</v>
      </c>
      <c r="K250">
        <v>8285.6784000000007</v>
      </c>
      <c r="L250">
        <v>4471.4236000000001</v>
      </c>
      <c r="M250">
        <v>3814.2548000000002</v>
      </c>
    </row>
    <row r="251" spans="1:13" x14ac:dyDescent="0.3">
      <c r="A251">
        <v>352</v>
      </c>
      <c r="B251">
        <v>20070624</v>
      </c>
      <c r="C251">
        <v>20070706</v>
      </c>
      <c r="D251">
        <v>20070701</v>
      </c>
      <c r="E251">
        <v>15751</v>
      </c>
      <c r="F251">
        <v>9</v>
      </c>
      <c r="G251">
        <v>8</v>
      </c>
      <c r="H251">
        <v>2071.4196000000002</v>
      </c>
      <c r="I251">
        <v>1117.8559</v>
      </c>
      <c r="J251" s="23">
        <v>39257</v>
      </c>
      <c r="K251">
        <v>16571.356800000001</v>
      </c>
      <c r="L251">
        <v>8942.8472000000002</v>
      </c>
      <c r="M251">
        <v>7628.5096000000003</v>
      </c>
    </row>
    <row r="252" spans="1:13" x14ac:dyDescent="0.3">
      <c r="A252">
        <v>352</v>
      </c>
      <c r="B252">
        <v>20070628</v>
      </c>
      <c r="C252">
        <v>20070710</v>
      </c>
      <c r="D252">
        <v>20070705</v>
      </c>
      <c r="E252">
        <v>15756</v>
      </c>
      <c r="F252">
        <v>9</v>
      </c>
      <c r="G252">
        <v>10</v>
      </c>
      <c r="H252">
        <v>2071.4196000000002</v>
      </c>
      <c r="I252">
        <v>1117.8559</v>
      </c>
      <c r="J252" s="23">
        <v>39261</v>
      </c>
      <c r="K252">
        <v>20714.196</v>
      </c>
      <c r="L252">
        <v>11178.558999999999</v>
      </c>
      <c r="M252">
        <v>9535.6370000000006</v>
      </c>
    </row>
    <row r="253" spans="1:13" x14ac:dyDescent="0.3">
      <c r="A253">
        <v>352</v>
      </c>
      <c r="B253">
        <v>20070610</v>
      </c>
      <c r="C253">
        <v>20070622</v>
      </c>
      <c r="D253">
        <v>20070617</v>
      </c>
      <c r="E253">
        <v>15764</v>
      </c>
      <c r="F253">
        <v>9</v>
      </c>
      <c r="G253">
        <v>10</v>
      </c>
      <c r="H253">
        <v>2071.4196000000002</v>
      </c>
      <c r="I253">
        <v>1117.8559</v>
      </c>
      <c r="J253" s="23">
        <v>39243</v>
      </c>
      <c r="K253">
        <v>20714.196</v>
      </c>
      <c r="L253">
        <v>11178.558999999999</v>
      </c>
      <c r="M253">
        <v>9535.6370000000006</v>
      </c>
    </row>
    <row r="254" spans="1:13" x14ac:dyDescent="0.3">
      <c r="A254">
        <v>352</v>
      </c>
      <c r="B254">
        <v>20070613</v>
      </c>
      <c r="C254">
        <v>20070625</v>
      </c>
      <c r="D254">
        <v>20070620</v>
      </c>
      <c r="E254">
        <v>15833</v>
      </c>
      <c r="F254">
        <v>9</v>
      </c>
      <c r="G254">
        <v>16</v>
      </c>
      <c r="H254">
        <v>2071.4196000000002</v>
      </c>
      <c r="I254">
        <v>1117.8559</v>
      </c>
      <c r="J254" s="23">
        <v>39246</v>
      </c>
      <c r="K254">
        <v>33142.713600000003</v>
      </c>
      <c r="L254">
        <v>17885.6944</v>
      </c>
      <c r="M254">
        <v>15257.019200000001</v>
      </c>
    </row>
    <row r="255" spans="1:13" x14ac:dyDescent="0.3">
      <c r="A255">
        <v>352</v>
      </c>
      <c r="B255">
        <v>20070610</v>
      </c>
      <c r="C255">
        <v>20070622</v>
      </c>
      <c r="D255">
        <v>20070617</v>
      </c>
      <c r="E255">
        <v>16027</v>
      </c>
      <c r="F255">
        <v>9</v>
      </c>
      <c r="G255">
        <v>3</v>
      </c>
      <c r="H255">
        <v>2071.4196000000002</v>
      </c>
      <c r="I255">
        <v>1117.8559</v>
      </c>
      <c r="J255" s="23">
        <v>39243</v>
      </c>
      <c r="K255">
        <v>6214.2587999999996</v>
      </c>
      <c r="L255">
        <v>3353.5677000000001</v>
      </c>
      <c r="M255">
        <v>2860.6911</v>
      </c>
    </row>
    <row r="256" spans="1:13" x14ac:dyDescent="0.3">
      <c r="A256">
        <v>352</v>
      </c>
      <c r="B256">
        <v>20070612</v>
      </c>
      <c r="C256">
        <v>20070624</v>
      </c>
      <c r="D256">
        <v>20070619</v>
      </c>
      <c r="E256">
        <v>16028</v>
      </c>
      <c r="F256">
        <v>9</v>
      </c>
      <c r="G256">
        <v>4</v>
      </c>
      <c r="H256">
        <v>2071.4196000000002</v>
      </c>
      <c r="I256">
        <v>1117.8559</v>
      </c>
      <c r="J256" s="23">
        <v>39245</v>
      </c>
      <c r="K256">
        <v>8285.6784000000007</v>
      </c>
      <c r="L256">
        <v>4471.4236000000001</v>
      </c>
      <c r="M256">
        <v>3814.2548000000002</v>
      </c>
    </row>
    <row r="257" spans="1:13" x14ac:dyDescent="0.3">
      <c r="A257">
        <v>323</v>
      </c>
      <c r="B257">
        <v>20070429</v>
      </c>
      <c r="C257">
        <v>20070511</v>
      </c>
      <c r="D257">
        <v>20070506</v>
      </c>
      <c r="E257">
        <v>26795</v>
      </c>
      <c r="F257">
        <v>9</v>
      </c>
      <c r="G257">
        <v>3</v>
      </c>
      <c r="H257">
        <v>782.99</v>
      </c>
      <c r="I257">
        <v>486.70659999999998</v>
      </c>
      <c r="J257" s="23">
        <v>39201</v>
      </c>
      <c r="K257">
        <v>2348.9699999999998</v>
      </c>
      <c r="L257">
        <v>1460.1197999999999</v>
      </c>
      <c r="M257">
        <v>888.85019999999997</v>
      </c>
    </row>
    <row r="258" spans="1:13" x14ac:dyDescent="0.3">
      <c r="A258">
        <v>337</v>
      </c>
      <c r="B258">
        <v>20070411</v>
      </c>
      <c r="C258">
        <v>20070423</v>
      </c>
      <c r="D258">
        <v>20070418</v>
      </c>
      <c r="E258">
        <v>26796</v>
      </c>
      <c r="F258">
        <v>9</v>
      </c>
      <c r="G258">
        <v>1</v>
      </c>
      <c r="H258">
        <v>782.99</v>
      </c>
      <c r="I258">
        <v>486.70659999999998</v>
      </c>
      <c r="J258" s="23">
        <v>39183</v>
      </c>
      <c r="K258">
        <v>782.99</v>
      </c>
      <c r="L258">
        <v>486.70659999999998</v>
      </c>
      <c r="M258">
        <v>296.28339999999997</v>
      </c>
    </row>
    <row r="259" spans="1:13" x14ac:dyDescent="0.3">
      <c r="A259">
        <v>339</v>
      </c>
      <c r="B259">
        <v>20070417</v>
      </c>
      <c r="C259">
        <v>20070429</v>
      </c>
      <c r="D259">
        <v>20070424</v>
      </c>
      <c r="E259">
        <v>26797</v>
      </c>
      <c r="F259">
        <v>9</v>
      </c>
      <c r="G259">
        <v>6</v>
      </c>
      <c r="H259">
        <v>782.99</v>
      </c>
      <c r="I259">
        <v>486.70659999999998</v>
      </c>
      <c r="J259" s="23">
        <v>39189</v>
      </c>
      <c r="K259">
        <v>4697.9399999999996</v>
      </c>
      <c r="L259">
        <v>2920.2395999999999</v>
      </c>
      <c r="M259">
        <v>1777.7003999999999</v>
      </c>
    </row>
    <row r="260" spans="1:13" x14ac:dyDescent="0.3">
      <c r="A260">
        <v>321</v>
      </c>
      <c r="B260">
        <v>20070404</v>
      </c>
      <c r="C260">
        <v>20070416</v>
      </c>
      <c r="D260">
        <v>20070411</v>
      </c>
      <c r="E260">
        <v>26916</v>
      </c>
      <c r="F260">
        <v>9</v>
      </c>
      <c r="G260">
        <v>19</v>
      </c>
      <c r="H260">
        <v>782.99</v>
      </c>
      <c r="I260">
        <v>486.70659999999998</v>
      </c>
      <c r="J260" s="23">
        <v>39176</v>
      </c>
      <c r="K260">
        <v>14876.81</v>
      </c>
      <c r="L260">
        <v>9247.4254000000001</v>
      </c>
      <c r="M260">
        <v>5629.3846000000003</v>
      </c>
    </row>
    <row r="261" spans="1:13" x14ac:dyDescent="0.3">
      <c r="A261">
        <v>329</v>
      </c>
      <c r="B261">
        <v>20070423</v>
      </c>
      <c r="C261">
        <v>20070505</v>
      </c>
      <c r="D261">
        <v>20070430</v>
      </c>
      <c r="E261">
        <v>26917</v>
      </c>
      <c r="F261">
        <v>9</v>
      </c>
      <c r="G261">
        <v>1</v>
      </c>
      <c r="H261">
        <v>782.99</v>
      </c>
      <c r="I261">
        <v>486.70659999999998</v>
      </c>
      <c r="J261" s="23">
        <v>39195</v>
      </c>
      <c r="K261">
        <v>782.99</v>
      </c>
      <c r="L261">
        <v>486.70659999999998</v>
      </c>
      <c r="M261">
        <v>296.28339999999997</v>
      </c>
    </row>
    <row r="262" spans="1:13" x14ac:dyDescent="0.3">
      <c r="A262">
        <v>321</v>
      </c>
      <c r="B262">
        <v>20070427</v>
      </c>
      <c r="C262">
        <v>20070509</v>
      </c>
      <c r="D262">
        <v>20070504</v>
      </c>
      <c r="E262">
        <v>26918</v>
      </c>
      <c r="F262">
        <v>9</v>
      </c>
      <c r="G262">
        <v>13</v>
      </c>
      <c r="H262">
        <v>782.99</v>
      </c>
      <c r="I262">
        <v>486.70659999999998</v>
      </c>
      <c r="J262" s="23">
        <v>39199</v>
      </c>
      <c r="K262">
        <v>10178.870000000001</v>
      </c>
      <c r="L262">
        <v>6327.1858000000002</v>
      </c>
      <c r="M262">
        <v>3851.6842000000001</v>
      </c>
    </row>
    <row r="263" spans="1:13" x14ac:dyDescent="0.3">
      <c r="A263">
        <v>339</v>
      </c>
      <c r="B263">
        <v>20070426</v>
      </c>
      <c r="C263">
        <v>20070508</v>
      </c>
      <c r="D263">
        <v>20070503</v>
      </c>
      <c r="E263">
        <v>26919</v>
      </c>
      <c r="F263">
        <v>9</v>
      </c>
      <c r="G263">
        <v>12</v>
      </c>
      <c r="H263">
        <v>782.99</v>
      </c>
      <c r="I263">
        <v>486.70659999999998</v>
      </c>
      <c r="J263" s="23">
        <v>39198</v>
      </c>
      <c r="K263">
        <v>9395.8799999999992</v>
      </c>
      <c r="L263">
        <v>5840.4791999999998</v>
      </c>
      <c r="M263">
        <v>3555.4007999999999</v>
      </c>
    </row>
    <row r="264" spans="1:13" x14ac:dyDescent="0.3">
      <c r="A264">
        <v>323</v>
      </c>
      <c r="B264">
        <v>20070425</v>
      </c>
      <c r="C264">
        <v>20070507</v>
      </c>
      <c r="D264">
        <v>20070502</v>
      </c>
      <c r="E264">
        <v>26920</v>
      </c>
      <c r="F264">
        <v>9</v>
      </c>
      <c r="G264">
        <v>18</v>
      </c>
      <c r="H264">
        <v>782.99</v>
      </c>
      <c r="I264">
        <v>486.70659999999998</v>
      </c>
      <c r="J264" s="23">
        <v>39197</v>
      </c>
      <c r="K264">
        <v>14093.82</v>
      </c>
      <c r="L264">
        <v>8760.7188000000006</v>
      </c>
      <c r="M264">
        <v>5333.1012000000001</v>
      </c>
    </row>
    <row r="265" spans="1:13" x14ac:dyDescent="0.3">
      <c r="A265">
        <v>327</v>
      </c>
      <c r="B265">
        <v>20070407</v>
      </c>
      <c r="C265">
        <v>20070419</v>
      </c>
      <c r="D265">
        <v>20070414</v>
      </c>
      <c r="E265">
        <v>26921</v>
      </c>
      <c r="F265">
        <v>9</v>
      </c>
      <c r="G265">
        <v>6</v>
      </c>
      <c r="H265">
        <v>782.99</v>
      </c>
      <c r="I265">
        <v>486.70659999999998</v>
      </c>
      <c r="J265" s="23">
        <v>39179</v>
      </c>
      <c r="K265">
        <v>4697.9399999999996</v>
      </c>
      <c r="L265">
        <v>2920.2395999999999</v>
      </c>
      <c r="M265">
        <v>1777.7003999999999</v>
      </c>
    </row>
    <row r="266" spans="1:13" x14ac:dyDescent="0.3">
      <c r="A266">
        <v>329</v>
      </c>
      <c r="B266">
        <v>20070430</v>
      </c>
      <c r="C266">
        <v>20070512</v>
      </c>
      <c r="D266">
        <v>20070507</v>
      </c>
      <c r="E266">
        <v>26922</v>
      </c>
      <c r="F266">
        <v>9</v>
      </c>
      <c r="G266">
        <v>2</v>
      </c>
      <c r="H266">
        <v>782.99</v>
      </c>
      <c r="I266">
        <v>486.70659999999998</v>
      </c>
      <c r="J266" s="23">
        <v>39202</v>
      </c>
      <c r="K266">
        <v>1565.98</v>
      </c>
      <c r="L266">
        <v>973.41319999999996</v>
      </c>
      <c r="M266">
        <v>592.56679999999994</v>
      </c>
    </row>
    <row r="267" spans="1:13" x14ac:dyDescent="0.3">
      <c r="A267">
        <v>341</v>
      </c>
      <c r="B267">
        <v>20070417</v>
      </c>
      <c r="C267">
        <v>20070429</v>
      </c>
      <c r="D267">
        <v>20070424</v>
      </c>
      <c r="E267">
        <v>26923</v>
      </c>
      <c r="F267">
        <v>9</v>
      </c>
      <c r="G267">
        <v>11</v>
      </c>
      <c r="H267">
        <v>782.99</v>
      </c>
      <c r="I267">
        <v>486.70659999999998</v>
      </c>
      <c r="J267" s="23">
        <v>39189</v>
      </c>
      <c r="K267">
        <v>8612.89</v>
      </c>
      <c r="L267">
        <v>5353.7726000000002</v>
      </c>
      <c r="M267">
        <v>3259.1174000000001</v>
      </c>
    </row>
    <row r="268" spans="1:13" x14ac:dyDescent="0.3">
      <c r="A268">
        <v>327</v>
      </c>
      <c r="B268">
        <v>20070415</v>
      </c>
      <c r="C268">
        <v>20070427</v>
      </c>
      <c r="D268">
        <v>20070422</v>
      </c>
      <c r="E268">
        <v>26924</v>
      </c>
      <c r="F268">
        <v>9</v>
      </c>
      <c r="G268">
        <v>10</v>
      </c>
      <c r="H268">
        <v>782.99</v>
      </c>
      <c r="I268">
        <v>486.70659999999998</v>
      </c>
      <c r="J268" s="23">
        <v>39187</v>
      </c>
      <c r="K268">
        <v>7829.9</v>
      </c>
      <c r="L268">
        <v>4867.0659999999998</v>
      </c>
      <c r="M268">
        <v>2962.8339999999998</v>
      </c>
    </row>
    <row r="269" spans="1:13" x14ac:dyDescent="0.3">
      <c r="A269">
        <v>335</v>
      </c>
      <c r="B269">
        <v>20070426</v>
      </c>
      <c r="C269">
        <v>20070508</v>
      </c>
      <c r="D269">
        <v>20070503</v>
      </c>
      <c r="E269">
        <v>26967</v>
      </c>
      <c r="F269">
        <v>9</v>
      </c>
      <c r="G269">
        <v>7</v>
      </c>
      <c r="H269">
        <v>782.99</v>
      </c>
      <c r="I269">
        <v>486.70659999999998</v>
      </c>
      <c r="J269" s="23">
        <v>39198</v>
      </c>
      <c r="K269">
        <v>5480.93</v>
      </c>
      <c r="L269">
        <v>3406.9461999999999</v>
      </c>
      <c r="M269">
        <v>2073.9838</v>
      </c>
    </row>
    <row r="270" spans="1:13" x14ac:dyDescent="0.3">
      <c r="A270">
        <v>343</v>
      </c>
      <c r="B270">
        <v>20070422</v>
      </c>
      <c r="C270">
        <v>20070504</v>
      </c>
      <c r="D270">
        <v>20070429</v>
      </c>
      <c r="E270">
        <v>27299</v>
      </c>
      <c r="F270">
        <v>9</v>
      </c>
      <c r="G270">
        <v>5</v>
      </c>
      <c r="H270">
        <v>782.99</v>
      </c>
      <c r="I270">
        <v>486.70659999999998</v>
      </c>
      <c r="J270" s="23">
        <v>39194</v>
      </c>
      <c r="K270">
        <v>3914.95</v>
      </c>
      <c r="L270">
        <v>2433.5329999999999</v>
      </c>
      <c r="M270">
        <v>1481.4169999999999</v>
      </c>
    </row>
    <row r="271" spans="1:13" x14ac:dyDescent="0.3">
      <c r="A271">
        <v>327</v>
      </c>
      <c r="B271">
        <v>20070403</v>
      </c>
      <c r="C271">
        <v>20070415</v>
      </c>
      <c r="D271">
        <v>20070410</v>
      </c>
      <c r="E271">
        <v>27338</v>
      </c>
      <c r="F271">
        <v>9</v>
      </c>
      <c r="G271">
        <v>2</v>
      </c>
      <c r="H271">
        <v>782.99</v>
      </c>
      <c r="I271">
        <v>486.70659999999998</v>
      </c>
      <c r="J271" s="23">
        <v>39175</v>
      </c>
      <c r="K271">
        <v>1565.98</v>
      </c>
      <c r="L271">
        <v>973.41319999999996</v>
      </c>
      <c r="M271">
        <v>592.56679999999994</v>
      </c>
    </row>
    <row r="272" spans="1:13" x14ac:dyDescent="0.3">
      <c r="A272">
        <v>333</v>
      </c>
      <c r="B272">
        <v>20070503</v>
      </c>
      <c r="C272">
        <v>20070515</v>
      </c>
      <c r="D272">
        <v>20070510</v>
      </c>
      <c r="E272">
        <v>27339</v>
      </c>
      <c r="F272">
        <v>9</v>
      </c>
      <c r="G272">
        <v>17</v>
      </c>
      <c r="H272">
        <v>782.99</v>
      </c>
      <c r="I272">
        <v>486.70659999999998</v>
      </c>
      <c r="J272" s="23">
        <v>39205</v>
      </c>
      <c r="K272">
        <v>13310.83</v>
      </c>
      <c r="L272">
        <v>8274.0121999999992</v>
      </c>
      <c r="M272">
        <v>5036.8177999999998</v>
      </c>
    </row>
    <row r="273" spans="1:13" x14ac:dyDescent="0.3">
      <c r="A273">
        <v>321</v>
      </c>
      <c r="B273">
        <v>20070520</v>
      </c>
      <c r="C273">
        <v>20070601</v>
      </c>
      <c r="D273">
        <v>20070527</v>
      </c>
      <c r="E273">
        <v>27340</v>
      </c>
      <c r="F273">
        <v>9</v>
      </c>
      <c r="G273">
        <v>9</v>
      </c>
      <c r="H273">
        <v>782.99</v>
      </c>
      <c r="I273">
        <v>486.70659999999998</v>
      </c>
      <c r="J273" s="23">
        <v>39222</v>
      </c>
      <c r="K273">
        <v>7046.91</v>
      </c>
      <c r="L273">
        <v>4380.3594000000003</v>
      </c>
      <c r="M273">
        <v>2666.5506</v>
      </c>
    </row>
    <row r="274" spans="1:13" x14ac:dyDescent="0.3">
      <c r="A274">
        <v>333</v>
      </c>
      <c r="B274">
        <v>20070521</v>
      </c>
      <c r="C274">
        <v>20070602</v>
      </c>
      <c r="D274">
        <v>20070528</v>
      </c>
      <c r="E274">
        <v>27341</v>
      </c>
      <c r="F274">
        <v>9</v>
      </c>
      <c r="G274">
        <v>2</v>
      </c>
      <c r="H274">
        <v>782.99</v>
      </c>
      <c r="I274">
        <v>486.70659999999998</v>
      </c>
      <c r="J274" s="23">
        <v>39223</v>
      </c>
      <c r="K274">
        <v>1565.98</v>
      </c>
      <c r="L274">
        <v>973.41319999999996</v>
      </c>
      <c r="M274">
        <v>592.56679999999994</v>
      </c>
    </row>
    <row r="275" spans="1:13" x14ac:dyDescent="0.3">
      <c r="A275">
        <v>335</v>
      </c>
      <c r="B275">
        <v>20070517</v>
      </c>
      <c r="C275">
        <v>20070529</v>
      </c>
      <c r="D275">
        <v>20070524</v>
      </c>
      <c r="E275">
        <v>27342</v>
      </c>
      <c r="F275">
        <v>9</v>
      </c>
      <c r="G275">
        <v>14</v>
      </c>
      <c r="H275">
        <v>782.99</v>
      </c>
      <c r="I275">
        <v>486.70659999999998</v>
      </c>
      <c r="J275" s="23">
        <v>39219</v>
      </c>
      <c r="K275">
        <v>10961.86</v>
      </c>
      <c r="L275">
        <v>6813.8923999999997</v>
      </c>
      <c r="M275">
        <v>4147.9675999999999</v>
      </c>
    </row>
    <row r="276" spans="1:13" x14ac:dyDescent="0.3">
      <c r="A276">
        <v>333</v>
      </c>
      <c r="B276">
        <v>20070513</v>
      </c>
      <c r="C276">
        <v>20070525</v>
      </c>
      <c r="D276">
        <v>20070520</v>
      </c>
      <c r="E276">
        <v>27346</v>
      </c>
      <c r="F276">
        <v>9</v>
      </c>
      <c r="G276">
        <v>11</v>
      </c>
      <c r="H276">
        <v>782.99</v>
      </c>
      <c r="I276">
        <v>486.70659999999998</v>
      </c>
      <c r="J276" s="23">
        <v>39215</v>
      </c>
      <c r="K276">
        <v>8612.89</v>
      </c>
      <c r="L276">
        <v>5353.7726000000002</v>
      </c>
      <c r="M276">
        <v>3259.1174000000001</v>
      </c>
    </row>
    <row r="277" spans="1:13" x14ac:dyDescent="0.3">
      <c r="A277">
        <v>321</v>
      </c>
      <c r="B277">
        <v>20070513</v>
      </c>
      <c r="C277">
        <v>20070525</v>
      </c>
      <c r="D277">
        <v>20070520</v>
      </c>
      <c r="E277">
        <v>27348</v>
      </c>
      <c r="F277">
        <v>9</v>
      </c>
      <c r="G277">
        <v>19</v>
      </c>
      <c r="H277">
        <v>782.99</v>
      </c>
      <c r="I277">
        <v>486.70659999999998</v>
      </c>
      <c r="J277" s="23">
        <v>39215</v>
      </c>
      <c r="K277">
        <v>14876.81</v>
      </c>
      <c r="L277">
        <v>9247.4254000000001</v>
      </c>
      <c r="M277">
        <v>5629.3846000000003</v>
      </c>
    </row>
    <row r="278" spans="1:13" x14ac:dyDescent="0.3">
      <c r="A278">
        <v>331</v>
      </c>
      <c r="B278">
        <v>20070512</v>
      </c>
      <c r="C278">
        <v>20070524</v>
      </c>
      <c r="D278">
        <v>20070519</v>
      </c>
      <c r="E278">
        <v>27352</v>
      </c>
      <c r="F278">
        <v>9</v>
      </c>
      <c r="G278">
        <v>10</v>
      </c>
      <c r="H278">
        <v>782.99</v>
      </c>
      <c r="I278">
        <v>486.70659999999998</v>
      </c>
      <c r="J278" s="23">
        <v>39214</v>
      </c>
      <c r="K278">
        <v>7829.9</v>
      </c>
      <c r="L278">
        <v>4867.0659999999998</v>
      </c>
      <c r="M278">
        <v>2962.8339999999998</v>
      </c>
    </row>
    <row r="279" spans="1:13" x14ac:dyDescent="0.3">
      <c r="A279">
        <v>327</v>
      </c>
      <c r="B279">
        <v>20070505</v>
      </c>
      <c r="C279">
        <v>20070517</v>
      </c>
      <c r="D279">
        <v>20070512</v>
      </c>
      <c r="E279">
        <v>27353</v>
      </c>
      <c r="F279">
        <v>9</v>
      </c>
      <c r="G279">
        <v>2</v>
      </c>
      <c r="H279">
        <v>782.99</v>
      </c>
      <c r="I279">
        <v>486.70659999999998</v>
      </c>
      <c r="J279" s="23">
        <v>39207</v>
      </c>
      <c r="K279">
        <v>1565.98</v>
      </c>
      <c r="L279">
        <v>973.41319999999996</v>
      </c>
      <c r="M279">
        <v>592.56679999999994</v>
      </c>
    </row>
    <row r="280" spans="1:13" x14ac:dyDescent="0.3">
      <c r="A280">
        <v>325</v>
      </c>
      <c r="B280">
        <v>20070514</v>
      </c>
      <c r="C280">
        <v>20070526</v>
      </c>
      <c r="D280">
        <v>20070521</v>
      </c>
      <c r="E280">
        <v>27354</v>
      </c>
      <c r="F280">
        <v>9</v>
      </c>
      <c r="G280">
        <v>12</v>
      </c>
      <c r="H280">
        <v>782.99</v>
      </c>
      <c r="I280">
        <v>486.70659999999998</v>
      </c>
      <c r="J280" s="23">
        <v>39216</v>
      </c>
      <c r="K280">
        <v>9395.8799999999992</v>
      </c>
      <c r="L280">
        <v>5840.4791999999998</v>
      </c>
      <c r="M280">
        <v>3555.4007999999999</v>
      </c>
    </row>
    <row r="281" spans="1:13" x14ac:dyDescent="0.3">
      <c r="A281">
        <v>341</v>
      </c>
      <c r="B281">
        <v>20070512</v>
      </c>
      <c r="C281">
        <v>20070524</v>
      </c>
      <c r="D281">
        <v>20070519</v>
      </c>
      <c r="E281">
        <v>27355</v>
      </c>
      <c r="F281">
        <v>9</v>
      </c>
      <c r="G281">
        <v>19</v>
      </c>
      <c r="H281">
        <v>782.99</v>
      </c>
      <c r="I281">
        <v>486.70659999999998</v>
      </c>
      <c r="J281" s="23">
        <v>39214</v>
      </c>
      <c r="K281">
        <v>14876.81</v>
      </c>
      <c r="L281">
        <v>9247.4254000000001</v>
      </c>
      <c r="M281">
        <v>5629.3846000000003</v>
      </c>
    </row>
    <row r="282" spans="1:13" x14ac:dyDescent="0.3">
      <c r="A282">
        <v>329</v>
      </c>
      <c r="B282">
        <v>20070530</v>
      </c>
      <c r="C282">
        <v>20070611</v>
      </c>
      <c r="D282">
        <v>20070606</v>
      </c>
      <c r="E282">
        <v>27356</v>
      </c>
      <c r="F282">
        <v>9</v>
      </c>
      <c r="G282">
        <v>17</v>
      </c>
      <c r="H282">
        <v>782.99</v>
      </c>
      <c r="I282">
        <v>486.70659999999998</v>
      </c>
      <c r="J282" s="23">
        <v>39232</v>
      </c>
      <c r="K282">
        <v>13310.83</v>
      </c>
      <c r="L282">
        <v>8274.0121999999992</v>
      </c>
      <c r="M282">
        <v>5036.8177999999998</v>
      </c>
    </row>
    <row r="283" spans="1:13" x14ac:dyDescent="0.3">
      <c r="A283">
        <v>325</v>
      </c>
      <c r="B283">
        <v>20070524</v>
      </c>
      <c r="C283">
        <v>20070605</v>
      </c>
      <c r="D283">
        <v>20070531</v>
      </c>
      <c r="E283">
        <v>27359</v>
      </c>
      <c r="F283">
        <v>9</v>
      </c>
      <c r="G283">
        <v>11</v>
      </c>
      <c r="H283">
        <v>782.99</v>
      </c>
      <c r="I283">
        <v>486.70659999999998</v>
      </c>
      <c r="J283" s="23">
        <v>39226</v>
      </c>
      <c r="K283">
        <v>8612.89</v>
      </c>
      <c r="L283">
        <v>5353.7726000000002</v>
      </c>
      <c r="M283">
        <v>3259.1174000000001</v>
      </c>
    </row>
    <row r="284" spans="1:13" x14ac:dyDescent="0.3">
      <c r="A284">
        <v>337</v>
      </c>
      <c r="B284">
        <v>20070531</v>
      </c>
      <c r="C284">
        <v>20070612</v>
      </c>
      <c r="D284">
        <v>20070607</v>
      </c>
      <c r="E284">
        <v>27362</v>
      </c>
      <c r="F284">
        <v>9</v>
      </c>
      <c r="G284">
        <v>2</v>
      </c>
      <c r="H284">
        <v>782.99</v>
      </c>
      <c r="I284">
        <v>486.70659999999998</v>
      </c>
      <c r="J284" s="23">
        <v>39233</v>
      </c>
      <c r="K284">
        <v>1565.98</v>
      </c>
      <c r="L284">
        <v>973.41319999999996</v>
      </c>
      <c r="M284">
        <v>592.56679999999994</v>
      </c>
    </row>
    <row r="285" spans="1:13" x14ac:dyDescent="0.3">
      <c r="A285">
        <v>325</v>
      </c>
      <c r="B285">
        <v>20070522</v>
      </c>
      <c r="C285">
        <v>20070603</v>
      </c>
      <c r="D285">
        <v>20070529</v>
      </c>
      <c r="E285">
        <v>27365</v>
      </c>
      <c r="F285">
        <v>9</v>
      </c>
      <c r="G285">
        <v>6</v>
      </c>
      <c r="H285">
        <v>782.99</v>
      </c>
      <c r="I285">
        <v>486.70659999999998</v>
      </c>
      <c r="J285" s="23">
        <v>39224</v>
      </c>
      <c r="K285">
        <v>4697.9399999999996</v>
      </c>
      <c r="L285">
        <v>2920.2395999999999</v>
      </c>
      <c r="M285">
        <v>1777.7003999999999</v>
      </c>
    </row>
    <row r="286" spans="1:13" x14ac:dyDescent="0.3">
      <c r="A286">
        <v>333</v>
      </c>
      <c r="B286">
        <v>20070517</v>
      </c>
      <c r="C286">
        <v>20070529</v>
      </c>
      <c r="D286">
        <v>20070524</v>
      </c>
      <c r="E286">
        <v>27366</v>
      </c>
      <c r="F286">
        <v>9</v>
      </c>
      <c r="G286">
        <v>2</v>
      </c>
      <c r="H286">
        <v>782.99</v>
      </c>
      <c r="I286">
        <v>486.70659999999998</v>
      </c>
      <c r="J286" s="23">
        <v>39219</v>
      </c>
      <c r="K286">
        <v>1565.98</v>
      </c>
      <c r="L286">
        <v>973.41319999999996</v>
      </c>
      <c r="M286">
        <v>592.56679999999994</v>
      </c>
    </row>
    <row r="287" spans="1:13" x14ac:dyDescent="0.3">
      <c r="A287">
        <v>339</v>
      </c>
      <c r="B287">
        <v>20070513</v>
      </c>
      <c r="C287">
        <v>20070525</v>
      </c>
      <c r="D287">
        <v>20070520</v>
      </c>
      <c r="E287">
        <v>27370</v>
      </c>
      <c r="F287">
        <v>9</v>
      </c>
      <c r="G287">
        <v>18</v>
      </c>
      <c r="H287">
        <v>782.99</v>
      </c>
      <c r="I287">
        <v>486.70659999999998</v>
      </c>
      <c r="J287" s="23">
        <v>39215</v>
      </c>
      <c r="K287">
        <v>14093.82</v>
      </c>
      <c r="L287">
        <v>8760.7188000000006</v>
      </c>
      <c r="M287">
        <v>5333.1012000000001</v>
      </c>
    </row>
    <row r="288" spans="1:13" x14ac:dyDescent="0.3">
      <c r="A288">
        <v>341</v>
      </c>
      <c r="B288">
        <v>20070505</v>
      </c>
      <c r="C288">
        <v>20070517</v>
      </c>
      <c r="D288">
        <v>20070512</v>
      </c>
      <c r="E288">
        <v>27371</v>
      </c>
      <c r="F288">
        <v>9</v>
      </c>
      <c r="G288">
        <v>6</v>
      </c>
      <c r="H288">
        <v>782.99</v>
      </c>
      <c r="I288">
        <v>486.70659999999998</v>
      </c>
      <c r="J288" s="23">
        <v>39207</v>
      </c>
      <c r="K288">
        <v>4697.9399999999996</v>
      </c>
      <c r="L288">
        <v>2920.2395999999999</v>
      </c>
      <c r="M288">
        <v>1777.7003999999999</v>
      </c>
    </row>
    <row r="289" spans="1:13" x14ac:dyDescent="0.3">
      <c r="A289">
        <v>343</v>
      </c>
      <c r="B289">
        <v>20070528</v>
      </c>
      <c r="C289">
        <v>20070609</v>
      </c>
      <c r="D289">
        <v>20070604</v>
      </c>
      <c r="E289">
        <v>27469</v>
      </c>
      <c r="F289">
        <v>9</v>
      </c>
      <c r="G289">
        <v>10</v>
      </c>
      <c r="H289">
        <v>782.99</v>
      </c>
      <c r="I289">
        <v>486.70659999999998</v>
      </c>
      <c r="J289" s="23">
        <v>39230</v>
      </c>
      <c r="K289">
        <v>7829.9</v>
      </c>
      <c r="L289">
        <v>4867.0659999999998</v>
      </c>
      <c r="M289">
        <v>2962.8339999999998</v>
      </c>
    </row>
    <row r="290" spans="1:13" x14ac:dyDescent="0.3">
      <c r="A290">
        <v>343</v>
      </c>
      <c r="B290">
        <v>20070622</v>
      </c>
      <c r="C290">
        <v>20070704</v>
      </c>
      <c r="D290">
        <v>20070629</v>
      </c>
      <c r="E290">
        <v>27470</v>
      </c>
      <c r="F290">
        <v>9</v>
      </c>
      <c r="G290">
        <v>20</v>
      </c>
      <c r="H290">
        <v>782.99</v>
      </c>
      <c r="I290">
        <v>486.70659999999998</v>
      </c>
      <c r="J290" s="23">
        <v>39255</v>
      </c>
      <c r="K290">
        <v>15659.8</v>
      </c>
      <c r="L290">
        <v>9734.1319999999996</v>
      </c>
      <c r="M290">
        <v>5925.6679999999997</v>
      </c>
    </row>
    <row r="291" spans="1:13" x14ac:dyDescent="0.3">
      <c r="A291">
        <v>337</v>
      </c>
      <c r="B291">
        <v>20070621</v>
      </c>
      <c r="C291">
        <v>20070703</v>
      </c>
      <c r="D291">
        <v>20070628</v>
      </c>
      <c r="E291">
        <v>27471</v>
      </c>
      <c r="F291">
        <v>9</v>
      </c>
      <c r="G291">
        <v>10</v>
      </c>
      <c r="H291">
        <v>782.99</v>
      </c>
      <c r="I291">
        <v>486.70659999999998</v>
      </c>
      <c r="J291" s="23">
        <v>39254</v>
      </c>
      <c r="K291">
        <v>7829.9</v>
      </c>
      <c r="L291">
        <v>4867.0659999999998</v>
      </c>
      <c r="M291">
        <v>2962.8339999999998</v>
      </c>
    </row>
    <row r="292" spans="1:13" x14ac:dyDescent="0.3">
      <c r="A292">
        <v>339</v>
      </c>
      <c r="B292">
        <v>20070621</v>
      </c>
      <c r="C292">
        <v>20070703</v>
      </c>
      <c r="D292">
        <v>20070628</v>
      </c>
      <c r="E292">
        <v>27472</v>
      </c>
      <c r="F292">
        <v>9</v>
      </c>
      <c r="G292">
        <v>13</v>
      </c>
      <c r="H292">
        <v>782.99</v>
      </c>
      <c r="I292">
        <v>486.70659999999998</v>
      </c>
      <c r="J292" s="23">
        <v>39254</v>
      </c>
      <c r="K292">
        <v>10178.870000000001</v>
      </c>
      <c r="L292">
        <v>6327.1858000000002</v>
      </c>
      <c r="M292">
        <v>3851.6842000000001</v>
      </c>
    </row>
    <row r="293" spans="1:13" x14ac:dyDescent="0.3">
      <c r="A293">
        <v>343</v>
      </c>
      <c r="B293">
        <v>20070611</v>
      </c>
      <c r="C293">
        <v>20070623</v>
      </c>
      <c r="D293">
        <v>20070618</v>
      </c>
      <c r="E293">
        <v>27473</v>
      </c>
      <c r="F293">
        <v>9</v>
      </c>
      <c r="G293">
        <v>10</v>
      </c>
      <c r="H293">
        <v>782.99</v>
      </c>
      <c r="I293">
        <v>486.70659999999998</v>
      </c>
      <c r="J293" s="23">
        <v>39244</v>
      </c>
      <c r="K293">
        <v>7829.9</v>
      </c>
      <c r="L293">
        <v>4867.0659999999998</v>
      </c>
      <c r="M293">
        <v>2962.8339999999998</v>
      </c>
    </row>
    <row r="294" spans="1:13" x14ac:dyDescent="0.3">
      <c r="A294">
        <v>325</v>
      </c>
      <c r="B294">
        <v>20070605</v>
      </c>
      <c r="C294">
        <v>20070617</v>
      </c>
      <c r="D294">
        <v>20070612</v>
      </c>
      <c r="E294">
        <v>27483</v>
      </c>
      <c r="F294">
        <v>9</v>
      </c>
      <c r="G294">
        <v>8</v>
      </c>
      <c r="H294">
        <v>782.99</v>
      </c>
      <c r="I294">
        <v>486.70659999999998</v>
      </c>
      <c r="J294" s="23">
        <v>39238</v>
      </c>
      <c r="K294">
        <v>6263.92</v>
      </c>
      <c r="L294">
        <v>3893.6527999999998</v>
      </c>
      <c r="M294">
        <v>2370.2671999999998</v>
      </c>
    </row>
    <row r="295" spans="1:13" x14ac:dyDescent="0.3">
      <c r="A295">
        <v>343</v>
      </c>
      <c r="B295">
        <v>20070614</v>
      </c>
      <c r="C295">
        <v>20070626</v>
      </c>
      <c r="D295">
        <v>20070621</v>
      </c>
      <c r="E295">
        <v>27484</v>
      </c>
      <c r="F295">
        <v>9</v>
      </c>
      <c r="G295">
        <v>4</v>
      </c>
      <c r="H295">
        <v>782.99</v>
      </c>
      <c r="I295">
        <v>486.70659999999998</v>
      </c>
      <c r="J295" s="23">
        <v>39247</v>
      </c>
      <c r="K295">
        <v>3131.96</v>
      </c>
      <c r="L295">
        <v>1946.8263999999999</v>
      </c>
      <c r="M295">
        <v>1185.1335999999999</v>
      </c>
    </row>
    <row r="296" spans="1:13" x14ac:dyDescent="0.3">
      <c r="A296">
        <v>333</v>
      </c>
      <c r="B296">
        <v>20070621</v>
      </c>
      <c r="C296">
        <v>20070703</v>
      </c>
      <c r="D296">
        <v>20070628</v>
      </c>
      <c r="E296">
        <v>27485</v>
      </c>
      <c r="F296">
        <v>9</v>
      </c>
      <c r="G296">
        <v>5</v>
      </c>
      <c r="H296">
        <v>782.99</v>
      </c>
      <c r="I296">
        <v>486.70659999999998</v>
      </c>
      <c r="J296" s="23">
        <v>39254</v>
      </c>
      <c r="K296">
        <v>3914.95</v>
      </c>
      <c r="L296">
        <v>2433.5329999999999</v>
      </c>
      <c r="M296">
        <v>1481.4169999999999</v>
      </c>
    </row>
    <row r="297" spans="1:13" x14ac:dyDescent="0.3">
      <c r="A297">
        <v>341</v>
      </c>
      <c r="B297">
        <v>20070626</v>
      </c>
      <c r="C297">
        <v>20070708</v>
      </c>
      <c r="D297">
        <v>20070703</v>
      </c>
      <c r="E297">
        <v>27486</v>
      </c>
      <c r="F297">
        <v>9</v>
      </c>
      <c r="G297">
        <v>14</v>
      </c>
      <c r="H297">
        <v>782.99</v>
      </c>
      <c r="I297">
        <v>486.70659999999998</v>
      </c>
      <c r="J297" s="23">
        <v>39259</v>
      </c>
      <c r="K297">
        <v>10961.86</v>
      </c>
      <c r="L297">
        <v>6813.8923999999997</v>
      </c>
      <c r="M297">
        <v>4147.9675999999999</v>
      </c>
    </row>
    <row r="298" spans="1:13" x14ac:dyDescent="0.3">
      <c r="A298">
        <v>331</v>
      </c>
      <c r="B298">
        <v>20070601</v>
      </c>
      <c r="C298">
        <v>20070613</v>
      </c>
      <c r="D298">
        <v>20070608</v>
      </c>
      <c r="E298">
        <v>27487</v>
      </c>
      <c r="F298">
        <v>9</v>
      </c>
      <c r="G298">
        <v>17</v>
      </c>
      <c r="H298">
        <v>782.99</v>
      </c>
      <c r="I298">
        <v>486.70659999999998</v>
      </c>
      <c r="J298" s="23">
        <v>39234</v>
      </c>
      <c r="K298">
        <v>13310.83</v>
      </c>
      <c r="L298">
        <v>8274.0121999999992</v>
      </c>
      <c r="M298">
        <v>5036.8177999999998</v>
      </c>
    </row>
    <row r="299" spans="1:13" x14ac:dyDescent="0.3">
      <c r="A299">
        <v>329</v>
      </c>
      <c r="B299">
        <v>20070603</v>
      </c>
      <c r="C299">
        <v>20070615</v>
      </c>
      <c r="D299">
        <v>20070610</v>
      </c>
      <c r="E299">
        <v>27488</v>
      </c>
      <c r="F299">
        <v>9</v>
      </c>
      <c r="G299">
        <v>13</v>
      </c>
      <c r="H299">
        <v>782.99</v>
      </c>
      <c r="I299">
        <v>486.70659999999998</v>
      </c>
      <c r="J299" s="23">
        <v>39236</v>
      </c>
      <c r="K299">
        <v>10178.870000000001</v>
      </c>
      <c r="L299">
        <v>6327.1858000000002</v>
      </c>
      <c r="M299">
        <v>3851.6842000000001</v>
      </c>
    </row>
    <row r="300" spans="1:13" x14ac:dyDescent="0.3">
      <c r="A300">
        <v>325</v>
      </c>
      <c r="B300">
        <v>20070603</v>
      </c>
      <c r="C300">
        <v>20070615</v>
      </c>
      <c r="D300">
        <v>20070610</v>
      </c>
      <c r="E300">
        <v>27489</v>
      </c>
      <c r="F300">
        <v>9</v>
      </c>
      <c r="G300">
        <v>11</v>
      </c>
      <c r="H300">
        <v>782.99</v>
      </c>
      <c r="I300">
        <v>486.70659999999998</v>
      </c>
      <c r="J300" s="23">
        <v>39236</v>
      </c>
      <c r="K300">
        <v>8612.89</v>
      </c>
      <c r="L300">
        <v>5353.7726000000002</v>
      </c>
      <c r="M300">
        <v>3259.1174000000001</v>
      </c>
    </row>
    <row r="301" spans="1:13" x14ac:dyDescent="0.3">
      <c r="A301">
        <v>343</v>
      </c>
      <c r="B301">
        <v>20070603</v>
      </c>
      <c r="C301">
        <v>20070615</v>
      </c>
      <c r="D301">
        <v>20070610</v>
      </c>
      <c r="E301">
        <v>27490</v>
      </c>
      <c r="F301">
        <v>9</v>
      </c>
      <c r="G301">
        <v>5</v>
      </c>
      <c r="H301">
        <v>782.99</v>
      </c>
      <c r="I301">
        <v>486.70659999999998</v>
      </c>
      <c r="J301" s="23">
        <v>39236</v>
      </c>
      <c r="K301">
        <v>3914.95</v>
      </c>
      <c r="L301">
        <v>2433.5329999999999</v>
      </c>
      <c r="M301">
        <v>1481.4169999999999</v>
      </c>
    </row>
    <row r="302" spans="1:13" x14ac:dyDescent="0.3">
      <c r="A302">
        <v>333</v>
      </c>
      <c r="B302">
        <v>20070614</v>
      </c>
      <c r="C302">
        <v>20070626</v>
      </c>
      <c r="D302">
        <v>20070621</v>
      </c>
      <c r="E302">
        <v>27492</v>
      </c>
      <c r="F302">
        <v>9</v>
      </c>
      <c r="G302">
        <v>17</v>
      </c>
      <c r="H302">
        <v>782.99</v>
      </c>
      <c r="I302">
        <v>486.70659999999998</v>
      </c>
      <c r="J302" s="23">
        <v>39247</v>
      </c>
      <c r="K302">
        <v>13310.83</v>
      </c>
      <c r="L302">
        <v>8274.0121999999992</v>
      </c>
      <c r="M302">
        <v>5036.8177999999998</v>
      </c>
    </row>
    <row r="303" spans="1:13" x14ac:dyDescent="0.3">
      <c r="A303">
        <v>337</v>
      </c>
      <c r="B303">
        <v>20070605</v>
      </c>
      <c r="C303">
        <v>20070617</v>
      </c>
      <c r="D303">
        <v>20070612</v>
      </c>
      <c r="E303">
        <v>27493</v>
      </c>
      <c r="F303">
        <v>9</v>
      </c>
      <c r="G303">
        <v>4</v>
      </c>
      <c r="H303">
        <v>782.99</v>
      </c>
      <c r="I303">
        <v>486.70659999999998</v>
      </c>
      <c r="J303" s="23">
        <v>39238</v>
      </c>
      <c r="K303">
        <v>3131.96</v>
      </c>
      <c r="L303">
        <v>1946.8263999999999</v>
      </c>
      <c r="M303">
        <v>1185.1335999999999</v>
      </c>
    </row>
    <row r="304" spans="1:13" x14ac:dyDescent="0.3">
      <c r="A304">
        <v>341</v>
      </c>
      <c r="B304">
        <v>20070628</v>
      </c>
      <c r="C304">
        <v>20070710</v>
      </c>
      <c r="D304">
        <v>20070705</v>
      </c>
      <c r="E304">
        <v>27494</v>
      </c>
      <c r="F304">
        <v>9</v>
      </c>
      <c r="G304">
        <v>7</v>
      </c>
      <c r="H304">
        <v>782.99</v>
      </c>
      <c r="I304">
        <v>486.70659999999998</v>
      </c>
      <c r="J304" s="23">
        <v>39261</v>
      </c>
      <c r="K304">
        <v>5480.93</v>
      </c>
      <c r="L304">
        <v>3406.9461999999999</v>
      </c>
      <c r="M304">
        <v>2073.9838</v>
      </c>
    </row>
    <row r="305" spans="1:13" x14ac:dyDescent="0.3">
      <c r="A305">
        <v>325</v>
      </c>
      <c r="B305">
        <v>20070605</v>
      </c>
      <c r="C305">
        <v>20070617</v>
      </c>
      <c r="D305">
        <v>20070612</v>
      </c>
      <c r="E305">
        <v>27498</v>
      </c>
      <c r="F305">
        <v>9</v>
      </c>
      <c r="G305">
        <v>12</v>
      </c>
      <c r="H305">
        <v>782.99</v>
      </c>
      <c r="I305">
        <v>486.70659999999998</v>
      </c>
      <c r="J305" s="23">
        <v>39238</v>
      </c>
      <c r="K305">
        <v>9395.8799999999992</v>
      </c>
      <c r="L305">
        <v>5840.4791999999998</v>
      </c>
      <c r="M305">
        <v>3555.4007999999999</v>
      </c>
    </row>
    <row r="306" spans="1:13" x14ac:dyDescent="0.3">
      <c r="A306">
        <v>341</v>
      </c>
      <c r="B306">
        <v>20070606</v>
      </c>
      <c r="C306">
        <v>20070618</v>
      </c>
      <c r="D306">
        <v>20070613</v>
      </c>
      <c r="E306">
        <v>27499</v>
      </c>
      <c r="F306">
        <v>9</v>
      </c>
      <c r="G306">
        <v>10</v>
      </c>
      <c r="H306">
        <v>782.99</v>
      </c>
      <c r="I306">
        <v>486.70659999999998</v>
      </c>
      <c r="J306" s="23">
        <v>39239</v>
      </c>
      <c r="K306">
        <v>7829.9</v>
      </c>
      <c r="L306">
        <v>4867.0659999999998</v>
      </c>
      <c r="M306">
        <v>2962.8339999999998</v>
      </c>
    </row>
    <row r="307" spans="1:13" x14ac:dyDescent="0.3">
      <c r="A307">
        <v>327</v>
      </c>
      <c r="B307">
        <v>20070628</v>
      </c>
      <c r="C307">
        <v>20070710</v>
      </c>
      <c r="D307">
        <v>20070705</v>
      </c>
      <c r="E307">
        <v>27500</v>
      </c>
      <c r="F307">
        <v>9</v>
      </c>
      <c r="G307">
        <v>6</v>
      </c>
      <c r="H307">
        <v>782.99</v>
      </c>
      <c r="I307">
        <v>486.70659999999998</v>
      </c>
      <c r="J307" s="23">
        <v>39261</v>
      </c>
      <c r="K307">
        <v>4697.9399999999996</v>
      </c>
      <c r="L307">
        <v>2920.2395999999999</v>
      </c>
      <c r="M307">
        <v>1777.7003999999999</v>
      </c>
    </row>
    <row r="308" spans="1:13" x14ac:dyDescent="0.3">
      <c r="A308">
        <v>385</v>
      </c>
      <c r="B308">
        <v>20070402</v>
      </c>
      <c r="C308">
        <v>20070414</v>
      </c>
      <c r="D308">
        <v>20070409</v>
      </c>
      <c r="E308">
        <v>25108</v>
      </c>
      <c r="F308">
        <v>9</v>
      </c>
      <c r="G308">
        <v>1</v>
      </c>
      <c r="H308">
        <v>1000.4375</v>
      </c>
      <c r="I308">
        <v>605.64919999999995</v>
      </c>
      <c r="J308" s="23">
        <v>39174</v>
      </c>
      <c r="K308">
        <v>1000.4375</v>
      </c>
      <c r="L308">
        <v>605.64919999999995</v>
      </c>
      <c r="M308">
        <v>394.78829999999999</v>
      </c>
    </row>
    <row r="309" spans="1:13" x14ac:dyDescent="0.3">
      <c r="A309">
        <v>389</v>
      </c>
      <c r="B309">
        <v>20070412</v>
      </c>
      <c r="C309">
        <v>20070424</v>
      </c>
      <c r="D309">
        <v>20070419</v>
      </c>
      <c r="E309">
        <v>25111</v>
      </c>
      <c r="F309">
        <v>9</v>
      </c>
      <c r="G309">
        <v>13</v>
      </c>
      <c r="H309">
        <v>1000.4375</v>
      </c>
      <c r="I309">
        <v>605.64919999999995</v>
      </c>
      <c r="J309" s="23">
        <v>39184</v>
      </c>
      <c r="K309">
        <v>13005.6875</v>
      </c>
      <c r="L309">
        <v>7873.4395999999997</v>
      </c>
      <c r="M309">
        <v>5132.2479000000003</v>
      </c>
    </row>
    <row r="310" spans="1:13" x14ac:dyDescent="0.3">
      <c r="A310">
        <v>387</v>
      </c>
      <c r="B310">
        <v>20070407</v>
      </c>
      <c r="C310">
        <v>20070419</v>
      </c>
      <c r="D310">
        <v>20070414</v>
      </c>
      <c r="E310">
        <v>25112</v>
      </c>
      <c r="F310">
        <v>9</v>
      </c>
      <c r="G310">
        <v>8</v>
      </c>
      <c r="H310">
        <v>1000.4375</v>
      </c>
      <c r="I310">
        <v>605.64919999999995</v>
      </c>
      <c r="J310" s="23">
        <v>39179</v>
      </c>
      <c r="K310">
        <v>8003.5</v>
      </c>
      <c r="L310">
        <v>4845.1935999999996</v>
      </c>
      <c r="M310">
        <v>3158.3063999999999</v>
      </c>
    </row>
    <row r="311" spans="1:13" x14ac:dyDescent="0.3">
      <c r="A311">
        <v>389</v>
      </c>
      <c r="B311">
        <v>20070422</v>
      </c>
      <c r="C311">
        <v>20070504</v>
      </c>
      <c r="D311">
        <v>20070429</v>
      </c>
      <c r="E311">
        <v>25113</v>
      </c>
      <c r="F311">
        <v>9</v>
      </c>
      <c r="G311">
        <v>20</v>
      </c>
      <c r="H311">
        <v>1000.4375</v>
      </c>
      <c r="I311">
        <v>605.64919999999995</v>
      </c>
      <c r="J311" s="23">
        <v>39194</v>
      </c>
      <c r="K311">
        <v>20008.75</v>
      </c>
      <c r="L311">
        <v>12112.984</v>
      </c>
      <c r="M311">
        <v>7895.7659999999996</v>
      </c>
    </row>
    <row r="312" spans="1:13" x14ac:dyDescent="0.3">
      <c r="A312">
        <v>387</v>
      </c>
      <c r="B312">
        <v>20070407</v>
      </c>
      <c r="C312">
        <v>20070419</v>
      </c>
      <c r="D312">
        <v>20070414</v>
      </c>
      <c r="E312">
        <v>25114</v>
      </c>
      <c r="F312">
        <v>9</v>
      </c>
      <c r="G312">
        <v>18</v>
      </c>
      <c r="H312">
        <v>1000.4375</v>
      </c>
      <c r="I312">
        <v>605.64919999999995</v>
      </c>
      <c r="J312" s="23">
        <v>39179</v>
      </c>
      <c r="K312">
        <v>18007.875</v>
      </c>
      <c r="L312">
        <v>10901.685600000001</v>
      </c>
      <c r="M312">
        <v>7106.1894000000002</v>
      </c>
    </row>
    <row r="313" spans="1:13" x14ac:dyDescent="0.3">
      <c r="A313">
        <v>383</v>
      </c>
      <c r="B313">
        <v>20070409</v>
      </c>
      <c r="C313">
        <v>20070421</v>
      </c>
      <c r="D313">
        <v>20070416</v>
      </c>
      <c r="E313">
        <v>25115</v>
      </c>
      <c r="F313">
        <v>9</v>
      </c>
      <c r="G313">
        <v>10</v>
      </c>
      <c r="H313">
        <v>1000.4375</v>
      </c>
      <c r="I313">
        <v>605.64919999999995</v>
      </c>
      <c r="J313" s="23">
        <v>39181</v>
      </c>
      <c r="K313">
        <v>10004.375</v>
      </c>
      <c r="L313">
        <v>6056.4920000000002</v>
      </c>
      <c r="M313">
        <v>3947.8829999999998</v>
      </c>
    </row>
    <row r="314" spans="1:13" x14ac:dyDescent="0.3">
      <c r="A314">
        <v>389</v>
      </c>
      <c r="B314">
        <v>20070405</v>
      </c>
      <c r="C314">
        <v>20070417</v>
      </c>
      <c r="D314">
        <v>20070412</v>
      </c>
      <c r="E314">
        <v>25119</v>
      </c>
      <c r="F314">
        <v>9</v>
      </c>
      <c r="G314">
        <v>17</v>
      </c>
      <c r="H314">
        <v>1000.4375</v>
      </c>
      <c r="I314">
        <v>605.64919999999995</v>
      </c>
      <c r="J314" s="23">
        <v>39177</v>
      </c>
      <c r="K314">
        <v>17007.4375</v>
      </c>
      <c r="L314">
        <v>10296.036400000001</v>
      </c>
      <c r="M314">
        <v>6711.4011</v>
      </c>
    </row>
    <row r="315" spans="1:13" x14ac:dyDescent="0.3">
      <c r="A315">
        <v>385</v>
      </c>
      <c r="B315">
        <v>20070401</v>
      </c>
      <c r="C315">
        <v>20070413</v>
      </c>
      <c r="D315">
        <v>20070408</v>
      </c>
      <c r="E315">
        <v>25120</v>
      </c>
      <c r="F315">
        <v>9</v>
      </c>
      <c r="G315">
        <v>1</v>
      </c>
      <c r="H315">
        <v>1000.4375</v>
      </c>
      <c r="I315">
        <v>605.64919999999995</v>
      </c>
      <c r="J315" s="23">
        <v>39173</v>
      </c>
      <c r="K315">
        <v>1000.4375</v>
      </c>
      <c r="L315">
        <v>605.64919999999995</v>
      </c>
      <c r="M315">
        <v>394.78829999999999</v>
      </c>
    </row>
    <row r="316" spans="1:13" x14ac:dyDescent="0.3">
      <c r="A316">
        <v>385</v>
      </c>
      <c r="B316">
        <v>20070429</v>
      </c>
      <c r="C316">
        <v>20070511</v>
      </c>
      <c r="D316">
        <v>20070506</v>
      </c>
      <c r="E316">
        <v>25121</v>
      </c>
      <c r="F316">
        <v>9</v>
      </c>
      <c r="G316">
        <v>13</v>
      </c>
      <c r="H316">
        <v>1000.4375</v>
      </c>
      <c r="I316">
        <v>605.64919999999995</v>
      </c>
      <c r="J316" s="23">
        <v>39201</v>
      </c>
      <c r="K316">
        <v>13005.6875</v>
      </c>
      <c r="L316">
        <v>7873.4395999999997</v>
      </c>
      <c r="M316">
        <v>5132.2479000000003</v>
      </c>
    </row>
    <row r="317" spans="1:13" x14ac:dyDescent="0.3">
      <c r="A317">
        <v>387</v>
      </c>
      <c r="B317">
        <v>20070509</v>
      </c>
      <c r="C317">
        <v>20070521</v>
      </c>
      <c r="D317">
        <v>20070516</v>
      </c>
      <c r="E317">
        <v>25126</v>
      </c>
      <c r="F317">
        <v>9</v>
      </c>
      <c r="G317">
        <v>2</v>
      </c>
      <c r="H317">
        <v>1000.4375</v>
      </c>
      <c r="I317">
        <v>605.64919999999995</v>
      </c>
      <c r="J317" s="23">
        <v>39211</v>
      </c>
      <c r="K317">
        <v>2000.875</v>
      </c>
      <c r="L317">
        <v>1211.2983999999999</v>
      </c>
      <c r="M317">
        <v>789.57659999999998</v>
      </c>
    </row>
    <row r="318" spans="1:13" x14ac:dyDescent="0.3">
      <c r="A318">
        <v>387</v>
      </c>
      <c r="B318">
        <v>20070511</v>
      </c>
      <c r="C318">
        <v>20070523</v>
      </c>
      <c r="D318">
        <v>20070518</v>
      </c>
      <c r="E318">
        <v>25127</v>
      </c>
      <c r="F318">
        <v>9</v>
      </c>
      <c r="G318">
        <v>7</v>
      </c>
      <c r="H318">
        <v>1000.4375</v>
      </c>
      <c r="I318">
        <v>605.64919999999995</v>
      </c>
      <c r="J318" s="23">
        <v>39213</v>
      </c>
      <c r="K318">
        <v>7003.0625</v>
      </c>
      <c r="L318">
        <v>4239.5443999999998</v>
      </c>
      <c r="M318">
        <v>2763.5180999999998</v>
      </c>
    </row>
    <row r="319" spans="1:13" x14ac:dyDescent="0.3">
      <c r="A319">
        <v>385</v>
      </c>
      <c r="B319">
        <v>20070510</v>
      </c>
      <c r="C319">
        <v>20070522</v>
      </c>
      <c r="D319">
        <v>20070517</v>
      </c>
      <c r="E319">
        <v>25133</v>
      </c>
      <c r="F319">
        <v>9</v>
      </c>
      <c r="G319">
        <v>11</v>
      </c>
      <c r="H319">
        <v>1000.4375</v>
      </c>
      <c r="I319">
        <v>605.64919999999995</v>
      </c>
      <c r="J319" s="23">
        <v>39212</v>
      </c>
      <c r="K319">
        <v>11004.8125</v>
      </c>
      <c r="L319">
        <v>6662.1412</v>
      </c>
      <c r="M319">
        <v>4342.6713</v>
      </c>
    </row>
    <row r="320" spans="1:13" x14ac:dyDescent="0.3">
      <c r="A320">
        <v>383</v>
      </c>
      <c r="B320">
        <v>20070514</v>
      </c>
      <c r="C320">
        <v>20070526</v>
      </c>
      <c r="D320">
        <v>20070521</v>
      </c>
      <c r="E320">
        <v>25138</v>
      </c>
      <c r="F320">
        <v>9</v>
      </c>
      <c r="G320">
        <v>17</v>
      </c>
      <c r="H320">
        <v>1000.4375</v>
      </c>
      <c r="I320">
        <v>605.64919999999995</v>
      </c>
      <c r="J320" s="23">
        <v>39216</v>
      </c>
      <c r="K320">
        <v>17007.4375</v>
      </c>
      <c r="L320">
        <v>10296.036400000001</v>
      </c>
      <c r="M320">
        <v>6711.4011</v>
      </c>
    </row>
    <row r="321" spans="1:13" x14ac:dyDescent="0.3">
      <c r="A321">
        <v>383</v>
      </c>
      <c r="B321">
        <v>20070515</v>
      </c>
      <c r="C321">
        <v>20070527</v>
      </c>
      <c r="D321">
        <v>20070522</v>
      </c>
      <c r="E321">
        <v>25213</v>
      </c>
      <c r="F321">
        <v>9</v>
      </c>
      <c r="G321">
        <v>8</v>
      </c>
      <c r="H321">
        <v>1000.4375</v>
      </c>
      <c r="I321">
        <v>605.64919999999995</v>
      </c>
      <c r="J321" s="23">
        <v>39217</v>
      </c>
      <c r="K321">
        <v>8003.5</v>
      </c>
      <c r="L321">
        <v>4845.1935999999996</v>
      </c>
      <c r="M321">
        <v>3158.3063999999999</v>
      </c>
    </row>
    <row r="322" spans="1:13" x14ac:dyDescent="0.3">
      <c r="A322">
        <v>389</v>
      </c>
      <c r="B322">
        <v>20070531</v>
      </c>
      <c r="C322">
        <v>20070612</v>
      </c>
      <c r="D322">
        <v>20070607</v>
      </c>
      <c r="E322">
        <v>25214</v>
      </c>
      <c r="F322">
        <v>9</v>
      </c>
      <c r="G322">
        <v>20</v>
      </c>
      <c r="H322">
        <v>1000.4375</v>
      </c>
      <c r="I322">
        <v>605.64919999999995</v>
      </c>
      <c r="J322" s="23">
        <v>39233</v>
      </c>
      <c r="K322">
        <v>20008.75</v>
      </c>
      <c r="L322">
        <v>12112.984</v>
      </c>
      <c r="M322">
        <v>7895.7659999999996</v>
      </c>
    </row>
    <row r="323" spans="1:13" x14ac:dyDescent="0.3">
      <c r="A323">
        <v>387</v>
      </c>
      <c r="B323">
        <v>20070508</v>
      </c>
      <c r="C323">
        <v>20070520</v>
      </c>
      <c r="D323">
        <v>20070515</v>
      </c>
      <c r="E323">
        <v>25215</v>
      </c>
      <c r="F323">
        <v>9</v>
      </c>
      <c r="G323">
        <v>3</v>
      </c>
      <c r="H323">
        <v>1000.4375</v>
      </c>
      <c r="I323">
        <v>605.64919999999995</v>
      </c>
      <c r="J323" s="23">
        <v>39210</v>
      </c>
      <c r="K323">
        <v>3001.3125</v>
      </c>
      <c r="L323">
        <v>1816.9476</v>
      </c>
      <c r="M323">
        <v>1184.3649</v>
      </c>
    </row>
    <row r="324" spans="1:13" x14ac:dyDescent="0.3">
      <c r="A324">
        <v>389</v>
      </c>
      <c r="B324">
        <v>20070515</v>
      </c>
      <c r="C324">
        <v>20070527</v>
      </c>
      <c r="D324">
        <v>20070522</v>
      </c>
      <c r="E324">
        <v>25218</v>
      </c>
      <c r="F324">
        <v>9</v>
      </c>
      <c r="G324">
        <v>19</v>
      </c>
      <c r="H324">
        <v>1000.4375</v>
      </c>
      <c r="I324">
        <v>605.64919999999995</v>
      </c>
      <c r="J324" s="23">
        <v>39217</v>
      </c>
      <c r="K324">
        <v>19008.3125</v>
      </c>
      <c r="L324">
        <v>11507.334800000001</v>
      </c>
      <c r="M324">
        <v>7500.9777000000004</v>
      </c>
    </row>
    <row r="325" spans="1:13" x14ac:dyDescent="0.3">
      <c r="A325">
        <v>381</v>
      </c>
      <c r="B325">
        <v>20070522</v>
      </c>
      <c r="C325">
        <v>20070603</v>
      </c>
      <c r="D325">
        <v>20070529</v>
      </c>
      <c r="E325">
        <v>25221</v>
      </c>
      <c r="F325">
        <v>9</v>
      </c>
      <c r="G325">
        <v>8</v>
      </c>
      <c r="H325">
        <v>1000.4375</v>
      </c>
      <c r="I325">
        <v>605.64919999999995</v>
      </c>
      <c r="J325" s="23">
        <v>39224</v>
      </c>
      <c r="K325">
        <v>8003.5</v>
      </c>
      <c r="L325">
        <v>4845.1935999999996</v>
      </c>
      <c r="M325">
        <v>3158.3063999999999</v>
      </c>
    </row>
    <row r="326" spans="1:13" x14ac:dyDescent="0.3">
      <c r="A326">
        <v>385</v>
      </c>
      <c r="B326">
        <v>20070501</v>
      </c>
      <c r="C326">
        <v>20070513</v>
      </c>
      <c r="D326">
        <v>20070508</v>
      </c>
      <c r="E326">
        <v>25222</v>
      </c>
      <c r="F326">
        <v>9</v>
      </c>
      <c r="G326">
        <v>5</v>
      </c>
      <c r="H326">
        <v>1000.4375</v>
      </c>
      <c r="I326">
        <v>605.64919999999995</v>
      </c>
      <c r="J326" s="23">
        <v>39203</v>
      </c>
      <c r="K326">
        <v>5002.1875</v>
      </c>
      <c r="L326">
        <v>3028.2460000000001</v>
      </c>
      <c r="M326">
        <v>1973.9414999999999</v>
      </c>
    </row>
    <row r="327" spans="1:13" x14ac:dyDescent="0.3">
      <c r="A327">
        <v>381</v>
      </c>
      <c r="B327">
        <v>20070610</v>
      </c>
      <c r="C327">
        <v>20070622</v>
      </c>
      <c r="D327">
        <v>20070617</v>
      </c>
      <c r="E327">
        <v>25225</v>
      </c>
      <c r="F327">
        <v>9</v>
      </c>
      <c r="G327">
        <v>10</v>
      </c>
      <c r="H327">
        <v>1000.4375</v>
      </c>
      <c r="I327">
        <v>605.64919999999995</v>
      </c>
      <c r="J327" s="23">
        <v>39243</v>
      </c>
      <c r="K327">
        <v>10004.375</v>
      </c>
      <c r="L327">
        <v>6056.4920000000002</v>
      </c>
      <c r="M327">
        <v>3947.8829999999998</v>
      </c>
    </row>
    <row r="328" spans="1:13" x14ac:dyDescent="0.3">
      <c r="A328">
        <v>381</v>
      </c>
      <c r="B328">
        <v>20070625</v>
      </c>
      <c r="C328">
        <v>20070707</v>
      </c>
      <c r="D328">
        <v>20070702</v>
      </c>
      <c r="E328">
        <v>25226</v>
      </c>
      <c r="F328">
        <v>9</v>
      </c>
      <c r="G328">
        <v>8</v>
      </c>
      <c r="H328">
        <v>1000.4375</v>
      </c>
      <c r="I328">
        <v>605.64919999999995</v>
      </c>
      <c r="J328" s="23">
        <v>39258</v>
      </c>
      <c r="K328">
        <v>8003.5</v>
      </c>
      <c r="L328">
        <v>4845.1935999999996</v>
      </c>
      <c r="M328">
        <v>3158.3063999999999</v>
      </c>
    </row>
    <row r="329" spans="1:13" x14ac:dyDescent="0.3">
      <c r="A329">
        <v>389</v>
      </c>
      <c r="B329">
        <v>20070625</v>
      </c>
      <c r="C329">
        <v>20070707</v>
      </c>
      <c r="D329">
        <v>20070702</v>
      </c>
      <c r="E329">
        <v>25228</v>
      </c>
      <c r="F329">
        <v>9</v>
      </c>
      <c r="G329">
        <v>9</v>
      </c>
      <c r="H329">
        <v>1000.4375</v>
      </c>
      <c r="I329">
        <v>605.64919999999995</v>
      </c>
      <c r="J329" s="23">
        <v>39258</v>
      </c>
      <c r="K329">
        <v>9003.9375</v>
      </c>
      <c r="L329">
        <v>5450.8428000000004</v>
      </c>
      <c r="M329">
        <v>3553.0947000000001</v>
      </c>
    </row>
    <row r="330" spans="1:13" x14ac:dyDescent="0.3">
      <c r="A330">
        <v>381</v>
      </c>
      <c r="B330">
        <v>20070620</v>
      </c>
      <c r="C330">
        <v>20070702</v>
      </c>
      <c r="D330">
        <v>20070627</v>
      </c>
      <c r="E330">
        <v>25229</v>
      </c>
      <c r="F330">
        <v>9</v>
      </c>
      <c r="G330">
        <v>18</v>
      </c>
      <c r="H330">
        <v>1000.4375</v>
      </c>
      <c r="I330">
        <v>605.64919999999995</v>
      </c>
      <c r="J330" s="23">
        <v>39253</v>
      </c>
      <c r="K330">
        <v>18007.875</v>
      </c>
      <c r="L330">
        <v>10901.685600000001</v>
      </c>
      <c r="M330">
        <v>7106.1894000000002</v>
      </c>
    </row>
    <row r="331" spans="1:13" x14ac:dyDescent="0.3">
      <c r="A331">
        <v>381</v>
      </c>
      <c r="B331">
        <v>20070614</v>
      </c>
      <c r="C331">
        <v>20070626</v>
      </c>
      <c r="D331">
        <v>20070621</v>
      </c>
      <c r="E331">
        <v>25231</v>
      </c>
      <c r="F331">
        <v>9</v>
      </c>
      <c r="G331">
        <v>12</v>
      </c>
      <c r="H331">
        <v>1000.4375</v>
      </c>
      <c r="I331">
        <v>605.64919999999995</v>
      </c>
      <c r="J331" s="23">
        <v>39247</v>
      </c>
      <c r="K331">
        <v>12005.25</v>
      </c>
      <c r="L331">
        <v>7267.7903999999999</v>
      </c>
      <c r="M331">
        <v>4737.4596000000001</v>
      </c>
    </row>
    <row r="332" spans="1:13" x14ac:dyDescent="0.3">
      <c r="A332">
        <v>387</v>
      </c>
      <c r="B332">
        <v>20070623</v>
      </c>
      <c r="C332">
        <v>20070705</v>
      </c>
      <c r="D332">
        <v>20070630</v>
      </c>
      <c r="E332">
        <v>25234</v>
      </c>
      <c r="F332">
        <v>9</v>
      </c>
      <c r="G332">
        <v>9</v>
      </c>
      <c r="H332">
        <v>1000.4375</v>
      </c>
      <c r="I332">
        <v>605.64919999999995</v>
      </c>
      <c r="J332" s="23">
        <v>39256</v>
      </c>
      <c r="K332">
        <v>9003.9375</v>
      </c>
      <c r="L332">
        <v>5450.8428000000004</v>
      </c>
      <c r="M332">
        <v>3553.0947000000001</v>
      </c>
    </row>
    <row r="333" spans="1:13" x14ac:dyDescent="0.3">
      <c r="A333">
        <v>385</v>
      </c>
      <c r="B333">
        <v>20070613</v>
      </c>
      <c r="C333">
        <v>20070625</v>
      </c>
      <c r="D333">
        <v>20070620</v>
      </c>
      <c r="E333">
        <v>25235</v>
      </c>
      <c r="F333">
        <v>9</v>
      </c>
      <c r="G333">
        <v>12</v>
      </c>
      <c r="H333">
        <v>1000.4375</v>
      </c>
      <c r="I333">
        <v>605.64919999999995</v>
      </c>
      <c r="J333" s="23">
        <v>39246</v>
      </c>
      <c r="K333">
        <v>12005.25</v>
      </c>
      <c r="L333">
        <v>7267.7903999999999</v>
      </c>
      <c r="M333">
        <v>4737.4596000000001</v>
      </c>
    </row>
    <row r="334" spans="1:13" x14ac:dyDescent="0.3">
      <c r="A334">
        <v>383</v>
      </c>
      <c r="B334">
        <v>20070626</v>
      </c>
      <c r="C334">
        <v>20070708</v>
      </c>
      <c r="D334">
        <v>20070703</v>
      </c>
      <c r="E334">
        <v>25240</v>
      </c>
      <c r="F334">
        <v>9</v>
      </c>
      <c r="G334">
        <v>2</v>
      </c>
      <c r="H334">
        <v>1000.4375</v>
      </c>
      <c r="I334">
        <v>605.64919999999995</v>
      </c>
      <c r="J334" s="23">
        <v>39259</v>
      </c>
      <c r="K334">
        <v>2000.875</v>
      </c>
      <c r="L334">
        <v>1211.2983999999999</v>
      </c>
      <c r="M334">
        <v>789.57659999999998</v>
      </c>
    </row>
    <row r="335" spans="1:13" x14ac:dyDescent="0.3">
      <c r="A335">
        <v>389</v>
      </c>
      <c r="B335">
        <v>20070615</v>
      </c>
      <c r="C335">
        <v>20070627</v>
      </c>
      <c r="D335">
        <v>20070622</v>
      </c>
      <c r="E335">
        <v>25242</v>
      </c>
      <c r="F335">
        <v>9</v>
      </c>
      <c r="G335">
        <v>8</v>
      </c>
      <c r="H335">
        <v>1000.4375</v>
      </c>
      <c r="I335">
        <v>605.64919999999995</v>
      </c>
      <c r="J335" s="23">
        <v>39248</v>
      </c>
      <c r="K335">
        <v>8003.5</v>
      </c>
      <c r="L335">
        <v>4845.1935999999996</v>
      </c>
      <c r="M335">
        <v>3158.3063999999999</v>
      </c>
    </row>
    <row r="336" spans="1:13" x14ac:dyDescent="0.3">
      <c r="A336">
        <v>383</v>
      </c>
      <c r="B336">
        <v>20070617</v>
      </c>
      <c r="C336">
        <v>20070629</v>
      </c>
      <c r="D336">
        <v>20070624</v>
      </c>
      <c r="E336">
        <v>25243</v>
      </c>
      <c r="F336">
        <v>9</v>
      </c>
      <c r="G336">
        <v>14</v>
      </c>
      <c r="H336">
        <v>1000.4375</v>
      </c>
      <c r="I336">
        <v>605.64919999999995</v>
      </c>
      <c r="J336" s="23">
        <v>39250</v>
      </c>
      <c r="K336">
        <v>14006.125</v>
      </c>
      <c r="L336">
        <v>8479.0887999999995</v>
      </c>
      <c r="M336">
        <v>5527.0361999999996</v>
      </c>
    </row>
    <row r="337" spans="1:13" x14ac:dyDescent="0.3">
      <c r="A337">
        <v>387</v>
      </c>
      <c r="B337">
        <v>20070413</v>
      </c>
      <c r="C337">
        <v>20070425</v>
      </c>
      <c r="D337">
        <v>20070420</v>
      </c>
      <c r="E337">
        <v>14386</v>
      </c>
      <c r="F337">
        <v>4</v>
      </c>
      <c r="G337">
        <v>3</v>
      </c>
      <c r="H337">
        <v>1000.4375</v>
      </c>
      <c r="I337">
        <v>605.64919999999995</v>
      </c>
      <c r="J337" s="23">
        <v>39185</v>
      </c>
      <c r="K337">
        <v>3001.3125</v>
      </c>
      <c r="L337">
        <v>1816.9476</v>
      </c>
      <c r="M337">
        <v>1184.3649</v>
      </c>
    </row>
    <row r="338" spans="1:13" x14ac:dyDescent="0.3">
      <c r="A338">
        <v>385</v>
      </c>
      <c r="B338">
        <v>20070405</v>
      </c>
      <c r="C338">
        <v>20070417</v>
      </c>
      <c r="D338">
        <v>20070412</v>
      </c>
      <c r="E338">
        <v>14400</v>
      </c>
      <c r="F338">
        <v>4</v>
      </c>
      <c r="G338">
        <v>19</v>
      </c>
      <c r="H338">
        <v>1000.4375</v>
      </c>
      <c r="I338">
        <v>605.64919999999995</v>
      </c>
      <c r="J338" s="23">
        <v>39177</v>
      </c>
      <c r="K338">
        <v>19008.3125</v>
      </c>
      <c r="L338">
        <v>11507.334800000001</v>
      </c>
      <c r="M338">
        <v>7500.9777000000004</v>
      </c>
    </row>
    <row r="339" spans="1:13" x14ac:dyDescent="0.3">
      <c r="A339">
        <v>383</v>
      </c>
      <c r="B339">
        <v>20070409</v>
      </c>
      <c r="C339">
        <v>20070421</v>
      </c>
      <c r="D339">
        <v>20070416</v>
      </c>
      <c r="E339">
        <v>14406</v>
      </c>
      <c r="F339">
        <v>4</v>
      </c>
      <c r="G339">
        <v>8</v>
      </c>
      <c r="H339">
        <v>1000.4375</v>
      </c>
      <c r="I339">
        <v>605.64919999999995</v>
      </c>
      <c r="J339" s="23">
        <v>39181</v>
      </c>
      <c r="K339">
        <v>8003.5</v>
      </c>
      <c r="L339">
        <v>4845.1935999999996</v>
      </c>
      <c r="M339">
        <v>3158.3063999999999</v>
      </c>
    </row>
    <row r="340" spans="1:13" x14ac:dyDescent="0.3">
      <c r="A340">
        <v>389</v>
      </c>
      <c r="B340">
        <v>20070425</v>
      </c>
      <c r="C340">
        <v>20070507</v>
      </c>
      <c r="D340">
        <v>20070502</v>
      </c>
      <c r="E340">
        <v>14413</v>
      </c>
      <c r="F340">
        <v>4</v>
      </c>
      <c r="G340">
        <v>19</v>
      </c>
      <c r="H340">
        <v>1000.4375</v>
      </c>
      <c r="I340">
        <v>605.64919999999995</v>
      </c>
      <c r="J340" s="23">
        <v>39197</v>
      </c>
      <c r="K340">
        <v>19008.3125</v>
      </c>
      <c r="L340">
        <v>11507.334800000001</v>
      </c>
      <c r="M340">
        <v>7500.9777000000004</v>
      </c>
    </row>
    <row r="341" spans="1:13" x14ac:dyDescent="0.3">
      <c r="A341">
        <v>381</v>
      </c>
      <c r="B341">
        <v>20070417</v>
      </c>
      <c r="C341">
        <v>20070429</v>
      </c>
      <c r="D341">
        <v>20070424</v>
      </c>
      <c r="E341">
        <v>14414</v>
      </c>
      <c r="F341">
        <v>4</v>
      </c>
      <c r="G341">
        <v>19</v>
      </c>
      <c r="H341">
        <v>1000.4375</v>
      </c>
      <c r="I341">
        <v>605.64919999999995</v>
      </c>
      <c r="J341" s="23">
        <v>39189</v>
      </c>
      <c r="K341">
        <v>19008.3125</v>
      </c>
      <c r="L341">
        <v>11507.334800000001</v>
      </c>
      <c r="M341">
        <v>7500.9777000000004</v>
      </c>
    </row>
    <row r="342" spans="1:13" x14ac:dyDescent="0.3">
      <c r="A342">
        <v>385</v>
      </c>
      <c r="B342">
        <v>20070417</v>
      </c>
      <c r="C342">
        <v>20070429</v>
      </c>
      <c r="D342">
        <v>20070424</v>
      </c>
      <c r="E342">
        <v>14415</v>
      </c>
      <c r="F342">
        <v>4</v>
      </c>
      <c r="G342">
        <v>9</v>
      </c>
      <c r="H342">
        <v>1000.4375</v>
      </c>
      <c r="I342">
        <v>605.64919999999995</v>
      </c>
      <c r="J342" s="23">
        <v>39189</v>
      </c>
      <c r="K342">
        <v>9003.9375</v>
      </c>
      <c r="L342">
        <v>5450.8428000000004</v>
      </c>
      <c r="M342">
        <v>3553.0947000000001</v>
      </c>
    </row>
    <row r="343" spans="1:13" x14ac:dyDescent="0.3">
      <c r="A343">
        <v>387</v>
      </c>
      <c r="B343">
        <v>20070509</v>
      </c>
      <c r="C343">
        <v>20070521</v>
      </c>
      <c r="D343">
        <v>20070516</v>
      </c>
      <c r="E343">
        <v>14433</v>
      </c>
      <c r="F343">
        <v>4</v>
      </c>
      <c r="G343">
        <v>4</v>
      </c>
      <c r="H343">
        <v>1000.4375</v>
      </c>
      <c r="I343">
        <v>605.64919999999995</v>
      </c>
      <c r="J343" s="23">
        <v>39211</v>
      </c>
      <c r="K343">
        <v>4001.75</v>
      </c>
      <c r="L343">
        <v>2422.5967999999998</v>
      </c>
      <c r="M343">
        <v>1579.1532</v>
      </c>
    </row>
    <row r="344" spans="1:13" x14ac:dyDescent="0.3">
      <c r="A344">
        <v>389</v>
      </c>
      <c r="B344">
        <v>20070516</v>
      </c>
      <c r="C344">
        <v>20070528</v>
      </c>
      <c r="D344">
        <v>20070523</v>
      </c>
      <c r="E344">
        <v>14434</v>
      </c>
      <c r="F344">
        <v>4</v>
      </c>
      <c r="G344">
        <v>1</v>
      </c>
      <c r="H344">
        <v>1000.4375</v>
      </c>
      <c r="I344">
        <v>605.64919999999995</v>
      </c>
      <c r="J344" s="23">
        <v>39218</v>
      </c>
      <c r="K344">
        <v>1000.4375</v>
      </c>
      <c r="L344">
        <v>605.64919999999995</v>
      </c>
      <c r="M344">
        <v>394.78829999999999</v>
      </c>
    </row>
    <row r="345" spans="1:13" x14ac:dyDescent="0.3">
      <c r="A345">
        <v>385</v>
      </c>
      <c r="B345">
        <v>20070503</v>
      </c>
      <c r="C345">
        <v>20070515</v>
      </c>
      <c r="D345">
        <v>20070510</v>
      </c>
      <c r="E345">
        <v>14440</v>
      </c>
      <c r="F345">
        <v>4</v>
      </c>
      <c r="G345">
        <v>16</v>
      </c>
      <c r="H345">
        <v>1000.4375</v>
      </c>
      <c r="I345">
        <v>605.64919999999995</v>
      </c>
      <c r="J345" s="23">
        <v>39205</v>
      </c>
      <c r="K345">
        <v>16007</v>
      </c>
      <c r="L345">
        <v>9690.3871999999992</v>
      </c>
      <c r="M345">
        <v>6316.6127999999999</v>
      </c>
    </row>
    <row r="346" spans="1:13" x14ac:dyDescent="0.3">
      <c r="A346">
        <v>385</v>
      </c>
      <c r="B346">
        <v>20070522</v>
      </c>
      <c r="C346">
        <v>20070603</v>
      </c>
      <c r="D346">
        <v>20070529</v>
      </c>
      <c r="E346">
        <v>14442</v>
      </c>
      <c r="F346">
        <v>4</v>
      </c>
      <c r="G346">
        <v>11</v>
      </c>
      <c r="H346">
        <v>1000.4375</v>
      </c>
      <c r="I346">
        <v>605.64919999999995</v>
      </c>
      <c r="J346" s="23">
        <v>39224</v>
      </c>
      <c r="K346">
        <v>11004.8125</v>
      </c>
      <c r="L346">
        <v>6662.1412</v>
      </c>
      <c r="M346">
        <v>4342.6713</v>
      </c>
    </row>
    <row r="347" spans="1:13" x14ac:dyDescent="0.3">
      <c r="A347">
        <v>387</v>
      </c>
      <c r="B347">
        <v>20070507</v>
      </c>
      <c r="C347">
        <v>20070519</v>
      </c>
      <c r="D347">
        <v>20070514</v>
      </c>
      <c r="E347">
        <v>14451</v>
      </c>
      <c r="F347">
        <v>4</v>
      </c>
      <c r="G347">
        <v>19</v>
      </c>
      <c r="H347">
        <v>1000.4375</v>
      </c>
      <c r="I347">
        <v>605.64919999999995</v>
      </c>
      <c r="J347" s="23">
        <v>39209</v>
      </c>
      <c r="K347">
        <v>19008.3125</v>
      </c>
      <c r="L347">
        <v>11507.334800000001</v>
      </c>
      <c r="M347">
        <v>7500.9777000000004</v>
      </c>
    </row>
    <row r="348" spans="1:13" x14ac:dyDescent="0.3">
      <c r="A348">
        <v>383</v>
      </c>
      <c r="B348">
        <v>20070603</v>
      </c>
      <c r="C348">
        <v>20070615</v>
      </c>
      <c r="D348">
        <v>20070610</v>
      </c>
      <c r="E348">
        <v>14457</v>
      </c>
      <c r="F348">
        <v>4</v>
      </c>
      <c r="G348">
        <v>4</v>
      </c>
      <c r="H348">
        <v>1000.4375</v>
      </c>
      <c r="I348">
        <v>605.64919999999995</v>
      </c>
      <c r="J348" s="23">
        <v>39236</v>
      </c>
      <c r="K348">
        <v>4001.75</v>
      </c>
      <c r="L348">
        <v>2422.5967999999998</v>
      </c>
      <c r="M348">
        <v>1579.1532</v>
      </c>
    </row>
    <row r="349" spans="1:13" x14ac:dyDescent="0.3">
      <c r="A349">
        <v>387</v>
      </c>
      <c r="B349">
        <v>20070618</v>
      </c>
      <c r="C349">
        <v>20070630</v>
      </c>
      <c r="D349">
        <v>20070625</v>
      </c>
      <c r="E349">
        <v>14464</v>
      </c>
      <c r="F349">
        <v>4</v>
      </c>
      <c r="G349">
        <v>14</v>
      </c>
      <c r="H349">
        <v>1000.4375</v>
      </c>
      <c r="I349">
        <v>605.64919999999995</v>
      </c>
      <c r="J349" s="23">
        <v>39251</v>
      </c>
      <c r="K349">
        <v>14006.125</v>
      </c>
      <c r="L349">
        <v>8479.0887999999995</v>
      </c>
      <c r="M349">
        <v>5527.0361999999996</v>
      </c>
    </row>
    <row r="350" spans="1:13" x14ac:dyDescent="0.3">
      <c r="A350">
        <v>381</v>
      </c>
      <c r="B350">
        <v>20070620</v>
      </c>
      <c r="C350">
        <v>20070702</v>
      </c>
      <c r="D350">
        <v>20070627</v>
      </c>
      <c r="E350">
        <v>14470</v>
      </c>
      <c r="F350">
        <v>4</v>
      </c>
      <c r="G350">
        <v>17</v>
      </c>
      <c r="H350">
        <v>1000.4375</v>
      </c>
      <c r="I350">
        <v>605.64919999999995</v>
      </c>
      <c r="J350" s="23">
        <v>39253</v>
      </c>
      <c r="K350">
        <v>17007.4375</v>
      </c>
      <c r="L350">
        <v>10296.036400000001</v>
      </c>
      <c r="M350">
        <v>6711.4011</v>
      </c>
    </row>
    <row r="351" spans="1:13" x14ac:dyDescent="0.3">
      <c r="A351">
        <v>385</v>
      </c>
      <c r="B351">
        <v>20070604</v>
      </c>
      <c r="C351">
        <v>20070616</v>
      </c>
      <c r="D351">
        <v>20070611</v>
      </c>
      <c r="E351">
        <v>14471</v>
      </c>
      <c r="F351">
        <v>4</v>
      </c>
      <c r="G351">
        <v>18</v>
      </c>
      <c r="H351">
        <v>1000.4375</v>
      </c>
      <c r="I351">
        <v>605.64919999999995</v>
      </c>
      <c r="J351" s="23">
        <v>39237</v>
      </c>
      <c r="K351">
        <v>18007.875</v>
      </c>
      <c r="L351">
        <v>10901.685600000001</v>
      </c>
      <c r="M351">
        <v>7106.1894000000002</v>
      </c>
    </row>
    <row r="352" spans="1:13" x14ac:dyDescent="0.3">
      <c r="A352">
        <v>385</v>
      </c>
      <c r="B352">
        <v>20070628</v>
      </c>
      <c r="C352">
        <v>20070710</v>
      </c>
      <c r="D352">
        <v>20070705</v>
      </c>
      <c r="E352">
        <v>14472</v>
      </c>
      <c r="F352">
        <v>4</v>
      </c>
      <c r="G352">
        <v>11</v>
      </c>
      <c r="H352">
        <v>1000.4375</v>
      </c>
      <c r="I352">
        <v>605.64919999999995</v>
      </c>
      <c r="J352" s="23">
        <v>39261</v>
      </c>
      <c r="K352">
        <v>11004.8125</v>
      </c>
      <c r="L352">
        <v>6662.1412</v>
      </c>
      <c r="M352">
        <v>4342.6713</v>
      </c>
    </row>
    <row r="353" spans="1:13" x14ac:dyDescent="0.3">
      <c r="A353">
        <v>383</v>
      </c>
      <c r="B353">
        <v>20070610</v>
      </c>
      <c r="C353">
        <v>20070622</v>
      </c>
      <c r="D353">
        <v>20070617</v>
      </c>
      <c r="E353">
        <v>14473</v>
      </c>
      <c r="F353">
        <v>4</v>
      </c>
      <c r="G353">
        <v>6</v>
      </c>
      <c r="H353">
        <v>1000.4375</v>
      </c>
      <c r="I353">
        <v>605.64919999999995</v>
      </c>
      <c r="J353" s="23">
        <v>39243</v>
      </c>
      <c r="K353">
        <v>6002.625</v>
      </c>
      <c r="L353">
        <v>3633.8951999999999</v>
      </c>
      <c r="M353">
        <v>2368.7298000000001</v>
      </c>
    </row>
    <row r="354" spans="1:13" x14ac:dyDescent="0.3">
      <c r="A354">
        <v>381</v>
      </c>
      <c r="B354">
        <v>20070607</v>
      </c>
      <c r="C354">
        <v>20070619</v>
      </c>
      <c r="D354">
        <v>20070614</v>
      </c>
      <c r="E354">
        <v>14477</v>
      </c>
      <c r="F354">
        <v>4</v>
      </c>
      <c r="G354">
        <v>7</v>
      </c>
      <c r="H354">
        <v>1000.4375</v>
      </c>
      <c r="I354">
        <v>605.64919999999995</v>
      </c>
      <c r="J354" s="23">
        <v>39240</v>
      </c>
      <c r="K354">
        <v>7003.0625</v>
      </c>
      <c r="L354">
        <v>4239.5443999999998</v>
      </c>
      <c r="M354">
        <v>2763.5180999999998</v>
      </c>
    </row>
    <row r="355" spans="1:13" x14ac:dyDescent="0.3">
      <c r="A355">
        <v>387</v>
      </c>
      <c r="B355">
        <v>20070605</v>
      </c>
      <c r="C355">
        <v>20070617</v>
      </c>
      <c r="D355">
        <v>20070612</v>
      </c>
      <c r="E355">
        <v>14484</v>
      </c>
      <c r="F355">
        <v>4</v>
      </c>
      <c r="G355">
        <v>15</v>
      </c>
      <c r="H355">
        <v>1000.4375</v>
      </c>
      <c r="I355">
        <v>605.64919999999995</v>
      </c>
      <c r="J355" s="23">
        <v>39238</v>
      </c>
      <c r="K355">
        <v>15006.5625</v>
      </c>
      <c r="L355">
        <v>9084.7379999999994</v>
      </c>
      <c r="M355">
        <v>5921.8244999999997</v>
      </c>
    </row>
    <row r="356" spans="1:13" x14ac:dyDescent="0.3">
      <c r="A356">
        <v>383</v>
      </c>
      <c r="B356">
        <v>20070621</v>
      </c>
      <c r="C356">
        <v>20070703</v>
      </c>
      <c r="D356">
        <v>20070628</v>
      </c>
      <c r="E356">
        <v>14485</v>
      </c>
      <c r="F356">
        <v>4</v>
      </c>
      <c r="G356">
        <v>1</v>
      </c>
      <c r="H356">
        <v>1000.4375</v>
      </c>
      <c r="I356">
        <v>605.64919999999995</v>
      </c>
      <c r="J356" s="23">
        <v>39254</v>
      </c>
      <c r="K356">
        <v>1000.4375</v>
      </c>
      <c r="L356">
        <v>605.64919999999995</v>
      </c>
      <c r="M356">
        <v>394.78829999999999</v>
      </c>
    </row>
    <row r="357" spans="1:13" x14ac:dyDescent="0.3">
      <c r="A357">
        <v>389</v>
      </c>
      <c r="B357">
        <v>20070601</v>
      </c>
      <c r="C357">
        <v>20070613</v>
      </c>
      <c r="D357">
        <v>20070608</v>
      </c>
      <c r="E357">
        <v>14486</v>
      </c>
      <c r="F357">
        <v>4</v>
      </c>
      <c r="G357">
        <v>4</v>
      </c>
      <c r="H357">
        <v>1000.4375</v>
      </c>
      <c r="I357">
        <v>605.64919999999995</v>
      </c>
      <c r="J357" s="23">
        <v>39234</v>
      </c>
      <c r="K357">
        <v>4001.75</v>
      </c>
      <c r="L357">
        <v>2422.5967999999998</v>
      </c>
      <c r="M357">
        <v>1579.1532</v>
      </c>
    </row>
    <row r="358" spans="1:13" x14ac:dyDescent="0.3">
      <c r="A358">
        <v>387</v>
      </c>
      <c r="B358">
        <v>20070621</v>
      </c>
      <c r="C358">
        <v>20070703</v>
      </c>
      <c r="D358">
        <v>20070628</v>
      </c>
      <c r="E358">
        <v>14495</v>
      </c>
      <c r="F358">
        <v>4</v>
      </c>
      <c r="G358">
        <v>18</v>
      </c>
      <c r="H358">
        <v>1000.4375</v>
      </c>
      <c r="I358">
        <v>605.64919999999995</v>
      </c>
      <c r="J358" s="23">
        <v>39254</v>
      </c>
      <c r="K358">
        <v>18007.875</v>
      </c>
      <c r="L358">
        <v>10901.685600000001</v>
      </c>
      <c r="M358">
        <v>7106.1894000000002</v>
      </c>
    </row>
    <row r="359" spans="1:13" x14ac:dyDescent="0.3">
      <c r="A359">
        <v>383</v>
      </c>
      <c r="B359">
        <v>20070602</v>
      </c>
      <c r="C359">
        <v>20070614</v>
      </c>
      <c r="D359">
        <v>20070609</v>
      </c>
      <c r="E359">
        <v>14498</v>
      </c>
      <c r="F359">
        <v>4</v>
      </c>
      <c r="G359">
        <v>12</v>
      </c>
      <c r="H359">
        <v>1000.4375</v>
      </c>
      <c r="I359">
        <v>605.64919999999995</v>
      </c>
      <c r="J359" s="23">
        <v>39235</v>
      </c>
      <c r="K359">
        <v>12005.25</v>
      </c>
      <c r="L359">
        <v>7267.7903999999999</v>
      </c>
      <c r="M359">
        <v>4737.4596000000001</v>
      </c>
    </row>
    <row r="360" spans="1:13" x14ac:dyDescent="0.3">
      <c r="A360">
        <v>371</v>
      </c>
      <c r="B360">
        <v>20070402</v>
      </c>
      <c r="C360">
        <v>20070414</v>
      </c>
      <c r="D360">
        <v>20070409</v>
      </c>
      <c r="E360">
        <v>13903</v>
      </c>
      <c r="F360">
        <v>4</v>
      </c>
      <c r="G360">
        <v>20</v>
      </c>
      <c r="H360">
        <v>2181.5625</v>
      </c>
      <c r="I360">
        <v>1320.6838</v>
      </c>
      <c r="J360" s="23">
        <v>39174</v>
      </c>
      <c r="K360">
        <v>43631.25</v>
      </c>
      <c r="L360">
        <v>26413.675999999999</v>
      </c>
      <c r="M360">
        <v>17217.574000000001</v>
      </c>
    </row>
    <row r="361" spans="1:13" x14ac:dyDescent="0.3">
      <c r="A361">
        <v>373</v>
      </c>
      <c r="B361">
        <v>20070427</v>
      </c>
      <c r="C361">
        <v>20070509</v>
      </c>
      <c r="D361">
        <v>20070504</v>
      </c>
      <c r="E361">
        <v>13904</v>
      </c>
      <c r="F361">
        <v>4</v>
      </c>
      <c r="G361">
        <v>7</v>
      </c>
      <c r="H361">
        <v>2181.5625</v>
      </c>
      <c r="I361">
        <v>1320.6838</v>
      </c>
      <c r="J361" s="23">
        <v>39199</v>
      </c>
      <c r="K361">
        <v>15270.9375</v>
      </c>
      <c r="L361">
        <v>9244.7865999999995</v>
      </c>
      <c r="M361">
        <v>6026.1508999999996</v>
      </c>
    </row>
    <row r="362" spans="1:13" x14ac:dyDescent="0.3">
      <c r="A362">
        <v>371</v>
      </c>
      <c r="B362">
        <v>20070428</v>
      </c>
      <c r="C362">
        <v>20070510</v>
      </c>
      <c r="D362">
        <v>20070505</v>
      </c>
      <c r="E362">
        <v>13905</v>
      </c>
      <c r="F362">
        <v>4</v>
      </c>
      <c r="G362">
        <v>13</v>
      </c>
      <c r="H362">
        <v>2181.5625</v>
      </c>
      <c r="I362">
        <v>1320.6838</v>
      </c>
      <c r="J362" s="23">
        <v>39200</v>
      </c>
      <c r="K362">
        <v>28360.3125</v>
      </c>
      <c r="L362">
        <v>17168.8894</v>
      </c>
      <c r="M362">
        <v>11191.4231</v>
      </c>
    </row>
    <row r="363" spans="1:13" x14ac:dyDescent="0.3">
      <c r="A363">
        <v>375</v>
      </c>
      <c r="B363">
        <v>20070510</v>
      </c>
      <c r="C363">
        <v>20070522</v>
      </c>
      <c r="D363">
        <v>20070517</v>
      </c>
      <c r="E363">
        <v>13912</v>
      </c>
      <c r="F363">
        <v>4</v>
      </c>
      <c r="G363">
        <v>2</v>
      </c>
      <c r="H363">
        <v>2181.5625</v>
      </c>
      <c r="I363">
        <v>1320.6838</v>
      </c>
      <c r="J363" s="23">
        <v>39212</v>
      </c>
      <c r="K363">
        <v>4363.125</v>
      </c>
      <c r="L363">
        <v>2641.3676</v>
      </c>
      <c r="M363">
        <v>1721.7574</v>
      </c>
    </row>
    <row r="364" spans="1:13" x14ac:dyDescent="0.3">
      <c r="A364">
        <v>371</v>
      </c>
      <c r="B364">
        <v>20070521</v>
      </c>
      <c r="C364">
        <v>20070602</v>
      </c>
      <c r="D364">
        <v>20070528</v>
      </c>
      <c r="E364">
        <v>13915</v>
      </c>
      <c r="F364">
        <v>4</v>
      </c>
      <c r="G364">
        <v>19</v>
      </c>
      <c r="H364">
        <v>2181.5625</v>
      </c>
      <c r="I364">
        <v>1320.6838</v>
      </c>
      <c r="J364" s="23">
        <v>39223</v>
      </c>
      <c r="K364">
        <v>41449.6875</v>
      </c>
      <c r="L364">
        <v>25092.992200000001</v>
      </c>
      <c r="M364">
        <v>16356.695299999999</v>
      </c>
    </row>
    <row r="365" spans="1:13" x14ac:dyDescent="0.3">
      <c r="A365">
        <v>377</v>
      </c>
      <c r="B365">
        <v>20070523</v>
      </c>
      <c r="C365">
        <v>20070604</v>
      </c>
      <c r="D365">
        <v>20070530</v>
      </c>
      <c r="E365">
        <v>13927</v>
      </c>
      <c r="F365">
        <v>4</v>
      </c>
      <c r="G365">
        <v>15</v>
      </c>
      <c r="H365">
        <v>2181.5625</v>
      </c>
      <c r="I365">
        <v>1320.6838</v>
      </c>
      <c r="J365" s="23">
        <v>39225</v>
      </c>
      <c r="K365">
        <v>32723.4375</v>
      </c>
      <c r="L365">
        <v>19810.257000000001</v>
      </c>
      <c r="M365">
        <v>12913.1805</v>
      </c>
    </row>
    <row r="366" spans="1:13" x14ac:dyDescent="0.3">
      <c r="A366">
        <v>371</v>
      </c>
      <c r="B366">
        <v>20070531</v>
      </c>
      <c r="C366">
        <v>20070612</v>
      </c>
      <c r="D366">
        <v>20070607</v>
      </c>
      <c r="E366">
        <v>13938</v>
      </c>
      <c r="F366">
        <v>4</v>
      </c>
      <c r="G366">
        <v>15</v>
      </c>
      <c r="H366">
        <v>2181.5625</v>
      </c>
      <c r="I366">
        <v>1320.6838</v>
      </c>
      <c r="J366" s="23">
        <v>39233</v>
      </c>
      <c r="K366">
        <v>32723.4375</v>
      </c>
      <c r="L366">
        <v>19810.257000000001</v>
      </c>
      <c r="M366">
        <v>12913.1805</v>
      </c>
    </row>
    <row r="367" spans="1:13" x14ac:dyDescent="0.3">
      <c r="A367">
        <v>377</v>
      </c>
      <c r="B367">
        <v>20070524</v>
      </c>
      <c r="C367">
        <v>20070605</v>
      </c>
      <c r="D367">
        <v>20070531</v>
      </c>
      <c r="E367">
        <v>13939</v>
      </c>
      <c r="F367">
        <v>4</v>
      </c>
      <c r="G367">
        <v>10</v>
      </c>
      <c r="H367">
        <v>2181.5625</v>
      </c>
      <c r="I367">
        <v>1320.6838</v>
      </c>
      <c r="J367" s="23">
        <v>39226</v>
      </c>
      <c r="K367">
        <v>21815.625</v>
      </c>
      <c r="L367">
        <v>13206.838</v>
      </c>
      <c r="M367">
        <v>8608.7870000000003</v>
      </c>
    </row>
    <row r="368" spans="1:13" x14ac:dyDescent="0.3">
      <c r="A368">
        <v>371</v>
      </c>
      <c r="B368">
        <v>20070613</v>
      </c>
      <c r="C368">
        <v>20070625</v>
      </c>
      <c r="D368">
        <v>20070620</v>
      </c>
      <c r="E368">
        <v>13948</v>
      </c>
      <c r="F368">
        <v>4</v>
      </c>
      <c r="G368">
        <v>1</v>
      </c>
      <c r="H368">
        <v>2181.5625</v>
      </c>
      <c r="I368">
        <v>1320.6838</v>
      </c>
      <c r="J368" s="23">
        <v>39246</v>
      </c>
      <c r="K368">
        <v>2181.5625</v>
      </c>
      <c r="L368">
        <v>1320.6838</v>
      </c>
      <c r="M368">
        <v>860.87869999999998</v>
      </c>
    </row>
    <row r="369" spans="1:13" x14ac:dyDescent="0.3">
      <c r="A369">
        <v>375</v>
      </c>
      <c r="B369">
        <v>20070628</v>
      </c>
      <c r="C369">
        <v>20070710</v>
      </c>
      <c r="D369">
        <v>20070705</v>
      </c>
      <c r="E369">
        <v>13949</v>
      </c>
      <c r="F369">
        <v>4</v>
      </c>
      <c r="G369">
        <v>20</v>
      </c>
      <c r="H369">
        <v>2181.5625</v>
      </c>
      <c r="I369">
        <v>1320.6838</v>
      </c>
      <c r="J369" s="23">
        <v>39261</v>
      </c>
      <c r="K369">
        <v>43631.25</v>
      </c>
      <c r="L369">
        <v>26413.675999999999</v>
      </c>
      <c r="M369">
        <v>17217.574000000001</v>
      </c>
    </row>
    <row r="370" spans="1:13" x14ac:dyDescent="0.3">
      <c r="A370">
        <v>360</v>
      </c>
      <c r="B370">
        <v>20070402</v>
      </c>
      <c r="C370">
        <v>20070414</v>
      </c>
      <c r="D370">
        <v>20070409</v>
      </c>
      <c r="E370">
        <v>27193</v>
      </c>
      <c r="F370">
        <v>4</v>
      </c>
      <c r="G370">
        <v>6</v>
      </c>
      <c r="H370">
        <v>2049.0981999999999</v>
      </c>
      <c r="I370">
        <v>1105.81</v>
      </c>
      <c r="J370" s="23">
        <v>39174</v>
      </c>
      <c r="K370">
        <v>12294.5892</v>
      </c>
      <c r="L370">
        <v>6634.86</v>
      </c>
      <c r="M370">
        <v>5659.7291999999998</v>
      </c>
    </row>
    <row r="371" spans="1:13" x14ac:dyDescent="0.3">
      <c r="A371">
        <v>360</v>
      </c>
      <c r="B371">
        <v>20070426</v>
      </c>
      <c r="C371">
        <v>20070508</v>
      </c>
      <c r="D371">
        <v>20070503</v>
      </c>
      <c r="E371">
        <v>27205</v>
      </c>
      <c r="F371">
        <v>4</v>
      </c>
      <c r="G371">
        <v>4</v>
      </c>
      <c r="H371">
        <v>2049.0981999999999</v>
      </c>
      <c r="I371">
        <v>1105.81</v>
      </c>
      <c r="J371" s="23">
        <v>39198</v>
      </c>
      <c r="K371">
        <v>8196.3927999999996</v>
      </c>
      <c r="L371">
        <v>4423.24</v>
      </c>
      <c r="M371">
        <v>3773.1527999999998</v>
      </c>
    </row>
    <row r="372" spans="1:13" x14ac:dyDescent="0.3">
      <c r="A372">
        <v>360</v>
      </c>
      <c r="B372">
        <v>20070407</v>
      </c>
      <c r="C372">
        <v>20070419</v>
      </c>
      <c r="D372">
        <v>20070414</v>
      </c>
      <c r="E372">
        <v>27231</v>
      </c>
      <c r="F372">
        <v>4</v>
      </c>
      <c r="G372">
        <v>1</v>
      </c>
      <c r="H372">
        <v>2049.0981999999999</v>
      </c>
      <c r="I372">
        <v>1105.81</v>
      </c>
      <c r="J372" s="23">
        <v>39179</v>
      </c>
      <c r="K372">
        <v>2049.0981999999999</v>
      </c>
      <c r="L372">
        <v>1105.81</v>
      </c>
      <c r="M372">
        <v>943.28819999999996</v>
      </c>
    </row>
    <row r="373" spans="1:13" x14ac:dyDescent="0.3">
      <c r="A373">
        <v>358</v>
      </c>
      <c r="B373">
        <v>20070405</v>
      </c>
      <c r="C373">
        <v>20070417</v>
      </c>
      <c r="D373">
        <v>20070412</v>
      </c>
      <c r="E373">
        <v>27251</v>
      </c>
      <c r="F373">
        <v>4</v>
      </c>
      <c r="G373">
        <v>13</v>
      </c>
      <c r="H373">
        <v>2049.0981999999999</v>
      </c>
      <c r="I373">
        <v>1105.81</v>
      </c>
      <c r="J373" s="23">
        <v>39177</v>
      </c>
      <c r="K373">
        <v>26638.276600000001</v>
      </c>
      <c r="L373">
        <v>14375.53</v>
      </c>
      <c r="M373">
        <v>12262.7466</v>
      </c>
    </row>
    <row r="374" spans="1:13" x14ac:dyDescent="0.3">
      <c r="A374">
        <v>358</v>
      </c>
      <c r="B374">
        <v>20070505</v>
      </c>
      <c r="C374">
        <v>20070517</v>
      </c>
      <c r="D374">
        <v>20070512</v>
      </c>
      <c r="E374">
        <v>27260</v>
      </c>
      <c r="F374">
        <v>4</v>
      </c>
      <c r="G374">
        <v>11</v>
      </c>
      <c r="H374">
        <v>2049.0981999999999</v>
      </c>
      <c r="I374">
        <v>1105.81</v>
      </c>
      <c r="J374" s="23">
        <v>39207</v>
      </c>
      <c r="K374">
        <v>22540.0802</v>
      </c>
      <c r="L374">
        <v>12163.91</v>
      </c>
      <c r="M374">
        <v>10376.1702</v>
      </c>
    </row>
    <row r="375" spans="1:13" x14ac:dyDescent="0.3">
      <c r="A375">
        <v>358</v>
      </c>
      <c r="B375">
        <v>20070504</v>
      </c>
      <c r="C375">
        <v>20070516</v>
      </c>
      <c r="D375">
        <v>20070511</v>
      </c>
      <c r="E375">
        <v>27263</v>
      </c>
      <c r="F375">
        <v>4</v>
      </c>
      <c r="G375">
        <v>13</v>
      </c>
      <c r="H375">
        <v>2049.0981999999999</v>
      </c>
      <c r="I375">
        <v>1105.81</v>
      </c>
      <c r="J375" s="23">
        <v>39206</v>
      </c>
      <c r="K375">
        <v>26638.276600000001</v>
      </c>
      <c r="L375">
        <v>14375.53</v>
      </c>
      <c r="M375">
        <v>12262.7466</v>
      </c>
    </row>
    <row r="376" spans="1:13" x14ac:dyDescent="0.3">
      <c r="A376">
        <v>358</v>
      </c>
      <c r="B376">
        <v>20070508</v>
      </c>
      <c r="C376">
        <v>20070520</v>
      </c>
      <c r="D376">
        <v>20070515</v>
      </c>
      <c r="E376">
        <v>27268</v>
      </c>
      <c r="F376">
        <v>4</v>
      </c>
      <c r="G376">
        <v>9</v>
      </c>
      <c r="H376">
        <v>2049.0981999999999</v>
      </c>
      <c r="I376">
        <v>1105.81</v>
      </c>
      <c r="J376" s="23">
        <v>39210</v>
      </c>
      <c r="K376">
        <v>18441.8838</v>
      </c>
      <c r="L376">
        <v>9952.2900000000009</v>
      </c>
      <c r="M376">
        <v>8489.5938000000006</v>
      </c>
    </row>
    <row r="377" spans="1:13" x14ac:dyDescent="0.3">
      <c r="A377">
        <v>362</v>
      </c>
      <c r="B377">
        <v>20070526</v>
      </c>
      <c r="C377">
        <v>20070607</v>
      </c>
      <c r="D377">
        <v>20070602</v>
      </c>
      <c r="E377">
        <v>27274</v>
      </c>
      <c r="F377">
        <v>4</v>
      </c>
      <c r="G377">
        <v>4</v>
      </c>
      <c r="H377">
        <v>2049.0981999999999</v>
      </c>
      <c r="I377">
        <v>1105.81</v>
      </c>
      <c r="J377" s="23">
        <v>39228</v>
      </c>
      <c r="K377">
        <v>8196.3927999999996</v>
      </c>
      <c r="L377">
        <v>4423.24</v>
      </c>
      <c r="M377">
        <v>3773.1527999999998</v>
      </c>
    </row>
    <row r="378" spans="1:13" x14ac:dyDescent="0.3">
      <c r="A378">
        <v>362</v>
      </c>
      <c r="B378">
        <v>20070531</v>
      </c>
      <c r="C378">
        <v>20070612</v>
      </c>
      <c r="D378">
        <v>20070607</v>
      </c>
      <c r="E378">
        <v>27275</v>
      </c>
      <c r="F378">
        <v>4</v>
      </c>
      <c r="G378">
        <v>2</v>
      </c>
      <c r="H378">
        <v>2049.0981999999999</v>
      </c>
      <c r="I378">
        <v>1105.81</v>
      </c>
      <c r="J378" s="23">
        <v>39233</v>
      </c>
      <c r="K378">
        <v>4098.1963999999998</v>
      </c>
      <c r="L378">
        <v>2211.62</v>
      </c>
      <c r="M378">
        <v>1886.5763999999999</v>
      </c>
    </row>
    <row r="379" spans="1:13" x14ac:dyDescent="0.3">
      <c r="A379">
        <v>358</v>
      </c>
      <c r="B379">
        <v>20070526</v>
      </c>
      <c r="C379">
        <v>20070607</v>
      </c>
      <c r="D379">
        <v>20070602</v>
      </c>
      <c r="E379">
        <v>27276</v>
      </c>
      <c r="F379">
        <v>4</v>
      </c>
      <c r="G379">
        <v>3</v>
      </c>
      <c r="H379">
        <v>2049.0981999999999</v>
      </c>
      <c r="I379">
        <v>1105.81</v>
      </c>
      <c r="J379" s="23">
        <v>39228</v>
      </c>
      <c r="K379">
        <v>6147.2946000000002</v>
      </c>
      <c r="L379">
        <v>3317.43</v>
      </c>
      <c r="M379">
        <v>2829.8645999999999</v>
      </c>
    </row>
    <row r="380" spans="1:13" x14ac:dyDescent="0.3">
      <c r="A380">
        <v>360</v>
      </c>
      <c r="B380">
        <v>20070512</v>
      </c>
      <c r="C380">
        <v>20070524</v>
      </c>
      <c r="D380">
        <v>20070519</v>
      </c>
      <c r="E380">
        <v>27280</v>
      </c>
      <c r="F380">
        <v>4</v>
      </c>
      <c r="G380">
        <v>2</v>
      </c>
      <c r="H380">
        <v>2049.0981999999999</v>
      </c>
      <c r="I380">
        <v>1105.81</v>
      </c>
      <c r="J380" s="23">
        <v>39214</v>
      </c>
      <c r="K380">
        <v>4098.1963999999998</v>
      </c>
      <c r="L380">
        <v>2211.62</v>
      </c>
      <c r="M380">
        <v>1886.5763999999999</v>
      </c>
    </row>
    <row r="381" spans="1:13" x14ac:dyDescent="0.3">
      <c r="A381">
        <v>358</v>
      </c>
      <c r="B381">
        <v>20070514</v>
      </c>
      <c r="C381">
        <v>20070526</v>
      </c>
      <c r="D381">
        <v>20070521</v>
      </c>
      <c r="E381">
        <v>27288</v>
      </c>
      <c r="F381">
        <v>4</v>
      </c>
      <c r="G381">
        <v>15</v>
      </c>
      <c r="H381">
        <v>2049.0981999999999</v>
      </c>
      <c r="I381">
        <v>1105.81</v>
      </c>
      <c r="J381" s="23">
        <v>39216</v>
      </c>
      <c r="K381">
        <v>30736.473000000002</v>
      </c>
      <c r="L381">
        <v>16587.150000000001</v>
      </c>
      <c r="M381">
        <v>14149.323</v>
      </c>
    </row>
    <row r="382" spans="1:13" x14ac:dyDescent="0.3">
      <c r="A382">
        <v>360</v>
      </c>
      <c r="B382">
        <v>20070524</v>
      </c>
      <c r="C382">
        <v>20070605</v>
      </c>
      <c r="D382">
        <v>20070531</v>
      </c>
      <c r="E382">
        <v>27424</v>
      </c>
      <c r="F382">
        <v>4</v>
      </c>
      <c r="G382">
        <v>5</v>
      </c>
      <c r="H382">
        <v>2049.0981999999999</v>
      </c>
      <c r="I382">
        <v>1105.81</v>
      </c>
      <c r="J382" s="23">
        <v>39226</v>
      </c>
      <c r="K382">
        <v>10245.491</v>
      </c>
      <c r="L382">
        <v>5529.05</v>
      </c>
      <c r="M382">
        <v>4716.4409999999998</v>
      </c>
    </row>
    <row r="383" spans="1:13" x14ac:dyDescent="0.3">
      <c r="A383">
        <v>360</v>
      </c>
      <c r="B383">
        <v>20070502</v>
      </c>
      <c r="C383">
        <v>20070514</v>
      </c>
      <c r="D383">
        <v>20070509</v>
      </c>
      <c r="E383">
        <v>27425</v>
      </c>
      <c r="F383">
        <v>4</v>
      </c>
      <c r="G383">
        <v>2</v>
      </c>
      <c r="H383">
        <v>2049.0981999999999</v>
      </c>
      <c r="I383">
        <v>1105.81</v>
      </c>
      <c r="J383" s="23">
        <v>39204</v>
      </c>
      <c r="K383">
        <v>4098.1963999999998</v>
      </c>
      <c r="L383">
        <v>2211.62</v>
      </c>
      <c r="M383">
        <v>1886.5763999999999</v>
      </c>
    </row>
    <row r="384" spans="1:13" x14ac:dyDescent="0.3">
      <c r="A384">
        <v>362</v>
      </c>
      <c r="B384">
        <v>20070524</v>
      </c>
      <c r="C384">
        <v>20070605</v>
      </c>
      <c r="D384">
        <v>20070531</v>
      </c>
      <c r="E384">
        <v>27439</v>
      </c>
      <c r="F384">
        <v>4</v>
      </c>
      <c r="G384">
        <v>10</v>
      </c>
      <c r="H384">
        <v>2049.0981999999999</v>
      </c>
      <c r="I384">
        <v>1105.81</v>
      </c>
      <c r="J384" s="23">
        <v>39226</v>
      </c>
      <c r="K384">
        <v>20490.982</v>
      </c>
      <c r="L384">
        <v>11058.1</v>
      </c>
      <c r="M384">
        <v>9432.8819999999996</v>
      </c>
    </row>
    <row r="385" spans="1:13" x14ac:dyDescent="0.3">
      <c r="A385">
        <v>360</v>
      </c>
      <c r="B385">
        <v>20070515</v>
      </c>
      <c r="C385">
        <v>20070527</v>
      </c>
      <c r="D385">
        <v>20070522</v>
      </c>
      <c r="E385">
        <v>27446</v>
      </c>
      <c r="F385">
        <v>4</v>
      </c>
      <c r="G385">
        <v>8</v>
      </c>
      <c r="H385">
        <v>2049.0981999999999</v>
      </c>
      <c r="I385">
        <v>1105.81</v>
      </c>
      <c r="J385" s="23">
        <v>39217</v>
      </c>
      <c r="K385">
        <v>16392.785599999999</v>
      </c>
      <c r="L385">
        <v>8846.48</v>
      </c>
      <c r="M385">
        <v>7546.3055999999997</v>
      </c>
    </row>
    <row r="386" spans="1:13" x14ac:dyDescent="0.3">
      <c r="A386">
        <v>362</v>
      </c>
      <c r="B386">
        <v>20070502</v>
      </c>
      <c r="C386">
        <v>20070514</v>
      </c>
      <c r="D386">
        <v>20070509</v>
      </c>
      <c r="E386">
        <v>27449</v>
      </c>
      <c r="F386">
        <v>4</v>
      </c>
      <c r="G386">
        <v>8</v>
      </c>
      <c r="H386">
        <v>2049.0981999999999</v>
      </c>
      <c r="I386">
        <v>1105.81</v>
      </c>
      <c r="J386" s="23">
        <v>39204</v>
      </c>
      <c r="K386">
        <v>16392.785599999999</v>
      </c>
      <c r="L386">
        <v>8846.48</v>
      </c>
      <c r="M386">
        <v>7546.3055999999997</v>
      </c>
    </row>
    <row r="387" spans="1:13" x14ac:dyDescent="0.3">
      <c r="A387">
        <v>362</v>
      </c>
      <c r="B387">
        <v>20070516</v>
      </c>
      <c r="C387">
        <v>20070528</v>
      </c>
      <c r="D387">
        <v>20070523</v>
      </c>
      <c r="E387">
        <v>27453</v>
      </c>
      <c r="F387">
        <v>4</v>
      </c>
      <c r="G387">
        <v>14</v>
      </c>
      <c r="H387">
        <v>2049.0981999999999</v>
      </c>
      <c r="I387">
        <v>1105.81</v>
      </c>
      <c r="J387" s="23">
        <v>39218</v>
      </c>
      <c r="K387">
        <v>28687.374800000001</v>
      </c>
      <c r="L387">
        <v>15481.34</v>
      </c>
      <c r="M387">
        <v>13206.034799999999</v>
      </c>
    </row>
    <row r="388" spans="1:13" x14ac:dyDescent="0.3">
      <c r="A388">
        <v>362</v>
      </c>
      <c r="B388">
        <v>20070621</v>
      </c>
      <c r="C388">
        <v>20070703</v>
      </c>
      <c r="D388">
        <v>20070628</v>
      </c>
      <c r="E388">
        <v>27459</v>
      </c>
      <c r="F388">
        <v>4</v>
      </c>
      <c r="G388">
        <v>11</v>
      </c>
      <c r="H388">
        <v>2049.0981999999999</v>
      </c>
      <c r="I388">
        <v>1105.81</v>
      </c>
      <c r="J388" s="23">
        <v>39254</v>
      </c>
      <c r="K388">
        <v>22540.0802</v>
      </c>
      <c r="L388">
        <v>12163.91</v>
      </c>
      <c r="M388">
        <v>10376.1702</v>
      </c>
    </row>
    <row r="389" spans="1:13" x14ac:dyDescent="0.3">
      <c r="A389">
        <v>358</v>
      </c>
      <c r="B389">
        <v>20070623</v>
      </c>
      <c r="C389">
        <v>20070705</v>
      </c>
      <c r="D389">
        <v>20070630</v>
      </c>
      <c r="E389">
        <v>27467</v>
      </c>
      <c r="F389">
        <v>4</v>
      </c>
      <c r="G389">
        <v>14</v>
      </c>
      <c r="H389">
        <v>2049.0981999999999</v>
      </c>
      <c r="I389">
        <v>1105.81</v>
      </c>
      <c r="J389" s="23">
        <v>39256</v>
      </c>
      <c r="K389">
        <v>28687.374800000001</v>
      </c>
      <c r="L389">
        <v>15481.34</v>
      </c>
      <c r="M389">
        <v>13206.034799999999</v>
      </c>
    </row>
    <row r="390" spans="1:13" x14ac:dyDescent="0.3">
      <c r="A390">
        <v>358</v>
      </c>
      <c r="B390">
        <v>20070629</v>
      </c>
      <c r="C390">
        <v>20070711</v>
      </c>
      <c r="D390">
        <v>20070706</v>
      </c>
      <c r="E390">
        <v>27521</v>
      </c>
      <c r="F390">
        <v>4</v>
      </c>
      <c r="G390">
        <v>5</v>
      </c>
      <c r="H390">
        <v>2049.0981999999999</v>
      </c>
      <c r="I390">
        <v>1105.81</v>
      </c>
      <c r="J390" s="23">
        <v>39262</v>
      </c>
      <c r="K390">
        <v>10245.491</v>
      </c>
      <c r="L390">
        <v>5529.05</v>
      </c>
      <c r="M390">
        <v>4716.4409999999998</v>
      </c>
    </row>
    <row r="391" spans="1:13" x14ac:dyDescent="0.3">
      <c r="A391">
        <v>358</v>
      </c>
      <c r="B391">
        <v>20070608</v>
      </c>
      <c r="C391">
        <v>20070620</v>
      </c>
      <c r="D391">
        <v>20070615</v>
      </c>
      <c r="E391">
        <v>27535</v>
      </c>
      <c r="F391">
        <v>4</v>
      </c>
      <c r="G391">
        <v>18</v>
      </c>
      <c r="H391">
        <v>2049.0981999999999</v>
      </c>
      <c r="I391">
        <v>1105.81</v>
      </c>
      <c r="J391" s="23">
        <v>39241</v>
      </c>
      <c r="K391">
        <v>36883.767599999999</v>
      </c>
      <c r="L391">
        <v>19904.580000000002</v>
      </c>
      <c r="M391">
        <v>16979.187600000001</v>
      </c>
    </row>
    <row r="392" spans="1:13" x14ac:dyDescent="0.3">
      <c r="A392">
        <v>360</v>
      </c>
      <c r="B392">
        <v>20070629</v>
      </c>
      <c r="C392">
        <v>20070711</v>
      </c>
      <c r="D392">
        <v>20070706</v>
      </c>
      <c r="E392">
        <v>27539</v>
      </c>
      <c r="F392">
        <v>4</v>
      </c>
      <c r="G392">
        <v>13</v>
      </c>
      <c r="H392">
        <v>2049.0981999999999</v>
      </c>
      <c r="I392">
        <v>1105.81</v>
      </c>
      <c r="J392" s="23">
        <v>39262</v>
      </c>
      <c r="K392">
        <v>26638.276600000001</v>
      </c>
      <c r="L392">
        <v>14375.53</v>
      </c>
      <c r="M392">
        <v>12262.7466</v>
      </c>
    </row>
    <row r="393" spans="1:13" x14ac:dyDescent="0.3">
      <c r="A393">
        <v>362</v>
      </c>
      <c r="B393">
        <v>20070612</v>
      </c>
      <c r="C393">
        <v>20070624</v>
      </c>
      <c r="D393">
        <v>20070619</v>
      </c>
      <c r="E393">
        <v>27543</v>
      </c>
      <c r="F393">
        <v>4</v>
      </c>
      <c r="G393">
        <v>7</v>
      </c>
      <c r="H393">
        <v>2049.0981999999999</v>
      </c>
      <c r="I393">
        <v>1105.81</v>
      </c>
      <c r="J393" s="23">
        <v>39245</v>
      </c>
      <c r="K393">
        <v>14343.687400000001</v>
      </c>
      <c r="L393">
        <v>7740.67</v>
      </c>
      <c r="M393">
        <v>6603.0173999999997</v>
      </c>
    </row>
    <row r="394" spans="1:13" x14ac:dyDescent="0.3">
      <c r="A394">
        <v>358</v>
      </c>
      <c r="B394">
        <v>20070624</v>
      </c>
      <c r="C394">
        <v>20070706</v>
      </c>
      <c r="D394">
        <v>20070701</v>
      </c>
      <c r="E394">
        <v>27546</v>
      </c>
      <c r="F394">
        <v>4</v>
      </c>
      <c r="G394">
        <v>10</v>
      </c>
      <c r="H394">
        <v>2049.0981999999999</v>
      </c>
      <c r="I394">
        <v>1105.81</v>
      </c>
      <c r="J394" s="23">
        <v>39257</v>
      </c>
      <c r="K394">
        <v>20490.982</v>
      </c>
      <c r="L394">
        <v>11058.1</v>
      </c>
      <c r="M394">
        <v>9432.8819999999996</v>
      </c>
    </row>
    <row r="395" spans="1:13" x14ac:dyDescent="0.3">
      <c r="A395">
        <v>358</v>
      </c>
      <c r="B395">
        <v>20070602</v>
      </c>
      <c r="C395">
        <v>20070614</v>
      </c>
      <c r="D395">
        <v>20070609</v>
      </c>
      <c r="E395">
        <v>27553</v>
      </c>
      <c r="F395">
        <v>4</v>
      </c>
      <c r="G395">
        <v>15</v>
      </c>
      <c r="H395">
        <v>2049.0981999999999</v>
      </c>
      <c r="I395">
        <v>1105.81</v>
      </c>
      <c r="J395" s="23">
        <v>39235</v>
      </c>
      <c r="K395">
        <v>30736.473000000002</v>
      </c>
      <c r="L395">
        <v>16587.150000000001</v>
      </c>
      <c r="M395">
        <v>14149.323</v>
      </c>
    </row>
    <row r="396" spans="1:13" x14ac:dyDescent="0.3">
      <c r="A396">
        <v>360</v>
      </c>
      <c r="B396">
        <v>20070613</v>
      </c>
      <c r="C396">
        <v>20070625</v>
      </c>
      <c r="D396">
        <v>20070620</v>
      </c>
      <c r="E396">
        <v>27555</v>
      </c>
      <c r="F396">
        <v>4</v>
      </c>
      <c r="G396">
        <v>1</v>
      </c>
      <c r="H396">
        <v>2049.0981999999999</v>
      </c>
      <c r="I396">
        <v>1105.81</v>
      </c>
      <c r="J396" s="23">
        <v>39246</v>
      </c>
      <c r="K396">
        <v>2049.0981999999999</v>
      </c>
      <c r="L396">
        <v>1105.81</v>
      </c>
      <c r="M396">
        <v>943.28819999999996</v>
      </c>
    </row>
    <row r="397" spans="1:13" x14ac:dyDescent="0.3">
      <c r="A397">
        <v>362</v>
      </c>
      <c r="B397">
        <v>20070620</v>
      </c>
      <c r="C397">
        <v>20070702</v>
      </c>
      <c r="D397">
        <v>20070627</v>
      </c>
      <c r="E397">
        <v>27574</v>
      </c>
      <c r="F397">
        <v>4</v>
      </c>
      <c r="G397">
        <v>3</v>
      </c>
      <c r="H397">
        <v>2049.0981999999999</v>
      </c>
      <c r="I397">
        <v>1105.81</v>
      </c>
      <c r="J397" s="23">
        <v>39253</v>
      </c>
      <c r="K397">
        <v>6147.2946000000002</v>
      </c>
      <c r="L397">
        <v>3317.43</v>
      </c>
      <c r="M397">
        <v>2829.8645999999999</v>
      </c>
    </row>
    <row r="398" spans="1:13" x14ac:dyDescent="0.3">
      <c r="A398">
        <v>369</v>
      </c>
      <c r="B398">
        <v>20070531</v>
      </c>
      <c r="C398">
        <v>20070612</v>
      </c>
      <c r="D398">
        <v>20070607</v>
      </c>
      <c r="E398">
        <v>13917</v>
      </c>
      <c r="F398">
        <v>4</v>
      </c>
      <c r="G398">
        <v>3</v>
      </c>
      <c r="H398">
        <v>2443.35</v>
      </c>
      <c r="I398">
        <v>1518.7864</v>
      </c>
      <c r="J398" s="23">
        <v>39233</v>
      </c>
      <c r="K398">
        <v>7330.05</v>
      </c>
      <c r="L398">
        <v>4556.3591999999999</v>
      </c>
      <c r="M398">
        <v>2773.6907999999999</v>
      </c>
    </row>
    <row r="399" spans="1:13" x14ac:dyDescent="0.3">
      <c r="A399">
        <v>370</v>
      </c>
      <c r="B399">
        <v>20070504</v>
      </c>
      <c r="C399">
        <v>20070516</v>
      </c>
      <c r="D399">
        <v>20070511</v>
      </c>
      <c r="E399">
        <v>13925</v>
      </c>
      <c r="F399">
        <v>4</v>
      </c>
      <c r="G399">
        <v>16</v>
      </c>
      <c r="H399">
        <v>2443.35</v>
      </c>
      <c r="I399">
        <v>1518.7864</v>
      </c>
      <c r="J399" s="23">
        <v>39206</v>
      </c>
      <c r="K399">
        <v>39093.599999999999</v>
      </c>
      <c r="L399">
        <v>24300.582399999999</v>
      </c>
      <c r="M399">
        <v>14793.017599999999</v>
      </c>
    </row>
    <row r="400" spans="1:13" x14ac:dyDescent="0.3">
      <c r="A400">
        <v>368</v>
      </c>
      <c r="B400">
        <v>20070612</v>
      </c>
      <c r="C400">
        <v>20070624</v>
      </c>
      <c r="D400">
        <v>20070619</v>
      </c>
      <c r="E400">
        <v>13984</v>
      </c>
      <c r="F400">
        <v>4</v>
      </c>
      <c r="G400">
        <v>10</v>
      </c>
      <c r="H400">
        <v>2443.35</v>
      </c>
      <c r="I400">
        <v>1518.7864</v>
      </c>
      <c r="J400" s="23">
        <v>39245</v>
      </c>
      <c r="K400">
        <v>24433.5</v>
      </c>
      <c r="L400">
        <v>15187.864</v>
      </c>
      <c r="M400">
        <v>9245.6360000000004</v>
      </c>
    </row>
    <row r="401" spans="1:13" x14ac:dyDescent="0.3">
      <c r="A401">
        <v>352</v>
      </c>
      <c r="B401">
        <v>20070424</v>
      </c>
      <c r="C401">
        <v>20070506</v>
      </c>
      <c r="D401">
        <v>20070501</v>
      </c>
      <c r="E401">
        <v>27114</v>
      </c>
      <c r="F401">
        <v>4</v>
      </c>
      <c r="G401">
        <v>6</v>
      </c>
      <c r="H401">
        <v>2071.4196000000002</v>
      </c>
      <c r="I401">
        <v>1117.8559</v>
      </c>
      <c r="J401" s="23">
        <v>39196</v>
      </c>
      <c r="K401">
        <v>12428.517599999999</v>
      </c>
      <c r="L401">
        <v>6707.1354000000001</v>
      </c>
      <c r="M401">
        <v>5721.3822</v>
      </c>
    </row>
    <row r="402" spans="1:13" x14ac:dyDescent="0.3">
      <c r="A402">
        <v>356</v>
      </c>
      <c r="B402">
        <v>20070414</v>
      </c>
      <c r="C402">
        <v>20070426</v>
      </c>
      <c r="D402">
        <v>20070421</v>
      </c>
      <c r="E402">
        <v>27195</v>
      </c>
      <c r="F402">
        <v>4</v>
      </c>
      <c r="G402">
        <v>10</v>
      </c>
      <c r="H402">
        <v>2071.4196000000002</v>
      </c>
      <c r="I402">
        <v>1117.8559</v>
      </c>
      <c r="J402" s="23">
        <v>39186</v>
      </c>
      <c r="K402">
        <v>20714.196</v>
      </c>
      <c r="L402">
        <v>11178.558999999999</v>
      </c>
      <c r="M402">
        <v>9535.6370000000006</v>
      </c>
    </row>
    <row r="403" spans="1:13" x14ac:dyDescent="0.3">
      <c r="A403">
        <v>352</v>
      </c>
      <c r="B403">
        <v>20070416</v>
      </c>
      <c r="C403">
        <v>20070428</v>
      </c>
      <c r="D403">
        <v>20070423</v>
      </c>
      <c r="E403">
        <v>27206</v>
      </c>
      <c r="F403">
        <v>4</v>
      </c>
      <c r="G403">
        <v>15</v>
      </c>
      <c r="H403">
        <v>2071.4196000000002</v>
      </c>
      <c r="I403">
        <v>1117.8559</v>
      </c>
      <c r="J403" s="23">
        <v>39188</v>
      </c>
      <c r="K403">
        <v>31071.294000000002</v>
      </c>
      <c r="L403">
        <v>16767.838500000002</v>
      </c>
      <c r="M403">
        <v>14303.4555</v>
      </c>
    </row>
    <row r="404" spans="1:13" x14ac:dyDescent="0.3">
      <c r="A404">
        <v>356</v>
      </c>
      <c r="B404">
        <v>20070415</v>
      </c>
      <c r="C404">
        <v>20070427</v>
      </c>
      <c r="D404">
        <v>20070422</v>
      </c>
      <c r="E404">
        <v>27212</v>
      </c>
      <c r="F404">
        <v>4</v>
      </c>
      <c r="G404">
        <v>7</v>
      </c>
      <c r="H404">
        <v>2071.4196000000002</v>
      </c>
      <c r="I404">
        <v>1117.8559</v>
      </c>
      <c r="J404" s="23">
        <v>39187</v>
      </c>
      <c r="K404">
        <v>14499.9372</v>
      </c>
      <c r="L404">
        <v>7824.9912999999997</v>
      </c>
      <c r="M404">
        <v>6674.9458999999997</v>
      </c>
    </row>
    <row r="405" spans="1:13" x14ac:dyDescent="0.3">
      <c r="A405">
        <v>352</v>
      </c>
      <c r="B405">
        <v>20070425</v>
      </c>
      <c r="C405">
        <v>20070507</v>
      </c>
      <c r="D405">
        <v>20070502</v>
      </c>
      <c r="E405">
        <v>27227</v>
      </c>
      <c r="F405">
        <v>4</v>
      </c>
      <c r="G405">
        <v>6</v>
      </c>
      <c r="H405">
        <v>2071.4196000000002</v>
      </c>
      <c r="I405">
        <v>1117.8559</v>
      </c>
      <c r="J405" s="23">
        <v>39197</v>
      </c>
      <c r="K405">
        <v>12428.517599999999</v>
      </c>
      <c r="L405">
        <v>6707.1354000000001</v>
      </c>
      <c r="M405">
        <v>5721.3822</v>
      </c>
    </row>
    <row r="406" spans="1:13" x14ac:dyDescent="0.3">
      <c r="A406">
        <v>354</v>
      </c>
      <c r="B406">
        <v>20070419</v>
      </c>
      <c r="C406">
        <v>20070501</v>
      </c>
      <c r="D406">
        <v>20070426</v>
      </c>
      <c r="E406">
        <v>27239</v>
      </c>
      <c r="F406">
        <v>4</v>
      </c>
      <c r="G406">
        <v>12</v>
      </c>
      <c r="H406">
        <v>2071.4196000000002</v>
      </c>
      <c r="I406">
        <v>1117.8559</v>
      </c>
      <c r="J406" s="23">
        <v>39191</v>
      </c>
      <c r="K406">
        <v>24857.035199999998</v>
      </c>
      <c r="L406">
        <v>13414.2708</v>
      </c>
      <c r="M406">
        <v>11442.7644</v>
      </c>
    </row>
    <row r="407" spans="1:13" x14ac:dyDescent="0.3">
      <c r="A407">
        <v>354</v>
      </c>
      <c r="B407">
        <v>20070430</v>
      </c>
      <c r="C407">
        <v>20070512</v>
      </c>
      <c r="D407">
        <v>20070507</v>
      </c>
      <c r="E407">
        <v>27257</v>
      </c>
      <c r="F407">
        <v>4</v>
      </c>
      <c r="G407">
        <v>15</v>
      </c>
      <c r="H407">
        <v>2071.4196000000002</v>
      </c>
      <c r="I407">
        <v>1117.8559</v>
      </c>
      <c r="J407" s="23">
        <v>39202</v>
      </c>
      <c r="K407">
        <v>31071.294000000002</v>
      </c>
      <c r="L407">
        <v>16767.838500000002</v>
      </c>
      <c r="M407">
        <v>14303.4555</v>
      </c>
    </row>
    <row r="408" spans="1:13" x14ac:dyDescent="0.3">
      <c r="A408">
        <v>356</v>
      </c>
      <c r="B408">
        <v>20070506</v>
      </c>
      <c r="C408">
        <v>20070518</v>
      </c>
      <c r="D408">
        <v>20070513</v>
      </c>
      <c r="E408">
        <v>27258</v>
      </c>
      <c r="F408">
        <v>4</v>
      </c>
      <c r="G408">
        <v>16</v>
      </c>
      <c r="H408">
        <v>2071.4196000000002</v>
      </c>
      <c r="I408">
        <v>1117.8559</v>
      </c>
      <c r="J408" s="23">
        <v>39208</v>
      </c>
      <c r="K408">
        <v>33142.713600000003</v>
      </c>
      <c r="L408">
        <v>17885.6944</v>
      </c>
      <c r="M408">
        <v>15257.019200000001</v>
      </c>
    </row>
    <row r="409" spans="1:13" x14ac:dyDescent="0.3">
      <c r="A409">
        <v>352</v>
      </c>
      <c r="B409">
        <v>20070506</v>
      </c>
      <c r="C409">
        <v>20070518</v>
      </c>
      <c r="D409">
        <v>20070513</v>
      </c>
      <c r="E409">
        <v>27266</v>
      </c>
      <c r="F409">
        <v>4</v>
      </c>
      <c r="G409">
        <v>11</v>
      </c>
      <c r="H409">
        <v>2071.4196000000002</v>
      </c>
      <c r="I409">
        <v>1117.8559</v>
      </c>
      <c r="J409" s="23">
        <v>39208</v>
      </c>
      <c r="K409">
        <v>22785.615600000001</v>
      </c>
      <c r="L409">
        <v>12296.4149</v>
      </c>
      <c r="M409">
        <v>10489.200699999999</v>
      </c>
    </row>
    <row r="410" spans="1:13" x14ac:dyDescent="0.3">
      <c r="A410">
        <v>354</v>
      </c>
      <c r="B410">
        <v>20070508</v>
      </c>
      <c r="C410">
        <v>20070520</v>
      </c>
      <c r="D410">
        <v>20070515</v>
      </c>
      <c r="E410">
        <v>27273</v>
      </c>
      <c r="F410">
        <v>4</v>
      </c>
      <c r="G410">
        <v>15</v>
      </c>
      <c r="H410">
        <v>2071.4196000000002</v>
      </c>
      <c r="I410">
        <v>1117.8559</v>
      </c>
      <c r="J410" s="23">
        <v>39210</v>
      </c>
      <c r="K410">
        <v>31071.294000000002</v>
      </c>
      <c r="L410">
        <v>16767.838500000002</v>
      </c>
      <c r="M410">
        <v>14303.4555</v>
      </c>
    </row>
    <row r="411" spans="1:13" x14ac:dyDescent="0.3">
      <c r="A411">
        <v>354</v>
      </c>
      <c r="B411">
        <v>20070529</v>
      </c>
      <c r="C411">
        <v>20070610</v>
      </c>
      <c r="D411">
        <v>20070605</v>
      </c>
      <c r="E411">
        <v>27277</v>
      </c>
      <c r="F411">
        <v>4</v>
      </c>
      <c r="G411">
        <v>18</v>
      </c>
      <c r="H411">
        <v>2071.4196000000002</v>
      </c>
      <c r="I411">
        <v>1117.8559</v>
      </c>
      <c r="J411" s="23">
        <v>39231</v>
      </c>
      <c r="K411">
        <v>37285.552799999998</v>
      </c>
      <c r="L411">
        <v>20121.406200000001</v>
      </c>
      <c r="M411">
        <v>17164.1466</v>
      </c>
    </row>
    <row r="412" spans="1:13" x14ac:dyDescent="0.3">
      <c r="A412">
        <v>354</v>
      </c>
      <c r="B412">
        <v>20070526</v>
      </c>
      <c r="C412">
        <v>20070607</v>
      </c>
      <c r="D412">
        <v>20070602</v>
      </c>
      <c r="E412">
        <v>27287</v>
      </c>
      <c r="F412">
        <v>4</v>
      </c>
      <c r="G412">
        <v>3</v>
      </c>
      <c r="H412">
        <v>2071.4196000000002</v>
      </c>
      <c r="I412">
        <v>1117.8559</v>
      </c>
      <c r="J412" s="23">
        <v>39228</v>
      </c>
      <c r="K412">
        <v>6214.2587999999996</v>
      </c>
      <c r="L412">
        <v>3353.5677000000001</v>
      </c>
      <c r="M412">
        <v>2860.6911</v>
      </c>
    </row>
    <row r="413" spans="1:13" x14ac:dyDescent="0.3">
      <c r="A413">
        <v>356</v>
      </c>
      <c r="B413">
        <v>20070502</v>
      </c>
      <c r="C413">
        <v>20070514</v>
      </c>
      <c r="D413">
        <v>20070509</v>
      </c>
      <c r="E413">
        <v>27289</v>
      </c>
      <c r="F413">
        <v>4</v>
      </c>
      <c r="G413">
        <v>1</v>
      </c>
      <c r="H413">
        <v>2071.4196000000002</v>
      </c>
      <c r="I413">
        <v>1117.8559</v>
      </c>
      <c r="J413" s="23">
        <v>39204</v>
      </c>
      <c r="K413">
        <v>2071.4196000000002</v>
      </c>
      <c r="L413">
        <v>1117.8559</v>
      </c>
      <c r="M413">
        <v>953.56370000000004</v>
      </c>
    </row>
    <row r="414" spans="1:13" x14ac:dyDescent="0.3">
      <c r="A414">
        <v>354</v>
      </c>
      <c r="B414">
        <v>20070528</v>
      </c>
      <c r="C414">
        <v>20070609</v>
      </c>
      <c r="D414">
        <v>20070604</v>
      </c>
      <c r="E414">
        <v>27294</v>
      </c>
      <c r="F414">
        <v>4</v>
      </c>
      <c r="G414">
        <v>3</v>
      </c>
      <c r="H414">
        <v>2071.4196000000002</v>
      </c>
      <c r="I414">
        <v>1117.8559</v>
      </c>
      <c r="J414" s="23">
        <v>39230</v>
      </c>
      <c r="K414">
        <v>6214.2587999999996</v>
      </c>
      <c r="L414">
        <v>3353.5677000000001</v>
      </c>
      <c r="M414">
        <v>2860.6911</v>
      </c>
    </row>
    <row r="415" spans="1:13" x14ac:dyDescent="0.3">
      <c r="A415">
        <v>354</v>
      </c>
      <c r="B415">
        <v>20070529</v>
      </c>
      <c r="C415">
        <v>20070610</v>
      </c>
      <c r="D415">
        <v>20070605</v>
      </c>
      <c r="E415">
        <v>27296</v>
      </c>
      <c r="F415">
        <v>4</v>
      </c>
      <c r="G415">
        <v>20</v>
      </c>
      <c r="H415">
        <v>2071.4196000000002</v>
      </c>
      <c r="I415">
        <v>1117.8559</v>
      </c>
      <c r="J415" s="23">
        <v>39231</v>
      </c>
      <c r="K415">
        <v>41428.392</v>
      </c>
      <c r="L415">
        <v>22357.117999999999</v>
      </c>
      <c r="M415">
        <v>19071.274000000001</v>
      </c>
    </row>
    <row r="416" spans="1:13" x14ac:dyDescent="0.3">
      <c r="A416">
        <v>356</v>
      </c>
      <c r="B416">
        <v>20070503</v>
      </c>
      <c r="C416">
        <v>20070515</v>
      </c>
      <c r="D416">
        <v>20070510</v>
      </c>
      <c r="E416">
        <v>27405</v>
      </c>
      <c r="F416">
        <v>4</v>
      </c>
      <c r="G416">
        <v>10</v>
      </c>
      <c r="H416">
        <v>2071.4196000000002</v>
      </c>
      <c r="I416">
        <v>1117.8559</v>
      </c>
      <c r="J416" s="23">
        <v>39205</v>
      </c>
      <c r="K416">
        <v>20714.196</v>
      </c>
      <c r="L416">
        <v>11178.558999999999</v>
      </c>
      <c r="M416">
        <v>9535.6370000000006</v>
      </c>
    </row>
    <row r="417" spans="1:13" x14ac:dyDescent="0.3">
      <c r="A417">
        <v>356</v>
      </c>
      <c r="B417">
        <v>20070519</v>
      </c>
      <c r="C417">
        <v>20070531</v>
      </c>
      <c r="D417">
        <v>20070526</v>
      </c>
      <c r="E417">
        <v>27418</v>
      </c>
      <c r="F417">
        <v>4</v>
      </c>
      <c r="G417">
        <v>12</v>
      </c>
      <c r="H417">
        <v>2071.4196000000002</v>
      </c>
      <c r="I417">
        <v>1117.8559</v>
      </c>
      <c r="J417" s="23">
        <v>39221</v>
      </c>
      <c r="K417">
        <v>24857.035199999998</v>
      </c>
      <c r="L417">
        <v>13414.2708</v>
      </c>
      <c r="M417">
        <v>11442.7644</v>
      </c>
    </row>
    <row r="418" spans="1:13" x14ac:dyDescent="0.3">
      <c r="A418">
        <v>352</v>
      </c>
      <c r="B418">
        <v>20070519</v>
      </c>
      <c r="C418">
        <v>20070531</v>
      </c>
      <c r="D418">
        <v>20070526</v>
      </c>
      <c r="E418">
        <v>27423</v>
      </c>
      <c r="F418">
        <v>4</v>
      </c>
      <c r="G418">
        <v>14</v>
      </c>
      <c r="H418">
        <v>2071.4196000000002</v>
      </c>
      <c r="I418">
        <v>1117.8559</v>
      </c>
      <c r="J418" s="23">
        <v>39221</v>
      </c>
      <c r="K418">
        <v>28999.874400000001</v>
      </c>
      <c r="L418">
        <v>15649.982599999999</v>
      </c>
      <c r="M418">
        <v>13349.891799999999</v>
      </c>
    </row>
    <row r="419" spans="1:13" x14ac:dyDescent="0.3">
      <c r="A419">
        <v>352</v>
      </c>
      <c r="B419">
        <v>20070531</v>
      </c>
      <c r="C419">
        <v>20070612</v>
      </c>
      <c r="D419">
        <v>20070607</v>
      </c>
      <c r="E419">
        <v>27427</v>
      </c>
      <c r="F419">
        <v>4</v>
      </c>
      <c r="G419">
        <v>3</v>
      </c>
      <c r="H419">
        <v>2071.4196000000002</v>
      </c>
      <c r="I419">
        <v>1117.8559</v>
      </c>
      <c r="J419" s="23">
        <v>39233</v>
      </c>
      <c r="K419">
        <v>6214.2587999999996</v>
      </c>
      <c r="L419">
        <v>3353.5677000000001</v>
      </c>
      <c r="M419">
        <v>2860.6911</v>
      </c>
    </row>
    <row r="420" spans="1:13" x14ac:dyDescent="0.3">
      <c r="A420">
        <v>356</v>
      </c>
      <c r="B420">
        <v>20070501</v>
      </c>
      <c r="C420">
        <v>20070513</v>
      </c>
      <c r="D420">
        <v>20070508</v>
      </c>
      <c r="E420">
        <v>27447</v>
      </c>
      <c r="F420">
        <v>4</v>
      </c>
      <c r="G420">
        <v>10</v>
      </c>
      <c r="H420">
        <v>2071.4196000000002</v>
      </c>
      <c r="I420">
        <v>1117.8559</v>
      </c>
      <c r="J420" s="23">
        <v>39203</v>
      </c>
      <c r="K420">
        <v>20714.196</v>
      </c>
      <c r="L420">
        <v>11178.558999999999</v>
      </c>
      <c r="M420">
        <v>9535.6370000000006</v>
      </c>
    </row>
    <row r="421" spans="1:13" x14ac:dyDescent="0.3">
      <c r="A421">
        <v>356</v>
      </c>
      <c r="B421">
        <v>20070523</v>
      </c>
      <c r="C421">
        <v>20070604</v>
      </c>
      <c r="D421">
        <v>20070530</v>
      </c>
      <c r="E421">
        <v>27448</v>
      </c>
      <c r="F421">
        <v>4</v>
      </c>
      <c r="G421">
        <v>20</v>
      </c>
      <c r="H421">
        <v>2071.4196000000002</v>
      </c>
      <c r="I421">
        <v>1117.8559</v>
      </c>
      <c r="J421" s="23">
        <v>39225</v>
      </c>
      <c r="K421">
        <v>41428.392</v>
      </c>
      <c r="L421">
        <v>22357.117999999999</v>
      </c>
      <c r="M421">
        <v>19071.274000000001</v>
      </c>
    </row>
    <row r="422" spans="1:13" x14ac:dyDescent="0.3">
      <c r="A422">
        <v>352</v>
      </c>
      <c r="B422">
        <v>20070526</v>
      </c>
      <c r="C422">
        <v>20070607</v>
      </c>
      <c r="D422">
        <v>20070602</v>
      </c>
      <c r="E422">
        <v>27452</v>
      </c>
      <c r="F422">
        <v>4</v>
      </c>
      <c r="G422">
        <v>19</v>
      </c>
      <c r="H422">
        <v>2071.4196000000002</v>
      </c>
      <c r="I422">
        <v>1117.8559</v>
      </c>
      <c r="J422" s="23">
        <v>39228</v>
      </c>
      <c r="K422">
        <v>39356.972399999999</v>
      </c>
      <c r="L422">
        <v>21239.2621</v>
      </c>
      <c r="M422">
        <v>18117.710299999999</v>
      </c>
    </row>
    <row r="423" spans="1:13" x14ac:dyDescent="0.3">
      <c r="A423">
        <v>356</v>
      </c>
      <c r="B423">
        <v>20070620</v>
      </c>
      <c r="C423">
        <v>20070702</v>
      </c>
      <c r="D423">
        <v>20070627</v>
      </c>
      <c r="E423">
        <v>27460</v>
      </c>
      <c r="F423">
        <v>4</v>
      </c>
      <c r="G423">
        <v>7</v>
      </c>
      <c r="H423">
        <v>2071.4196000000002</v>
      </c>
      <c r="I423">
        <v>1117.8559</v>
      </c>
      <c r="J423" s="23">
        <v>39253</v>
      </c>
      <c r="K423">
        <v>14499.9372</v>
      </c>
      <c r="L423">
        <v>7824.9912999999997</v>
      </c>
      <c r="M423">
        <v>6674.9458999999997</v>
      </c>
    </row>
    <row r="424" spans="1:13" x14ac:dyDescent="0.3">
      <c r="A424">
        <v>354</v>
      </c>
      <c r="B424">
        <v>20070619</v>
      </c>
      <c r="C424">
        <v>20070701</v>
      </c>
      <c r="D424">
        <v>20070626</v>
      </c>
      <c r="E424">
        <v>27468</v>
      </c>
      <c r="F424">
        <v>4</v>
      </c>
      <c r="G424">
        <v>15</v>
      </c>
      <c r="H424">
        <v>2071.4196000000002</v>
      </c>
      <c r="I424">
        <v>1117.8559</v>
      </c>
      <c r="J424" s="23">
        <v>39252</v>
      </c>
      <c r="K424">
        <v>31071.294000000002</v>
      </c>
      <c r="L424">
        <v>16767.838500000002</v>
      </c>
      <c r="M424">
        <v>14303.4555</v>
      </c>
    </row>
    <row r="425" spans="1:13" x14ac:dyDescent="0.3">
      <c r="A425">
        <v>356</v>
      </c>
      <c r="B425">
        <v>20070617</v>
      </c>
      <c r="C425">
        <v>20070629</v>
      </c>
      <c r="D425">
        <v>20070624</v>
      </c>
      <c r="E425">
        <v>27508</v>
      </c>
      <c r="F425">
        <v>4</v>
      </c>
      <c r="G425">
        <v>4</v>
      </c>
      <c r="H425">
        <v>2071.4196000000002</v>
      </c>
      <c r="I425">
        <v>1117.8559</v>
      </c>
      <c r="J425" s="23">
        <v>39250</v>
      </c>
      <c r="K425">
        <v>8285.6784000000007</v>
      </c>
      <c r="L425">
        <v>4471.4236000000001</v>
      </c>
      <c r="M425">
        <v>3814.2548000000002</v>
      </c>
    </row>
    <row r="426" spans="1:13" x14ac:dyDescent="0.3">
      <c r="A426">
        <v>352</v>
      </c>
      <c r="B426">
        <v>20070618</v>
      </c>
      <c r="C426">
        <v>20070630</v>
      </c>
      <c r="D426">
        <v>20070625</v>
      </c>
      <c r="E426">
        <v>27527</v>
      </c>
      <c r="F426">
        <v>4</v>
      </c>
      <c r="G426">
        <v>16</v>
      </c>
      <c r="H426">
        <v>2071.4196000000002</v>
      </c>
      <c r="I426">
        <v>1117.8559</v>
      </c>
      <c r="J426" s="23">
        <v>39251</v>
      </c>
      <c r="K426">
        <v>33142.713600000003</v>
      </c>
      <c r="L426">
        <v>17885.6944</v>
      </c>
      <c r="M426">
        <v>15257.019200000001</v>
      </c>
    </row>
    <row r="427" spans="1:13" x14ac:dyDescent="0.3">
      <c r="A427">
        <v>356</v>
      </c>
      <c r="B427">
        <v>20070610</v>
      </c>
      <c r="C427">
        <v>20070622</v>
      </c>
      <c r="D427">
        <v>20070617</v>
      </c>
      <c r="E427">
        <v>27534</v>
      </c>
      <c r="F427">
        <v>4</v>
      </c>
      <c r="G427">
        <v>2</v>
      </c>
      <c r="H427">
        <v>2071.4196000000002</v>
      </c>
      <c r="I427">
        <v>1117.8559</v>
      </c>
      <c r="J427" s="23">
        <v>39243</v>
      </c>
      <c r="K427">
        <v>4142.8392000000003</v>
      </c>
      <c r="L427">
        <v>2235.7118</v>
      </c>
      <c r="M427">
        <v>1907.1274000000001</v>
      </c>
    </row>
    <row r="428" spans="1:13" x14ac:dyDescent="0.3">
      <c r="A428">
        <v>352</v>
      </c>
      <c r="B428">
        <v>20070608</v>
      </c>
      <c r="C428">
        <v>20070620</v>
      </c>
      <c r="D428">
        <v>20070615</v>
      </c>
      <c r="E428">
        <v>27537</v>
      </c>
      <c r="F428">
        <v>4</v>
      </c>
      <c r="G428">
        <v>19</v>
      </c>
      <c r="H428">
        <v>2071.4196000000002</v>
      </c>
      <c r="I428">
        <v>1117.8559</v>
      </c>
      <c r="J428" s="23">
        <v>39241</v>
      </c>
      <c r="K428">
        <v>39356.972399999999</v>
      </c>
      <c r="L428">
        <v>21239.2621</v>
      </c>
      <c r="M428">
        <v>18117.710299999999</v>
      </c>
    </row>
    <row r="429" spans="1:13" x14ac:dyDescent="0.3">
      <c r="A429">
        <v>354</v>
      </c>
      <c r="B429">
        <v>20070621</v>
      </c>
      <c r="C429">
        <v>20070703</v>
      </c>
      <c r="D429">
        <v>20070628</v>
      </c>
      <c r="E429">
        <v>27540</v>
      </c>
      <c r="F429">
        <v>4</v>
      </c>
      <c r="G429">
        <v>14</v>
      </c>
      <c r="H429">
        <v>2071.4196000000002</v>
      </c>
      <c r="I429">
        <v>1117.8559</v>
      </c>
      <c r="J429" s="23">
        <v>39254</v>
      </c>
      <c r="K429">
        <v>28999.874400000001</v>
      </c>
      <c r="L429">
        <v>15649.982599999999</v>
      </c>
      <c r="M429">
        <v>13349.891799999999</v>
      </c>
    </row>
    <row r="430" spans="1:13" x14ac:dyDescent="0.3">
      <c r="A430">
        <v>356</v>
      </c>
      <c r="B430">
        <v>20070610</v>
      </c>
      <c r="C430">
        <v>20070622</v>
      </c>
      <c r="D430">
        <v>20070617</v>
      </c>
      <c r="E430">
        <v>27541</v>
      </c>
      <c r="F430">
        <v>4</v>
      </c>
      <c r="G430">
        <v>5</v>
      </c>
      <c r="H430">
        <v>2071.4196000000002</v>
      </c>
      <c r="I430">
        <v>1117.8559</v>
      </c>
      <c r="J430" s="23">
        <v>39243</v>
      </c>
      <c r="K430">
        <v>10357.098</v>
      </c>
      <c r="L430">
        <v>5589.2794999999996</v>
      </c>
      <c r="M430">
        <v>4767.8185000000003</v>
      </c>
    </row>
    <row r="431" spans="1:13" x14ac:dyDescent="0.3">
      <c r="A431">
        <v>356</v>
      </c>
      <c r="B431">
        <v>20070622</v>
      </c>
      <c r="C431">
        <v>20070704</v>
      </c>
      <c r="D431">
        <v>20070629</v>
      </c>
      <c r="E431">
        <v>27544</v>
      </c>
      <c r="F431">
        <v>4</v>
      </c>
      <c r="G431">
        <v>4</v>
      </c>
      <c r="H431">
        <v>2071.4196000000002</v>
      </c>
      <c r="I431">
        <v>1117.8559</v>
      </c>
      <c r="J431" s="23">
        <v>39255</v>
      </c>
      <c r="K431">
        <v>8285.6784000000007</v>
      </c>
      <c r="L431">
        <v>4471.4236000000001</v>
      </c>
      <c r="M431">
        <v>3814.2548000000002</v>
      </c>
    </row>
    <row r="432" spans="1:13" x14ac:dyDescent="0.3">
      <c r="A432">
        <v>356</v>
      </c>
      <c r="B432">
        <v>20070606</v>
      </c>
      <c r="C432">
        <v>20070618</v>
      </c>
      <c r="D432">
        <v>20070613</v>
      </c>
      <c r="E432">
        <v>27547</v>
      </c>
      <c r="F432">
        <v>4</v>
      </c>
      <c r="G432">
        <v>10</v>
      </c>
      <c r="H432">
        <v>2071.4196000000002</v>
      </c>
      <c r="I432">
        <v>1117.8559</v>
      </c>
      <c r="J432" s="23">
        <v>39239</v>
      </c>
      <c r="K432">
        <v>20714.196</v>
      </c>
      <c r="L432">
        <v>11178.558999999999</v>
      </c>
      <c r="M432">
        <v>9535.6370000000006</v>
      </c>
    </row>
    <row r="433" spans="1:13" x14ac:dyDescent="0.3">
      <c r="A433">
        <v>356</v>
      </c>
      <c r="B433">
        <v>20070610</v>
      </c>
      <c r="C433">
        <v>20070622</v>
      </c>
      <c r="D433">
        <v>20070617</v>
      </c>
      <c r="E433">
        <v>27552</v>
      </c>
      <c r="F433">
        <v>4</v>
      </c>
      <c r="G433">
        <v>13</v>
      </c>
      <c r="H433">
        <v>2071.4196000000002</v>
      </c>
      <c r="I433">
        <v>1117.8559</v>
      </c>
      <c r="J433" s="23">
        <v>39243</v>
      </c>
      <c r="K433">
        <v>26928.4548</v>
      </c>
      <c r="L433">
        <v>14532.126700000001</v>
      </c>
      <c r="M433">
        <v>12396.328100000001</v>
      </c>
    </row>
    <row r="434" spans="1:13" x14ac:dyDescent="0.3">
      <c r="A434">
        <v>354</v>
      </c>
      <c r="B434">
        <v>20070619</v>
      </c>
      <c r="C434">
        <v>20070701</v>
      </c>
      <c r="D434">
        <v>20070626</v>
      </c>
      <c r="E434">
        <v>27554</v>
      </c>
      <c r="F434">
        <v>4</v>
      </c>
      <c r="G434">
        <v>10</v>
      </c>
      <c r="H434">
        <v>2071.4196000000002</v>
      </c>
      <c r="I434">
        <v>1117.8559</v>
      </c>
      <c r="J434" s="23">
        <v>39252</v>
      </c>
      <c r="K434">
        <v>20714.196</v>
      </c>
      <c r="L434">
        <v>11178.558999999999</v>
      </c>
      <c r="M434">
        <v>9535.6370000000006</v>
      </c>
    </row>
    <row r="435" spans="1:13" x14ac:dyDescent="0.3">
      <c r="A435">
        <v>354</v>
      </c>
      <c r="B435">
        <v>20070613</v>
      </c>
      <c r="C435">
        <v>20070625</v>
      </c>
      <c r="D435">
        <v>20070620</v>
      </c>
      <c r="E435">
        <v>27569</v>
      </c>
      <c r="F435">
        <v>4</v>
      </c>
      <c r="G435">
        <v>11</v>
      </c>
      <c r="H435">
        <v>2071.4196000000002</v>
      </c>
      <c r="I435">
        <v>1117.8559</v>
      </c>
      <c r="J435" s="23">
        <v>39246</v>
      </c>
      <c r="K435">
        <v>22785.615600000001</v>
      </c>
      <c r="L435">
        <v>12296.4149</v>
      </c>
      <c r="M435">
        <v>10489.200699999999</v>
      </c>
    </row>
    <row r="436" spans="1:13" x14ac:dyDescent="0.3">
      <c r="A436">
        <v>352</v>
      </c>
      <c r="B436">
        <v>20070630</v>
      </c>
      <c r="C436">
        <v>20070712</v>
      </c>
      <c r="D436">
        <v>20070707</v>
      </c>
      <c r="E436">
        <v>27571</v>
      </c>
      <c r="F436">
        <v>4</v>
      </c>
      <c r="G436">
        <v>7</v>
      </c>
      <c r="H436">
        <v>2071.4196000000002</v>
      </c>
      <c r="I436">
        <v>1117.8559</v>
      </c>
      <c r="J436" s="23">
        <v>39263</v>
      </c>
      <c r="K436">
        <v>14499.9372</v>
      </c>
      <c r="L436">
        <v>7824.9912999999997</v>
      </c>
      <c r="M436">
        <v>6674.9458999999997</v>
      </c>
    </row>
    <row r="437" spans="1:13" x14ac:dyDescent="0.3">
      <c r="A437">
        <v>354</v>
      </c>
      <c r="B437">
        <v>20070612</v>
      </c>
      <c r="C437">
        <v>20070624</v>
      </c>
      <c r="D437">
        <v>20070619</v>
      </c>
      <c r="E437">
        <v>27572</v>
      </c>
      <c r="F437">
        <v>4</v>
      </c>
      <c r="G437">
        <v>8</v>
      </c>
      <c r="H437">
        <v>2071.4196000000002</v>
      </c>
      <c r="I437">
        <v>1117.8559</v>
      </c>
      <c r="J437" s="23">
        <v>39245</v>
      </c>
      <c r="K437">
        <v>16571.356800000001</v>
      </c>
      <c r="L437">
        <v>8942.8472000000002</v>
      </c>
      <c r="M437">
        <v>7628.5096000000003</v>
      </c>
    </row>
    <row r="438" spans="1:13" x14ac:dyDescent="0.3">
      <c r="A438">
        <v>352</v>
      </c>
      <c r="B438">
        <v>20070608</v>
      </c>
      <c r="C438">
        <v>20070620</v>
      </c>
      <c r="D438">
        <v>20070615</v>
      </c>
      <c r="E438">
        <v>27573</v>
      </c>
      <c r="F438">
        <v>4</v>
      </c>
      <c r="G438">
        <v>3</v>
      </c>
      <c r="H438">
        <v>2071.4196000000002</v>
      </c>
      <c r="I438">
        <v>1117.8559</v>
      </c>
      <c r="J438" s="23">
        <v>39241</v>
      </c>
      <c r="K438">
        <v>6214.2587999999996</v>
      </c>
      <c r="L438">
        <v>3353.5677000000001</v>
      </c>
      <c r="M438">
        <v>2860.6911</v>
      </c>
    </row>
    <row r="439" spans="1:13" x14ac:dyDescent="0.3">
      <c r="A439">
        <v>354</v>
      </c>
      <c r="B439">
        <v>20070603</v>
      </c>
      <c r="C439">
        <v>20070615</v>
      </c>
      <c r="D439">
        <v>20070610</v>
      </c>
      <c r="E439">
        <v>27575</v>
      </c>
      <c r="F439">
        <v>4</v>
      </c>
      <c r="G439">
        <v>6</v>
      </c>
      <c r="H439">
        <v>2071.4196000000002</v>
      </c>
      <c r="I439">
        <v>1117.8559</v>
      </c>
      <c r="J439" s="23">
        <v>39236</v>
      </c>
      <c r="K439">
        <v>12428.517599999999</v>
      </c>
      <c r="L439">
        <v>6707.1354000000001</v>
      </c>
      <c r="M439">
        <v>5721.3822</v>
      </c>
    </row>
    <row r="440" spans="1:13" x14ac:dyDescent="0.3">
      <c r="A440">
        <v>327</v>
      </c>
      <c r="B440">
        <v>20070408</v>
      </c>
      <c r="C440">
        <v>20070420</v>
      </c>
      <c r="D440">
        <v>20070415</v>
      </c>
      <c r="E440">
        <v>15768</v>
      </c>
      <c r="F440">
        <v>4</v>
      </c>
      <c r="G440">
        <v>16</v>
      </c>
      <c r="H440">
        <v>782.99</v>
      </c>
      <c r="I440">
        <v>486.70659999999998</v>
      </c>
      <c r="J440" s="23">
        <v>39180</v>
      </c>
      <c r="K440">
        <v>12527.84</v>
      </c>
      <c r="L440">
        <v>7787.3055999999997</v>
      </c>
      <c r="M440">
        <v>4740.5343999999996</v>
      </c>
    </row>
    <row r="441" spans="1:13" x14ac:dyDescent="0.3">
      <c r="A441">
        <v>327</v>
      </c>
      <c r="B441">
        <v>20070408</v>
      </c>
      <c r="C441">
        <v>20070420</v>
      </c>
      <c r="D441">
        <v>20070415</v>
      </c>
      <c r="E441">
        <v>15769</v>
      </c>
      <c r="F441">
        <v>4</v>
      </c>
      <c r="G441">
        <v>19</v>
      </c>
      <c r="H441">
        <v>782.99</v>
      </c>
      <c r="I441">
        <v>486.70659999999998</v>
      </c>
      <c r="J441" s="23">
        <v>39180</v>
      </c>
      <c r="K441">
        <v>14876.81</v>
      </c>
      <c r="L441">
        <v>9247.4254000000001</v>
      </c>
      <c r="M441">
        <v>5629.3846000000003</v>
      </c>
    </row>
    <row r="442" spans="1:13" x14ac:dyDescent="0.3">
      <c r="A442">
        <v>327</v>
      </c>
      <c r="B442">
        <v>20070415</v>
      </c>
      <c r="C442">
        <v>20070427</v>
      </c>
      <c r="D442">
        <v>20070422</v>
      </c>
      <c r="E442">
        <v>15770</v>
      </c>
      <c r="F442">
        <v>4</v>
      </c>
      <c r="G442">
        <v>9</v>
      </c>
      <c r="H442">
        <v>782.99</v>
      </c>
      <c r="I442">
        <v>486.70659999999998</v>
      </c>
      <c r="J442" s="23">
        <v>39187</v>
      </c>
      <c r="K442">
        <v>7046.91</v>
      </c>
      <c r="L442">
        <v>4380.3594000000003</v>
      </c>
      <c r="M442">
        <v>2666.5506</v>
      </c>
    </row>
    <row r="443" spans="1:13" x14ac:dyDescent="0.3">
      <c r="A443">
        <v>341</v>
      </c>
      <c r="B443">
        <v>20070413</v>
      </c>
      <c r="C443">
        <v>20070425</v>
      </c>
      <c r="D443">
        <v>20070420</v>
      </c>
      <c r="E443">
        <v>15780</v>
      </c>
      <c r="F443">
        <v>4</v>
      </c>
      <c r="G443">
        <v>18</v>
      </c>
      <c r="H443">
        <v>782.99</v>
      </c>
      <c r="I443">
        <v>486.70659999999998</v>
      </c>
      <c r="J443" s="23">
        <v>39185</v>
      </c>
      <c r="K443">
        <v>14093.82</v>
      </c>
      <c r="L443">
        <v>8760.7188000000006</v>
      </c>
      <c r="M443">
        <v>5333.1012000000001</v>
      </c>
    </row>
    <row r="444" spans="1:13" x14ac:dyDescent="0.3">
      <c r="A444">
        <v>321</v>
      </c>
      <c r="B444">
        <v>20070420</v>
      </c>
      <c r="C444">
        <v>20070502</v>
      </c>
      <c r="D444">
        <v>20070427</v>
      </c>
      <c r="E444">
        <v>15781</v>
      </c>
      <c r="F444">
        <v>4</v>
      </c>
      <c r="G444">
        <v>8</v>
      </c>
      <c r="H444">
        <v>782.99</v>
      </c>
      <c r="I444">
        <v>486.70659999999998</v>
      </c>
      <c r="J444" s="23">
        <v>39192</v>
      </c>
      <c r="K444">
        <v>6263.92</v>
      </c>
      <c r="L444">
        <v>3893.6527999999998</v>
      </c>
      <c r="M444">
        <v>2370.2671999999998</v>
      </c>
    </row>
    <row r="445" spans="1:13" x14ac:dyDescent="0.3">
      <c r="A445">
        <v>341</v>
      </c>
      <c r="B445">
        <v>20070415</v>
      </c>
      <c r="C445">
        <v>20070427</v>
      </c>
      <c r="D445">
        <v>20070422</v>
      </c>
      <c r="E445">
        <v>15841</v>
      </c>
      <c r="F445">
        <v>4</v>
      </c>
      <c r="G445">
        <v>18</v>
      </c>
      <c r="H445">
        <v>782.99</v>
      </c>
      <c r="I445">
        <v>486.70659999999998</v>
      </c>
      <c r="J445" s="23">
        <v>39187</v>
      </c>
      <c r="K445">
        <v>14093.82</v>
      </c>
      <c r="L445">
        <v>8760.7188000000006</v>
      </c>
      <c r="M445">
        <v>5333.1012000000001</v>
      </c>
    </row>
    <row r="446" spans="1:13" x14ac:dyDescent="0.3">
      <c r="A446">
        <v>341</v>
      </c>
      <c r="B446">
        <v>20070424</v>
      </c>
      <c r="C446">
        <v>20070506</v>
      </c>
      <c r="D446">
        <v>20070501</v>
      </c>
      <c r="E446">
        <v>15844</v>
      </c>
      <c r="F446">
        <v>4</v>
      </c>
      <c r="G446">
        <v>8</v>
      </c>
      <c r="H446">
        <v>782.99</v>
      </c>
      <c r="I446">
        <v>486.70659999999998</v>
      </c>
      <c r="J446" s="23">
        <v>39196</v>
      </c>
      <c r="K446">
        <v>6263.92</v>
      </c>
      <c r="L446">
        <v>3893.6527999999998</v>
      </c>
      <c r="M446">
        <v>2370.2671999999998</v>
      </c>
    </row>
    <row r="447" spans="1:13" x14ac:dyDescent="0.3">
      <c r="A447">
        <v>321</v>
      </c>
      <c r="B447">
        <v>20070421</v>
      </c>
      <c r="C447">
        <v>20070503</v>
      </c>
      <c r="D447">
        <v>20070428</v>
      </c>
      <c r="E447">
        <v>15852</v>
      </c>
      <c r="F447">
        <v>4</v>
      </c>
      <c r="G447">
        <v>14</v>
      </c>
      <c r="H447">
        <v>782.99</v>
      </c>
      <c r="I447">
        <v>486.70659999999998</v>
      </c>
      <c r="J447" s="23">
        <v>39193</v>
      </c>
      <c r="K447">
        <v>10961.86</v>
      </c>
      <c r="L447">
        <v>6813.8923999999997</v>
      </c>
      <c r="M447">
        <v>4147.9675999999999</v>
      </c>
    </row>
    <row r="448" spans="1:13" x14ac:dyDescent="0.3">
      <c r="A448">
        <v>339</v>
      </c>
      <c r="B448">
        <v>20070418</v>
      </c>
      <c r="C448">
        <v>20070430</v>
      </c>
      <c r="D448">
        <v>20070425</v>
      </c>
      <c r="E448">
        <v>15862</v>
      </c>
      <c r="F448">
        <v>4</v>
      </c>
      <c r="G448">
        <v>16</v>
      </c>
      <c r="H448">
        <v>782.99</v>
      </c>
      <c r="I448">
        <v>486.70659999999998</v>
      </c>
      <c r="J448" s="23">
        <v>39190</v>
      </c>
      <c r="K448">
        <v>12527.84</v>
      </c>
      <c r="L448">
        <v>7787.3055999999997</v>
      </c>
      <c r="M448">
        <v>4740.5343999999996</v>
      </c>
    </row>
    <row r="449" spans="1:13" x14ac:dyDescent="0.3">
      <c r="A449">
        <v>341</v>
      </c>
      <c r="B449">
        <v>20070425</v>
      </c>
      <c r="C449">
        <v>20070507</v>
      </c>
      <c r="D449">
        <v>20070502</v>
      </c>
      <c r="E449">
        <v>15865</v>
      </c>
      <c r="F449">
        <v>4</v>
      </c>
      <c r="G449">
        <v>6</v>
      </c>
      <c r="H449">
        <v>782.99</v>
      </c>
      <c r="I449">
        <v>486.70659999999998</v>
      </c>
      <c r="J449" s="23">
        <v>39197</v>
      </c>
      <c r="K449">
        <v>4697.9399999999996</v>
      </c>
      <c r="L449">
        <v>2920.2395999999999</v>
      </c>
      <c r="M449">
        <v>1777.7003999999999</v>
      </c>
    </row>
    <row r="450" spans="1:13" x14ac:dyDescent="0.3">
      <c r="A450">
        <v>321</v>
      </c>
      <c r="B450">
        <v>20070427</v>
      </c>
      <c r="C450">
        <v>20070509</v>
      </c>
      <c r="D450">
        <v>20070504</v>
      </c>
      <c r="E450">
        <v>15873</v>
      </c>
      <c r="F450">
        <v>4</v>
      </c>
      <c r="G450">
        <v>10</v>
      </c>
      <c r="H450">
        <v>782.99</v>
      </c>
      <c r="I450">
        <v>486.70659999999998</v>
      </c>
      <c r="J450" s="23">
        <v>39199</v>
      </c>
      <c r="K450">
        <v>7829.9</v>
      </c>
      <c r="L450">
        <v>4867.0659999999998</v>
      </c>
      <c r="M450">
        <v>2962.8339999999998</v>
      </c>
    </row>
    <row r="451" spans="1:13" x14ac:dyDescent="0.3">
      <c r="A451">
        <v>321</v>
      </c>
      <c r="B451">
        <v>20070528</v>
      </c>
      <c r="C451">
        <v>20070609</v>
      </c>
      <c r="D451">
        <v>20070604</v>
      </c>
      <c r="E451">
        <v>15886</v>
      </c>
      <c r="F451">
        <v>4</v>
      </c>
      <c r="G451">
        <v>18</v>
      </c>
      <c r="H451">
        <v>782.99</v>
      </c>
      <c r="I451">
        <v>486.70659999999998</v>
      </c>
      <c r="J451" s="23">
        <v>39230</v>
      </c>
      <c r="K451">
        <v>14093.82</v>
      </c>
      <c r="L451">
        <v>8760.7188000000006</v>
      </c>
      <c r="M451">
        <v>5333.1012000000001</v>
      </c>
    </row>
    <row r="452" spans="1:13" x14ac:dyDescent="0.3">
      <c r="A452">
        <v>343</v>
      </c>
      <c r="B452">
        <v>20070524</v>
      </c>
      <c r="C452">
        <v>20070605</v>
      </c>
      <c r="D452">
        <v>20070531</v>
      </c>
      <c r="E452">
        <v>15890</v>
      </c>
      <c r="F452">
        <v>4</v>
      </c>
      <c r="G452">
        <v>14</v>
      </c>
      <c r="H452">
        <v>782.99</v>
      </c>
      <c r="I452">
        <v>486.70659999999998</v>
      </c>
      <c r="J452" s="23">
        <v>39226</v>
      </c>
      <c r="K452">
        <v>10961.86</v>
      </c>
      <c r="L452">
        <v>6813.8923999999997</v>
      </c>
      <c r="M452">
        <v>4147.9675999999999</v>
      </c>
    </row>
    <row r="453" spans="1:13" x14ac:dyDescent="0.3">
      <c r="A453">
        <v>331</v>
      </c>
      <c r="B453">
        <v>20070508</v>
      </c>
      <c r="C453">
        <v>20070520</v>
      </c>
      <c r="D453">
        <v>20070515</v>
      </c>
      <c r="E453">
        <v>15897</v>
      </c>
      <c r="F453">
        <v>4</v>
      </c>
      <c r="G453">
        <v>20</v>
      </c>
      <c r="H453">
        <v>782.99</v>
      </c>
      <c r="I453">
        <v>486.70659999999998</v>
      </c>
      <c r="J453" s="23">
        <v>39210</v>
      </c>
      <c r="K453">
        <v>15659.8</v>
      </c>
      <c r="L453">
        <v>9734.1319999999996</v>
      </c>
      <c r="M453">
        <v>5925.6679999999997</v>
      </c>
    </row>
    <row r="454" spans="1:13" x14ac:dyDescent="0.3">
      <c r="A454">
        <v>329</v>
      </c>
      <c r="B454">
        <v>20070524</v>
      </c>
      <c r="C454">
        <v>20070605</v>
      </c>
      <c r="D454">
        <v>20070531</v>
      </c>
      <c r="E454">
        <v>15899</v>
      </c>
      <c r="F454">
        <v>4</v>
      </c>
      <c r="G454">
        <v>2</v>
      </c>
      <c r="H454">
        <v>782.99</v>
      </c>
      <c r="I454">
        <v>486.70659999999998</v>
      </c>
      <c r="J454" s="23">
        <v>39226</v>
      </c>
      <c r="K454">
        <v>1565.98</v>
      </c>
      <c r="L454">
        <v>973.41319999999996</v>
      </c>
      <c r="M454">
        <v>592.56679999999994</v>
      </c>
    </row>
    <row r="455" spans="1:13" x14ac:dyDescent="0.3">
      <c r="A455">
        <v>327</v>
      </c>
      <c r="B455">
        <v>20070531</v>
      </c>
      <c r="C455">
        <v>20070612</v>
      </c>
      <c r="D455">
        <v>20070607</v>
      </c>
      <c r="E455">
        <v>15903</v>
      </c>
      <c r="F455">
        <v>4</v>
      </c>
      <c r="G455">
        <v>11</v>
      </c>
      <c r="H455">
        <v>782.99</v>
      </c>
      <c r="I455">
        <v>486.70659999999998</v>
      </c>
      <c r="J455" s="23">
        <v>39233</v>
      </c>
      <c r="K455">
        <v>8612.89</v>
      </c>
      <c r="L455">
        <v>5353.7726000000002</v>
      </c>
      <c r="M455">
        <v>3259.1174000000001</v>
      </c>
    </row>
    <row r="456" spans="1:13" x14ac:dyDescent="0.3">
      <c r="A456">
        <v>341</v>
      </c>
      <c r="B456">
        <v>20070519</v>
      </c>
      <c r="C456">
        <v>20070531</v>
      </c>
      <c r="D456">
        <v>20070526</v>
      </c>
      <c r="E456">
        <v>15904</v>
      </c>
      <c r="F456">
        <v>4</v>
      </c>
      <c r="G456">
        <v>20</v>
      </c>
      <c r="H456">
        <v>782.99</v>
      </c>
      <c r="I456">
        <v>486.70659999999998</v>
      </c>
      <c r="J456" s="23">
        <v>39221</v>
      </c>
      <c r="K456">
        <v>15659.8</v>
      </c>
      <c r="L456">
        <v>9734.1319999999996</v>
      </c>
      <c r="M456">
        <v>5925.6679999999997</v>
      </c>
    </row>
    <row r="457" spans="1:13" x14ac:dyDescent="0.3">
      <c r="A457">
        <v>333</v>
      </c>
      <c r="B457">
        <v>20070530</v>
      </c>
      <c r="C457">
        <v>20070611</v>
      </c>
      <c r="D457">
        <v>20070606</v>
      </c>
      <c r="E457">
        <v>15908</v>
      </c>
      <c r="F457">
        <v>4</v>
      </c>
      <c r="G457">
        <v>8</v>
      </c>
      <c r="H457">
        <v>782.99</v>
      </c>
      <c r="I457">
        <v>486.70659999999998</v>
      </c>
      <c r="J457" s="23">
        <v>39232</v>
      </c>
      <c r="K457">
        <v>6263.92</v>
      </c>
      <c r="L457">
        <v>3893.6527999999998</v>
      </c>
      <c r="M457">
        <v>2370.2671999999998</v>
      </c>
    </row>
    <row r="458" spans="1:13" x14ac:dyDescent="0.3">
      <c r="A458">
        <v>327</v>
      </c>
      <c r="B458">
        <v>20070525</v>
      </c>
      <c r="C458">
        <v>20070606</v>
      </c>
      <c r="D458">
        <v>20070601</v>
      </c>
      <c r="E458">
        <v>15909</v>
      </c>
      <c r="F458">
        <v>4</v>
      </c>
      <c r="G458">
        <v>10</v>
      </c>
      <c r="H458">
        <v>782.99</v>
      </c>
      <c r="I458">
        <v>486.70659999999998</v>
      </c>
      <c r="J458" s="23">
        <v>39227</v>
      </c>
      <c r="K458">
        <v>7829.9</v>
      </c>
      <c r="L458">
        <v>4867.0659999999998</v>
      </c>
      <c r="M458">
        <v>2962.8339999999998</v>
      </c>
    </row>
    <row r="459" spans="1:13" x14ac:dyDescent="0.3">
      <c r="A459">
        <v>329</v>
      </c>
      <c r="B459">
        <v>20070501</v>
      </c>
      <c r="C459">
        <v>20070513</v>
      </c>
      <c r="D459">
        <v>20070508</v>
      </c>
      <c r="E459">
        <v>15915</v>
      </c>
      <c r="F459">
        <v>4</v>
      </c>
      <c r="G459">
        <v>7</v>
      </c>
      <c r="H459">
        <v>782.99</v>
      </c>
      <c r="I459">
        <v>486.70659999999998</v>
      </c>
      <c r="J459" s="23">
        <v>39203</v>
      </c>
      <c r="K459">
        <v>5480.93</v>
      </c>
      <c r="L459">
        <v>3406.9461999999999</v>
      </c>
      <c r="M459">
        <v>2073.9838</v>
      </c>
    </row>
    <row r="460" spans="1:13" x14ac:dyDescent="0.3">
      <c r="A460">
        <v>339</v>
      </c>
      <c r="B460">
        <v>20070528</v>
      </c>
      <c r="C460">
        <v>20070609</v>
      </c>
      <c r="D460">
        <v>20070604</v>
      </c>
      <c r="E460">
        <v>15941</v>
      </c>
      <c r="F460">
        <v>4</v>
      </c>
      <c r="G460">
        <v>11</v>
      </c>
      <c r="H460">
        <v>782.99</v>
      </c>
      <c r="I460">
        <v>486.70659999999998</v>
      </c>
      <c r="J460" s="23">
        <v>39230</v>
      </c>
      <c r="K460">
        <v>8612.89</v>
      </c>
      <c r="L460">
        <v>5353.7726000000002</v>
      </c>
      <c r="M460">
        <v>3259.1174000000001</v>
      </c>
    </row>
    <row r="461" spans="1:13" x14ac:dyDescent="0.3">
      <c r="A461">
        <v>335</v>
      </c>
      <c r="B461">
        <v>20070503</v>
      </c>
      <c r="C461">
        <v>20070515</v>
      </c>
      <c r="D461">
        <v>20070510</v>
      </c>
      <c r="E461">
        <v>15948</v>
      </c>
      <c r="F461">
        <v>4</v>
      </c>
      <c r="G461">
        <v>14</v>
      </c>
      <c r="H461">
        <v>782.99</v>
      </c>
      <c r="I461">
        <v>486.70659999999998</v>
      </c>
      <c r="J461" s="23">
        <v>39205</v>
      </c>
      <c r="K461">
        <v>10961.86</v>
      </c>
      <c r="L461">
        <v>6813.8923999999997</v>
      </c>
      <c r="M461">
        <v>4147.9675999999999</v>
      </c>
    </row>
    <row r="462" spans="1:13" x14ac:dyDescent="0.3">
      <c r="A462">
        <v>329</v>
      </c>
      <c r="B462">
        <v>20070626</v>
      </c>
      <c r="C462">
        <v>20070708</v>
      </c>
      <c r="D462">
        <v>20070703</v>
      </c>
      <c r="E462">
        <v>15949</v>
      </c>
      <c r="F462">
        <v>4</v>
      </c>
      <c r="G462">
        <v>15</v>
      </c>
      <c r="H462">
        <v>782.99</v>
      </c>
      <c r="I462">
        <v>486.70659999999998</v>
      </c>
      <c r="J462" s="23">
        <v>39259</v>
      </c>
      <c r="K462">
        <v>11744.85</v>
      </c>
      <c r="L462">
        <v>7300.5990000000002</v>
      </c>
      <c r="M462">
        <v>4444.2510000000002</v>
      </c>
    </row>
    <row r="463" spans="1:13" x14ac:dyDescent="0.3">
      <c r="A463">
        <v>325</v>
      </c>
      <c r="B463">
        <v>20070608</v>
      </c>
      <c r="C463">
        <v>20070620</v>
      </c>
      <c r="D463">
        <v>20070615</v>
      </c>
      <c r="E463">
        <v>15953</v>
      </c>
      <c r="F463">
        <v>4</v>
      </c>
      <c r="G463">
        <v>9</v>
      </c>
      <c r="H463">
        <v>782.99</v>
      </c>
      <c r="I463">
        <v>486.70659999999998</v>
      </c>
      <c r="J463" s="23">
        <v>39241</v>
      </c>
      <c r="K463">
        <v>7046.91</v>
      </c>
      <c r="L463">
        <v>4380.3594000000003</v>
      </c>
      <c r="M463">
        <v>2666.5506</v>
      </c>
    </row>
    <row r="464" spans="1:13" x14ac:dyDescent="0.3">
      <c r="A464">
        <v>321</v>
      </c>
      <c r="B464">
        <v>20070619</v>
      </c>
      <c r="C464">
        <v>20070701</v>
      </c>
      <c r="D464">
        <v>20070626</v>
      </c>
      <c r="E464">
        <v>15954</v>
      </c>
      <c r="F464">
        <v>4</v>
      </c>
      <c r="G464">
        <v>20</v>
      </c>
      <c r="H464">
        <v>782.99</v>
      </c>
      <c r="I464">
        <v>486.70659999999998</v>
      </c>
      <c r="J464" s="23">
        <v>39252</v>
      </c>
      <c r="K464">
        <v>15659.8</v>
      </c>
      <c r="L464">
        <v>9734.1319999999996</v>
      </c>
      <c r="M464">
        <v>5925.6679999999997</v>
      </c>
    </row>
    <row r="465" spans="1:13" x14ac:dyDescent="0.3">
      <c r="A465">
        <v>325</v>
      </c>
      <c r="B465">
        <v>20070607</v>
      </c>
      <c r="C465">
        <v>20070619</v>
      </c>
      <c r="D465">
        <v>20070614</v>
      </c>
      <c r="E465">
        <v>15961</v>
      </c>
      <c r="F465">
        <v>4</v>
      </c>
      <c r="G465">
        <v>9</v>
      </c>
      <c r="H465">
        <v>782.99</v>
      </c>
      <c r="I465">
        <v>486.70659999999998</v>
      </c>
      <c r="J465" s="23">
        <v>39240</v>
      </c>
      <c r="K465">
        <v>7046.91</v>
      </c>
      <c r="L465">
        <v>4380.3594000000003</v>
      </c>
      <c r="M465">
        <v>2666.5506</v>
      </c>
    </row>
    <row r="466" spans="1:13" x14ac:dyDescent="0.3">
      <c r="A466">
        <v>343</v>
      </c>
      <c r="B466">
        <v>20070610</v>
      </c>
      <c r="C466">
        <v>20070622</v>
      </c>
      <c r="D466">
        <v>20070617</v>
      </c>
      <c r="E466">
        <v>15964</v>
      </c>
      <c r="F466">
        <v>4</v>
      </c>
      <c r="G466">
        <v>6</v>
      </c>
      <c r="H466">
        <v>782.99</v>
      </c>
      <c r="I466">
        <v>486.70659999999998</v>
      </c>
      <c r="J466" s="23">
        <v>39243</v>
      </c>
      <c r="K466">
        <v>4697.9399999999996</v>
      </c>
      <c r="L466">
        <v>2920.2395999999999</v>
      </c>
      <c r="M466">
        <v>1777.7003999999999</v>
      </c>
    </row>
    <row r="467" spans="1:13" x14ac:dyDescent="0.3">
      <c r="A467">
        <v>321</v>
      </c>
      <c r="B467">
        <v>20070619</v>
      </c>
      <c r="C467">
        <v>20070701</v>
      </c>
      <c r="D467">
        <v>20070626</v>
      </c>
      <c r="E467">
        <v>15965</v>
      </c>
      <c r="F467">
        <v>4</v>
      </c>
      <c r="G467">
        <v>20</v>
      </c>
      <c r="H467">
        <v>782.99</v>
      </c>
      <c r="I467">
        <v>486.70659999999998</v>
      </c>
      <c r="J467" s="23">
        <v>39252</v>
      </c>
      <c r="K467">
        <v>15659.8</v>
      </c>
      <c r="L467">
        <v>9734.1319999999996</v>
      </c>
      <c r="M467">
        <v>5925.6679999999997</v>
      </c>
    </row>
    <row r="468" spans="1:13" x14ac:dyDescent="0.3">
      <c r="A468">
        <v>329</v>
      </c>
      <c r="B468">
        <v>20070619</v>
      </c>
      <c r="C468">
        <v>20070701</v>
      </c>
      <c r="D468">
        <v>20070626</v>
      </c>
      <c r="E468">
        <v>15968</v>
      </c>
      <c r="F468">
        <v>4</v>
      </c>
      <c r="G468">
        <v>16</v>
      </c>
      <c r="H468">
        <v>782.99</v>
      </c>
      <c r="I468">
        <v>486.70659999999998</v>
      </c>
      <c r="J468" s="23">
        <v>39252</v>
      </c>
      <c r="K468">
        <v>12527.84</v>
      </c>
      <c r="L468">
        <v>7787.3055999999997</v>
      </c>
      <c r="M468">
        <v>4740.5343999999996</v>
      </c>
    </row>
    <row r="469" spans="1:13" x14ac:dyDescent="0.3">
      <c r="A469">
        <v>323</v>
      </c>
      <c r="B469">
        <v>20070603</v>
      </c>
      <c r="C469">
        <v>20070615</v>
      </c>
      <c r="D469">
        <v>20070610</v>
      </c>
      <c r="E469">
        <v>15972</v>
      </c>
      <c r="F469">
        <v>4</v>
      </c>
      <c r="G469">
        <v>20</v>
      </c>
      <c r="H469">
        <v>782.99</v>
      </c>
      <c r="I469">
        <v>486.70659999999998</v>
      </c>
      <c r="J469" s="23">
        <v>39236</v>
      </c>
      <c r="K469">
        <v>15659.8</v>
      </c>
      <c r="L469">
        <v>9734.1319999999996</v>
      </c>
      <c r="M469">
        <v>5925.6679999999997</v>
      </c>
    </row>
    <row r="470" spans="1:13" x14ac:dyDescent="0.3">
      <c r="A470">
        <v>333</v>
      </c>
      <c r="B470">
        <v>20070613</v>
      </c>
      <c r="C470">
        <v>20070625</v>
      </c>
      <c r="D470">
        <v>20070620</v>
      </c>
      <c r="E470">
        <v>15983</v>
      </c>
      <c r="F470">
        <v>4</v>
      </c>
      <c r="G470">
        <v>15</v>
      </c>
      <c r="H470">
        <v>782.99</v>
      </c>
      <c r="I470">
        <v>486.70659999999998</v>
      </c>
      <c r="J470" s="23">
        <v>39246</v>
      </c>
      <c r="K470">
        <v>11744.85</v>
      </c>
      <c r="L470">
        <v>7300.5990000000002</v>
      </c>
      <c r="M470">
        <v>4444.2510000000002</v>
      </c>
    </row>
    <row r="471" spans="1:13" x14ac:dyDescent="0.3">
      <c r="A471">
        <v>333</v>
      </c>
      <c r="B471">
        <v>20070615</v>
      </c>
      <c r="C471">
        <v>20070627</v>
      </c>
      <c r="D471">
        <v>20070622</v>
      </c>
      <c r="E471">
        <v>15984</v>
      </c>
      <c r="F471">
        <v>4</v>
      </c>
      <c r="G471">
        <v>11</v>
      </c>
      <c r="H471">
        <v>782.99</v>
      </c>
      <c r="I471">
        <v>486.70659999999998</v>
      </c>
      <c r="J471" s="23">
        <v>39248</v>
      </c>
      <c r="K471">
        <v>8612.89</v>
      </c>
      <c r="L471">
        <v>5353.7726000000002</v>
      </c>
      <c r="M471">
        <v>3259.1174000000001</v>
      </c>
    </row>
    <row r="472" spans="1:13" x14ac:dyDescent="0.3">
      <c r="A472">
        <v>329</v>
      </c>
      <c r="B472">
        <v>20070628</v>
      </c>
      <c r="C472">
        <v>20070710</v>
      </c>
      <c r="D472">
        <v>20070705</v>
      </c>
      <c r="E472">
        <v>15985</v>
      </c>
      <c r="F472">
        <v>4</v>
      </c>
      <c r="G472">
        <v>4</v>
      </c>
      <c r="H472">
        <v>782.99</v>
      </c>
      <c r="I472">
        <v>486.70659999999998</v>
      </c>
      <c r="J472" s="23">
        <v>39261</v>
      </c>
      <c r="K472">
        <v>3131.96</v>
      </c>
      <c r="L472">
        <v>1946.8263999999999</v>
      </c>
      <c r="M472">
        <v>1185.1335999999999</v>
      </c>
    </row>
    <row r="473" spans="1:13" x14ac:dyDescent="0.3">
      <c r="A473">
        <v>335</v>
      </c>
      <c r="B473">
        <v>20070608</v>
      </c>
      <c r="C473">
        <v>20070620</v>
      </c>
      <c r="D473">
        <v>20070615</v>
      </c>
      <c r="E473">
        <v>15986</v>
      </c>
      <c r="F473">
        <v>4</v>
      </c>
      <c r="G473">
        <v>19</v>
      </c>
      <c r="H473">
        <v>782.99</v>
      </c>
      <c r="I473">
        <v>486.70659999999998</v>
      </c>
      <c r="J473" s="23">
        <v>39241</v>
      </c>
      <c r="K473">
        <v>14876.81</v>
      </c>
      <c r="L473">
        <v>9247.4254000000001</v>
      </c>
      <c r="M473">
        <v>5629.3846000000003</v>
      </c>
    </row>
    <row r="474" spans="1:13" x14ac:dyDescent="0.3">
      <c r="A474">
        <v>335</v>
      </c>
      <c r="B474">
        <v>20070604</v>
      </c>
      <c r="C474">
        <v>20070616</v>
      </c>
      <c r="D474">
        <v>20070611</v>
      </c>
      <c r="E474">
        <v>15989</v>
      </c>
      <c r="F474">
        <v>4</v>
      </c>
      <c r="G474">
        <v>10</v>
      </c>
      <c r="H474">
        <v>782.99</v>
      </c>
      <c r="I474">
        <v>486.70659999999998</v>
      </c>
      <c r="J474" s="23">
        <v>39237</v>
      </c>
      <c r="K474">
        <v>7829.9</v>
      </c>
      <c r="L474">
        <v>4867.0659999999998</v>
      </c>
      <c r="M474">
        <v>2962.8339999999998</v>
      </c>
    </row>
    <row r="475" spans="1:13" x14ac:dyDescent="0.3">
      <c r="A475">
        <v>341</v>
      </c>
      <c r="B475">
        <v>20070623</v>
      </c>
      <c r="C475">
        <v>20070705</v>
      </c>
      <c r="D475">
        <v>20070630</v>
      </c>
      <c r="E475">
        <v>15990</v>
      </c>
      <c r="F475">
        <v>4</v>
      </c>
      <c r="G475">
        <v>15</v>
      </c>
      <c r="H475">
        <v>782.99</v>
      </c>
      <c r="I475">
        <v>486.70659999999998</v>
      </c>
      <c r="J475" s="23">
        <v>39256</v>
      </c>
      <c r="K475">
        <v>11744.85</v>
      </c>
      <c r="L475">
        <v>7300.5990000000002</v>
      </c>
      <c r="M475">
        <v>4444.2510000000002</v>
      </c>
    </row>
    <row r="476" spans="1:13" x14ac:dyDescent="0.3">
      <c r="A476">
        <v>339</v>
      </c>
      <c r="B476">
        <v>20070629</v>
      </c>
      <c r="C476">
        <v>20070711</v>
      </c>
      <c r="D476">
        <v>20070706</v>
      </c>
      <c r="E476">
        <v>15992</v>
      </c>
      <c r="F476">
        <v>4</v>
      </c>
      <c r="G476">
        <v>8</v>
      </c>
      <c r="H476">
        <v>782.99</v>
      </c>
      <c r="I476">
        <v>486.70659999999998</v>
      </c>
      <c r="J476" s="23">
        <v>39262</v>
      </c>
      <c r="K476">
        <v>6263.92</v>
      </c>
      <c r="L476">
        <v>3893.6527999999998</v>
      </c>
      <c r="M476">
        <v>2370.2671999999998</v>
      </c>
    </row>
    <row r="477" spans="1:13" x14ac:dyDescent="0.3">
      <c r="A477">
        <v>369</v>
      </c>
      <c r="B477">
        <v>20070414</v>
      </c>
      <c r="C477">
        <v>20070426</v>
      </c>
      <c r="D477">
        <v>20070421</v>
      </c>
      <c r="E477">
        <v>13896</v>
      </c>
      <c r="F477">
        <v>1</v>
      </c>
      <c r="G477">
        <v>9</v>
      </c>
      <c r="H477">
        <v>2443.35</v>
      </c>
      <c r="I477">
        <v>1518.7864</v>
      </c>
      <c r="J477" s="23">
        <v>39186</v>
      </c>
      <c r="K477">
        <v>21990.15</v>
      </c>
      <c r="L477">
        <v>13669.077600000001</v>
      </c>
      <c r="M477">
        <v>8321.0723999999991</v>
      </c>
    </row>
    <row r="478" spans="1:13" x14ac:dyDescent="0.3">
      <c r="A478">
        <v>377</v>
      </c>
      <c r="B478">
        <v>20070426</v>
      </c>
      <c r="C478">
        <v>20070508</v>
      </c>
      <c r="D478">
        <v>20070503</v>
      </c>
      <c r="E478">
        <v>13897</v>
      </c>
      <c r="F478">
        <v>1</v>
      </c>
      <c r="G478">
        <v>16</v>
      </c>
      <c r="H478">
        <v>2181.5625</v>
      </c>
      <c r="I478">
        <v>1320.6838</v>
      </c>
      <c r="J478" s="23">
        <v>39198</v>
      </c>
      <c r="K478">
        <v>34905</v>
      </c>
      <c r="L478">
        <v>21130.9408</v>
      </c>
      <c r="M478">
        <v>13774.0592</v>
      </c>
    </row>
    <row r="479" spans="1:13" x14ac:dyDescent="0.3">
      <c r="A479">
        <v>370</v>
      </c>
      <c r="B479">
        <v>20070422</v>
      </c>
      <c r="C479">
        <v>20070504</v>
      </c>
      <c r="D479">
        <v>20070429</v>
      </c>
      <c r="E479">
        <v>13898</v>
      </c>
      <c r="F479">
        <v>1</v>
      </c>
      <c r="G479">
        <v>20</v>
      </c>
      <c r="H479">
        <v>2443.35</v>
      </c>
      <c r="I479">
        <v>1518.7864</v>
      </c>
      <c r="J479" s="23">
        <v>39194</v>
      </c>
      <c r="K479">
        <v>48867</v>
      </c>
      <c r="L479">
        <v>30375.727999999999</v>
      </c>
      <c r="M479">
        <v>18491.272000000001</v>
      </c>
    </row>
    <row r="480" spans="1:13" x14ac:dyDescent="0.3">
      <c r="A480">
        <v>375</v>
      </c>
      <c r="B480">
        <v>20070409</v>
      </c>
      <c r="C480">
        <v>20070421</v>
      </c>
      <c r="D480">
        <v>20070416</v>
      </c>
      <c r="E480">
        <v>13906</v>
      </c>
      <c r="F480">
        <v>1</v>
      </c>
      <c r="G480">
        <v>8</v>
      </c>
      <c r="H480">
        <v>2181.5625</v>
      </c>
      <c r="I480">
        <v>1320.6838</v>
      </c>
      <c r="J480" s="23">
        <v>39181</v>
      </c>
      <c r="K480">
        <v>17452.5</v>
      </c>
      <c r="L480">
        <v>10565.4704</v>
      </c>
      <c r="M480">
        <v>6887.0295999999998</v>
      </c>
    </row>
    <row r="481" spans="1:13" x14ac:dyDescent="0.3">
      <c r="A481">
        <v>377</v>
      </c>
      <c r="B481">
        <v>20070424</v>
      </c>
      <c r="C481">
        <v>20070506</v>
      </c>
      <c r="D481">
        <v>20070501</v>
      </c>
      <c r="E481">
        <v>13907</v>
      </c>
      <c r="F481">
        <v>1</v>
      </c>
      <c r="G481">
        <v>16</v>
      </c>
      <c r="H481">
        <v>2181.5625</v>
      </c>
      <c r="I481">
        <v>1320.6838</v>
      </c>
      <c r="J481" s="23">
        <v>39196</v>
      </c>
      <c r="K481">
        <v>34905</v>
      </c>
      <c r="L481">
        <v>21130.9408</v>
      </c>
      <c r="M481">
        <v>13774.0592</v>
      </c>
    </row>
    <row r="482" spans="1:13" x14ac:dyDescent="0.3">
      <c r="A482">
        <v>377</v>
      </c>
      <c r="B482">
        <v>20070409</v>
      </c>
      <c r="C482">
        <v>20070421</v>
      </c>
      <c r="D482">
        <v>20070416</v>
      </c>
      <c r="E482">
        <v>13910</v>
      </c>
      <c r="F482">
        <v>1</v>
      </c>
      <c r="G482">
        <v>14</v>
      </c>
      <c r="H482">
        <v>2181.5625</v>
      </c>
      <c r="I482">
        <v>1320.6838</v>
      </c>
      <c r="J482" s="23">
        <v>39181</v>
      </c>
      <c r="K482">
        <v>30541.875</v>
      </c>
      <c r="L482">
        <v>18489.573199999999</v>
      </c>
      <c r="M482">
        <v>12052.301799999999</v>
      </c>
    </row>
    <row r="483" spans="1:13" x14ac:dyDescent="0.3">
      <c r="A483">
        <v>379</v>
      </c>
      <c r="B483">
        <v>20070403</v>
      </c>
      <c r="C483">
        <v>20070415</v>
      </c>
      <c r="D483">
        <v>20070410</v>
      </c>
      <c r="E483">
        <v>13911</v>
      </c>
      <c r="F483">
        <v>1</v>
      </c>
      <c r="G483">
        <v>16</v>
      </c>
      <c r="H483">
        <v>2181.5625</v>
      </c>
      <c r="I483">
        <v>1320.6838</v>
      </c>
      <c r="J483" s="23">
        <v>39175</v>
      </c>
      <c r="K483">
        <v>34905</v>
      </c>
      <c r="L483">
        <v>21130.9408</v>
      </c>
      <c r="M483">
        <v>13774.0592</v>
      </c>
    </row>
    <row r="484" spans="1:13" x14ac:dyDescent="0.3">
      <c r="A484">
        <v>375</v>
      </c>
      <c r="B484">
        <v>20070608</v>
      </c>
      <c r="C484">
        <v>20070620</v>
      </c>
      <c r="D484">
        <v>20070615</v>
      </c>
      <c r="E484">
        <v>13947</v>
      </c>
      <c r="F484">
        <v>1</v>
      </c>
      <c r="G484">
        <v>12</v>
      </c>
      <c r="H484">
        <v>2181.5625</v>
      </c>
      <c r="I484">
        <v>1320.6838</v>
      </c>
      <c r="J484" s="23">
        <v>39241</v>
      </c>
      <c r="K484">
        <v>26178.75</v>
      </c>
      <c r="L484">
        <v>15848.205599999999</v>
      </c>
      <c r="M484">
        <v>10330.544400000001</v>
      </c>
    </row>
    <row r="485" spans="1:13" x14ac:dyDescent="0.3">
      <c r="A485">
        <v>371</v>
      </c>
      <c r="B485">
        <v>20070627</v>
      </c>
      <c r="C485">
        <v>20070709</v>
      </c>
      <c r="D485">
        <v>20070704</v>
      </c>
      <c r="E485">
        <v>13976</v>
      </c>
      <c r="F485">
        <v>1</v>
      </c>
      <c r="G485">
        <v>16</v>
      </c>
      <c r="H485">
        <v>2181.5625</v>
      </c>
      <c r="I485">
        <v>1320.6838</v>
      </c>
      <c r="J485" s="23">
        <v>39260</v>
      </c>
      <c r="K485">
        <v>34905</v>
      </c>
      <c r="L485">
        <v>21130.9408</v>
      </c>
      <c r="M485">
        <v>13774.0592</v>
      </c>
    </row>
    <row r="486" spans="1:13" x14ac:dyDescent="0.3">
      <c r="A486">
        <v>369</v>
      </c>
      <c r="B486">
        <v>20070601</v>
      </c>
      <c r="C486">
        <v>20070613</v>
      </c>
      <c r="D486">
        <v>20070608</v>
      </c>
      <c r="E486">
        <v>13977</v>
      </c>
      <c r="F486">
        <v>1</v>
      </c>
      <c r="G486">
        <v>11</v>
      </c>
      <c r="H486">
        <v>2443.35</v>
      </c>
      <c r="I486">
        <v>1518.7864</v>
      </c>
      <c r="J486" s="23">
        <v>39234</v>
      </c>
      <c r="K486">
        <v>26876.85</v>
      </c>
      <c r="L486">
        <v>16706.650399999999</v>
      </c>
      <c r="M486">
        <v>10170.1996</v>
      </c>
    </row>
    <row r="487" spans="1:13" x14ac:dyDescent="0.3">
      <c r="A487">
        <v>369</v>
      </c>
      <c r="B487">
        <v>20070623</v>
      </c>
      <c r="C487">
        <v>20070705</v>
      </c>
      <c r="D487">
        <v>20070630</v>
      </c>
      <c r="E487">
        <v>13978</v>
      </c>
      <c r="F487">
        <v>1</v>
      </c>
      <c r="G487">
        <v>8</v>
      </c>
      <c r="H487">
        <v>2443.35</v>
      </c>
      <c r="I487">
        <v>1518.7864</v>
      </c>
      <c r="J487" s="23">
        <v>39256</v>
      </c>
      <c r="K487">
        <v>19546.8</v>
      </c>
      <c r="L487">
        <v>12150.2912</v>
      </c>
      <c r="M487">
        <v>7396.5087999999996</v>
      </c>
    </row>
    <row r="488" spans="1:13" x14ac:dyDescent="0.3">
      <c r="A488">
        <v>368</v>
      </c>
      <c r="B488">
        <v>20070608</v>
      </c>
      <c r="C488">
        <v>20070620</v>
      </c>
      <c r="D488">
        <v>20070615</v>
      </c>
      <c r="E488">
        <v>13979</v>
      </c>
      <c r="F488">
        <v>1</v>
      </c>
      <c r="G488">
        <v>10</v>
      </c>
      <c r="H488">
        <v>2443.35</v>
      </c>
      <c r="I488">
        <v>1518.7864</v>
      </c>
      <c r="J488" s="23">
        <v>39241</v>
      </c>
      <c r="K488">
        <v>24433.5</v>
      </c>
      <c r="L488">
        <v>15187.864</v>
      </c>
      <c r="M488">
        <v>9245.6360000000004</v>
      </c>
    </row>
    <row r="489" spans="1:13" x14ac:dyDescent="0.3">
      <c r="A489">
        <v>385</v>
      </c>
      <c r="B489">
        <v>20070421</v>
      </c>
      <c r="C489">
        <v>20070503</v>
      </c>
      <c r="D489">
        <v>20070428</v>
      </c>
      <c r="E489">
        <v>14385</v>
      </c>
      <c r="F489">
        <v>1</v>
      </c>
      <c r="G489">
        <v>9</v>
      </c>
      <c r="H489">
        <v>1000.4375</v>
      </c>
      <c r="I489">
        <v>605.64919999999995</v>
      </c>
      <c r="J489" s="23">
        <v>39193</v>
      </c>
      <c r="K489">
        <v>9003.9375</v>
      </c>
      <c r="L489">
        <v>5450.8428000000004</v>
      </c>
      <c r="M489">
        <v>3553.0947000000001</v>
      </c>
    </row>
    <row r="490" spans="1:13" x14ac:dyDescent="0.3">
      <c r="A490">
        <v>385</v>
      </c>
      <c r="B490">
        <v>20070411</v>
      </c>
      <c r="C490">
        <v>20070423</v>
      </c>
      <c r="D490">
        <v>20070418</v>
      </c>
      <c r="E490">
        <v>14392</v>
      </c>
      <c r="F490">
        <v>1</v>
      </c>
      <c r="G490">
        <v>1</v>
      </c>
      <c r="H490">
        <v>1000.4375</v>
      </c>
      <c r="I490">
        <v>605.64919999999995</v>
      </c>
      <c r="J490" s="23">
        <v>39183</v>
      </c>
      <c r="K490">
        <v>1000.4375</v>
      </c>
      <c r="L490">
        <v>605.64919999999995</v>
      </c>
      <c r="M490">
        <v>394.78829999999999</v>
      </c>
    </row>
    <row r="491" spans="1:13" x14ac:dyDescent="0.3">
      <c r="A491">
        <v>385</v>
      </c>
      <c r="B491">
        <v>20070422</v>
      </c>
      <c r="C491">
        <v>20070504</v>
      </c>
      <c r="D491">
        <v>20070429</v>
      </c>
      <c r="E491">
        <v>14394</v>
      </c>
      <c r="F491">
        <v>1</v>
      </c>
      <c r="G491">
        <v>16</v>
      </c>
      <c r="H491">
        <v>1000.4375</v>
      </c>
      <c r="I491">
        <v>605.64919999999995</v>
      </c>
      <c r="J491" s="23">
        <v>39194</v>
      </c>
      <c r="K491">
        <v>16007</v>
      </c>
      <c r="L491">
        <v>9690.3871999999992</v>
      </c>
      <c r="M491">
        <v>6316.6127999999999</v>
      </c>
    </row>
    <row r="492" spans="1:13" x14ac:dyDescent="0.3">
      <c r="A492">
        <v>385</v>
      </c>
      <c r="B492">
        <v>20070415</v>
      </c>
      <c r="C492">
        <v>20070427</v>
      </c>
      <c r="D492">
        <v>20070422</v>
      </c>
      <c r="E492">
        <v>14398</v>
      </c>
      <c r="F492">
        <v>1</v>
      </c>
      <c r="G492">
        <v>16</v>
      </c>
      <c r="H492">
        <v>1000.4375</v>
      </c>
      <c r="I492">
        <v>605.64919999999995</v>
      </c>
      <c r="J492" s="23">
        <v>39187</v>
      </c>
      <c r="K492">
        <v>16007</v>
      </c>
      <c r="L492">
        <v>9690.3871999999992</v>
      </c>
      <c r="M492">
        <v>6316.6127999999999</v>
      </c>
    </row>
    <row r="493" spans="1:13" x14ac:dyDescent="0.3">
      <c r="A493">
        <v>387</v>
      </c>
      <c r="B493">
        <v>20070406</v>
      </c>
      <c r="C493">
        <v>20070418</v>
      </c>
      <c r="D493">
        <v>20070413</v>
      </c>
      <c r="E493">
        <v>14411</v>
      </c>
      <c r="F493">
        <v>1</v>
      </c>
      <c r="G493">
        <v>17</v>
      </c>
      <c r="H493">
        <v>1000.4375</v>
      </c>
      <c r="I493">
        <v>605.64919999999995</v>
      </c>
      <c r="J493" s="23">
        <v>39178</v>
      </c>
      <c r="K493">
        <v>17007.4375</v>
      </c>
      <c r="L493">
        <v>10296.036400000001</v>
      </c>
      <c r="M493">
        <v>6711.4011</v>
      </c>
    </row>
    <row r="494" spans="1:13" x14ac:dyDescent="0.3">
      <c r="A494">
        <v>385</v>
      </c>
      <c r="B494">
        <v>20070430</v>
      </c>
      <c r="C494">
        <v>20070512</v>
      </c>
      <c r="D494">
        <v>20070507</v>
      </c>
      <c r="E494">
        <v>14412</v>
      </c>
      <c r="F494">
        <v>1</v>
      </c>
      <c r="G494">
        <v>2</v>
      </c>
      <c r="H494">
        <v>1000.4375</v>
      </c>
      <c r="I494">
        <v>605.64919999999995</v>
      </c>
      <c r="J494" s="23">
        <v>39202</v>
      </c>
      <c r="K494">
        <v>2000.875</v>
      </c>
      <c r="L494">
        <v>1211.2983999999999</v>
      </c>
      <c r="M494">
        <v>789.57659999999998</v>
      </c>
    </row>
    <row r="495" spans="1:13" x14ac:dyDescent="0.3">
      <c r="A495">
        <v>383</v>
      </c>
      <c r="B495">
        <v>20070405</v>
      </c>
      <c r="C495">
        <v>20070417</v>
      </c>
      <c r="D495">
        <v>20070412</v>
      </c>
      <c r="E495">
        <v>14417</v>
      </c>
      <c r="F495">
        <v>1</v>
      </c>
      <c r="G495">
        <v>20</v>
      </c>
      <c r="H495">
        <v>1000.4375</v>
      </c>
      <c r="I495">
        <v>605.64919999999995</v>
      </c>
      <c r="J495" s="23">
        <v>39177</v>
      </c>
      <c r="K495">
        <v>20008.75</v>
      </c>
      <c r="L495">
        <v>12112.984</v>
      </c>
      <c r="M495">
        <v>7895.7659999999996</v>
      </c>
    </row>
    <row r="496" spans="1:13" x14ac:dyDescent="0.3">
      <c r="A496">
        <v>383</v>
      </c>
      <c r="B496">
        <v>20070404</v>
      </c>
      <c r="C496">
        <v>20070416</v>
      </c>
      <c r="D496">
        <v>20070411</v>
      </c>
      <c r="E496">
        <v>14418</v>
      </c>
      <c r="F496">
        <v>1</v>
      </c>
      <c r="G496">
        <v>18</v>
      </c>
      <c r="H496">
        <v>1000.4375</v>
      </c>
      <c r="I496">
        <v>605.64919999999995</v>
      </c>
      <c r="J496" s="23">
        <v>39176</v>
      </c>
      <c r="K496">
        <v>18007.875</v>
      </c>
      <c r="L496">
        <v>10901.685600000001</v>
      </c>
      <c r="M496">
        <v>7106.1894000000002</v>
      </c>
    </row>
    <row r="497" spans="1:13" x14ac:dyDescent="0.3">
      <c r="A497">
        <v>389</v>
      </c>
      <c r="B497">
        <v>20070516</v>
      </c>
      <c r="C497">
        <v>20070528</v>
      </c>
      <c r="D497">
        <v>20070523</v>
      </c>
      <c r="E497">
        <v>14419</v>
      </c>
      <c r="F497">
        <v>1</v>
      </c>
      <c r="G497">
        <v>14</v>
      </c>
      <c r="H497">
        <v>1000.4375</v>
      </c>
      <c r="I497">
        <v>605.64919999999995</v>
      </c>
      <c r="J497" s="23">
        <v>39218</v>
      </c>
      <c r="K497">
        <v>14006.125</v>
      </c>
      <c r="L497">
        <v>8479.0887999999995</v>
      </c>
      <c r="M497">
        <v>5527.0361999999996</v>
      </c>
    </row>
    <row r="498" spans="1:13" x14ac:dyDescent="0.3">
      <c r="A498">
        <v>387</v>
      </c>
      <c r="B498">
        <v>20070530</v>
      </c>
      <c r="C498">
        <v>20070611</v>
      </c>
      <c r="D498">
        <v>20070606</v>
      </c>
      <c r="E498">
        <v>14420</v>
      </c>
      <c r="F498">
        <v>1</v>
      </c>
      <c r="G498">
        <v>11</v>
      </c>
      <c r="H498">
        <v>1000.4375</v>
      </c>
      <c r="I498">
        <v>605.64919999999995</v>
      </c>
      <c r="J498" s="23">
        <v>39232</v>
      </c>
      <c r="K498">
        <v>11004.8125</v>
      </c>
      <c r="L498">
        <v>6662.1412</v>
      </c>
      <c r="M498">
        <v>4342.6713</v>
      </c>
    </row>
    <row r="499" spans="1:13" x14ac:dyDescent="0.3">
      <c r="A499">
        <v>381</v>
      </c>
      <c r="B499">
        <v>20070509</v>
      </c>
      <c r="C499">
        <v>20070521</v>
      </c>
      <c r="D499">
        <v>20070516</v>
      </c>
      <c r="E499">
        <v>14421</v>
      </c>
      <c r="F499">
        <v>1</v>
      </c>
      <c r="G499">
        <v>7</v>
      </c>
      <c r="H499">
        <v>1000.4375</v>
      </c>
      <c r="I499">
        <v>605.64919999999995</v>
      </c>
      <c r="J499" s="23">
        <v>39211</v>
      </c>
      <c r="K499">
        <v>7003.0625</v>
      </c>
      <c r="L499">
        <v>4239.5443999999998</v>
      </c>
      <c r="M499">
        <v>2763.5180999999998</v>
      </c>
    </row>
    <row r="500" spans="1:13" x14ac:dyDescent="0.3">
      <c r="A500">
        <v>389</v>
      </c>
      <c r="B500">
        <v>20070511</v>
      </c>
      <c r="C500">
        <v>20070523</v>
      </c>
      <c r="D500">
        <v>20070518</v>
      </c>
      <c r="E500">
        <v>14438</v>
      </c>
      <c r="F500">
        <v>1</v>
      </c>
      <c r="G500">
        <v>10</v>
      </c>
      <c r="H500">
        <v>1000.4375</v>
      </c>
      <c r="I500">
        <v>605.64919999999995</v>
      </c>
      <c r="J500" s="23">
        <v>39213</v>
      </c>
      <c r="K500">
        <v>10004.375</v>
      </c>
      <c r="L500">
        <v>6056.4920000000002</v>
      </c>
      <c r="M500">
        <v>3947.8829999999998</v>
      </c>
    </row>
    <row r="501" spans="1:13" x14ac:dyDescent="0.3">
      <c r="A501">
        <v>383</v>
      </c>
      <c r="B501">
        <v>20070506</v>
      </c>
      <c r="C501">
        <v>20070518</v>
      </c>
      <c r="D501">
        <v>20070513</v>
      </c>
      <c r="E501">
        <v>14439</v>
      </c>
      <c r="F501">
        <v>1</v>
      </c>
      <c r="G501">
        <v>3</v>
      </c>
      <c r="H501">
        <v>1000.4375</v>
      </c>
      <c r="I501">
        <v>605.64919999999995</v>
      </c>
      <c r="J501" s="23">
        <v>39208</v>
      </c>
      <c r="K501">
        <v>3001.3125</v>
      </c>
      <c r="L501">
        <v>1816.9476</v>
      </c>
      <c r="M501">
        <v>1184.3649</v>
      </c>
    </row>
    <row r="502" spans="1:13" x14ac:dyDescent="0.3">
      <c r="A502">
        <v>387</v>
      </c>
      <c r="B502">
        <v>20070520</v>
      </c>
      <c r="C502">
        <v>20070601</v>
      </c>
      <c r="D502">
        <v>20070527</v>
      </c>
      <c r="E502">
        <v>14447</v>
      </c>
      <c r="F502">
        <v>1</v>
      </c>
      <c r="G502">
        <v>11</v>
      </c>
      <c r="H502">
        <v>1000.4375</v>
      </c>
      <c r="I502">
        <v>605.64919999999995</v>
      </c>
      <c r="J502" s="23">
        <v>39222</v>
      </c>
      <c r="K502">
        <v>11004.8125</v>
      </c>
      <c r="L502">
        <v>6662.1412</v>
      </c>
      <c r="M502">
        <v>4342.6713</v>
      </c>
    </row>
    <row r="503" spans="1:13" x14ac:dyDescent="0.3">
      <c r="A503">
        <v>381</v>
      </c>
      <c r="B503">
        <v>20070515</v>
      </c>
      <c r="C503">
        <v>20070527</v>
      </c>
      <c r="D503">
        <v>20070522</v>
      </c>
      <c r="E503">
        <v>14448</v>
      </c>
      <c r="F503">
        <v>1</v>
      </c>
      <c r="G503">
        <v>8</v>
      </c>
      <c r="H503">
        <v>1000.4375</v>
      </c>
      <c r="I503">
        <v>605.64919999999995</v>
      </c>
      <c r="J503" s="23">
        <v>39217</v>
      </c>
      <c r="K503">
        <v>8003.5</v>
      </c>
      <c r="L503">
        <v>4845.1935999999996</v>
      </c>
      <c r="M503">
        <v>3158.3063999999999</v>
      </c>
    </row>
    <row r="504" spans="1:13" x14ac:dyDescent="0.3">
      <c r="A504">
        <v>385</v>
      </c>
      <c r="B504">
        <v>20070514</v>
      </c>
      <c r="C504">
        <v>20070526</v>
      </c>
      <c r="D504">
        <v>20070521</v>
      </c>
      <c r="E504">
        <v>14449</v>
      </c>
      <c r="F504">
        <v>1</v>
      </c>
      <c r="G504">
        <v>14</v>
      </c>
      <c r="H504">
        <v>1000.4375</v>
      </c>
      <c r="I504">
        <v>605.64919999999995</v>
      </c>
      <c r="J504" s="23">
        <v>39216</v>
      </c>
      <c r="K504">
        <v>14006.125</v>
      </c>
      <c r="L504">
        <v>8479.0887999999995</v>
      </c>
      <c r="M504">
        <v>5527.0361999999996</v>
      </c>
    </row>
    <row r="505" spans="1:13" x14ac:dyDescent="0.3">
      <c r="A505">
        <v>381</v>
      </c>
      <c r="B505">
        <v>20070516</v>
      </c>
      <c r="C505">
        <v>20070528</v>
      </c>
      <c r="D505">
        <v>20070523</v>
      </c>
      <c r="E505">
        <v>14452</v>
      </c>
      <c r="F505">
        <v>1</v>
      </c>
      <c r="G505">
        <v>7</v>
      </c>
      <c r="H505">
        <v>1000.4375</v>
      </c>
      <c r="I505">
        <v>605.64919999999995</v>
      </c>
      <c r="J505" s="23">
        <v>39218</v>
      </c>
      <c r="K505">
        <v>7003.0625</v>
      </c>
      <c r="L505">
        <v>4239.5443999999998</v>
      </c>
      <c r="M505">
        <v>2763.5180999999998</v>
      </c>
    </row>
    <row r="506" spans="1:13" x14ac:dyDescent="0.3">
      <c r="A506">
        <v>387</v>
      </c>
      <c r="B506">
        <v>20070508</v>
      </c>
      <c r="C506">
        <v>20070520</v>
      </c>
      <c r="D506">
        <v>20070515</v>
      </c>
      <c r="E506">
        <v>14453</v>
      </c>
      <c r="F506">
        <v>1</v>
      </c>
      <c r="G506">
        <v>8</v>
      </c>
      <c r="H506">
        <v>1000.4375</v>
      </c>
      <c r="I506">
        <v>605.64919999999995</v>
      </c>
      <c r="J506" s="23">
        <v>39210</v>
      </c>
      <c r="K506">
        <v>8003.5</v>
      </c>
      <c r="L506">
        <v>4845.1935999999996</v>
      </c>
      <c r="M506">
        <v>3158.3063999999999</v>
      </c>
    </row>
    <row r="507" spans="1:13" x14ac:dyDescent="0.3">
      <c r="A507">
        <v>381</v>
      </c>
      <c r="B507">
        <v>20070503</v>
      </c>
      <c r="C507">
        <v>20070515</v>
      </c>
      <c r="D507">
        <v>20070510</v>
      </c>
      <c r="E507">
        <v>14456</v>
      </c>
      <c r="F507">
        <v>1</v>
      </c>
      <c r="G507">
        <v>3</v>
      </c>
      <c r="H507">
        <v>1000.4375</v>
      </c>
      <c r="I507">
        <v>605.64919999999995</v>
      </c>
      <c r="J507" s="23">
        <v>39205</v>
      </c>
      <c r="K507">
        <v>3001.3125</v>
      </c>
      <c r="L507">
        <v>1816.9476</v>
      </c>
      <c r="M507">
        <v>1184.3649</v>
      </c>
    </row>
    <row r="508" spans="1:13" x14ac:dyDescent="0.3">
      <c r="A508">
        <v>389</v>
      </c>
      <c r="B508">
        <v>20070623</v>
      </c>
      <c r="C508">
        <v>20070705</v>
      </c>
      <c r="D508">
        <v>20070630</v>
      </c>
      <c r="E508">
        <v>14461</v>
      </c>
      <c r="F508">
        <v>1</v>
      </c>
      <c r="G508">
        <v>17</v>
      </c>
      <c r="H508">
        <v>1000.4375</v>
      </c>
      <c r="I508">
        <v>605.64919999999995</v>
      </c>
      <c r="J508" s="23">
        <v>39256</v>
      </c>
      <c r="K508">
        <v>17007.4375</v>
      </c>
      <c r="L508">
        <v>10296.036400000001</v>
      </c>
      <c r="M508">
        <v>6711.4011</v>
      </c>
    </row>
    <row r="509" spans="1:13" x14ac:dyDescent="0.3">
      <c r="A509">
        <v>381</v>
      </c>
      <c r="B509">
        <v>20070621</v>
      </c>
      <c r="C509">
        <v>20070703</v>
      </c>
      <c r="D509">
        <v>20070628</v>
      </c>
      <c r="E509">
        <v>14481</v>
      </c>
      <c r="F509">
        <v>1</v>
      </c>
      <c r="G509">
        <v>1</v>
      </c>
      <c r="H509">
        <v>1000.4375</v>
      </c>
      <c r="I509">
        <v>605.64919999999995</v>
      </c>
      <c r="J509" s="23">
        <v>39254</v>
      </c>
      <c r="K509">
        <v>1000.4375</v>
      </c>
      <c r="L509">
        <v>605.64919999999995</v>
      </c>
      <c r="M509">
        <v>394.78829999999999</v>
      </c>
    </row>
    <row r="510" spans="1:13" x14ac:dyDescent="0.3">
      <c r="A510">
        <v>385</v>
      </c>
      <c r="B510">
        <v>20070604</v>
      </c>
      <c r="C510">
        <v>20070616</v>
      </c>
      <c r="D510">
        <v>20070611</v>
      </c>
      <c r="E510">
        <v>14494</v>
      </c>
      <c r="F510">
        <v>1</v>
      </c>
      <c r="G510">
        <v>1</v>
      </c>
      <c r="H510">
        <v>1000.4375</v>
      </c>
      <c r="I510">
        <v>605.64919999999995</v>
      </c>
      <c r="J510" s="23">
        <v>39237</v>
      </c>
      <c r="K510">
        <v>1000.4375</v>
      </c>
      <c r="L510">
        <v>605.64919999999995</v>
      </c>
      <c r="M510">
        <v>394.78829999999999</v>
      </c>
    </row>
    <row r="511" spans="1:13" x14ac:dyDescent="0.3">
      <c r="A511">
        <v>329</v>
      </c>
      <c r="B511">
        <v>20070426</v>
      </c>
      <c r="C511">
        <v>20070508</v>
      </c>
      <c r="D511">
        <v>20070503</v>
      </c>
      <c r="E511">
        <v>15771</v>
      </c>
      <c r="F511">
        <v>1</v>
      </c>
      <c r="G511">
        <v>6</v>
      </c>
      <c r="H511">
        <v>782.99</v>
      </c>
      <c r="I511">
        <v>486.70659999999998</v>
      </c>
      <c r="J511" s="23">
        <v>39198</v>
      </c>
      <c r="K511">
        <v>4697.9399999999996</v>
      </c>
      <c r="L511">
        <v>2920.2395999999999</v>
      </c>
      <c r="M511">
        <v>1777.7003999999999</v>
      </c>
    </row>
    <row r="512" spans="1:13" x14ac:dyDescent="0.3">
      <c r="A512">
        <v>331</v>
      </c>
      <c r="B512">
        <v>20070424</v>
      </c>
      <c r="C512">
        <v>20070506</v>
      </c>
      <c r="D512">
        <v>20070501</v>
      </c>
      <c r="E512">
        <v>15778</v>
      </c>
      <c r="F512">
        <v>1</v>
      </c>
      <c r="G512">
        <v>15</v>
      </c>
      <c r="H512">
        <v>782.99</v>
      </c>
      <c r="I512">
        <v>486.70659999999998</v>
      </c>
      <c r="J512" s="23">
        <v>39196</v>
      </c>
      <c r="K512">
        <v>11744.85</v>
      </c>
      <c r="L512">
        <v>7300.5990000000002</v>
      </c>
      <c r="M512">
        <v>4444.2510000000002</v>
      </c>
    </row>
    <row r="513" spans="1:13" x14ac:dyDescent="0.3">
      <c r="A513">
        <v>323</v>
      </c>
      <c r="B513">
        <v>20070422</v>
      </c>
      <c r="C513">
        <v>20070504</v>
      </c>
      <c r="D513">
        <v>20070429</v>
      </c>
      <c r="E513">
        <v>15827</v>
      </c>
      <c r="F513">
        <v>1</v>
      </c>
      <c r="G513">
        <v>20</v>
      </c>
      <c r="H513">
        <v>782.99</v>
      </c>
      <c r="I513">
        <v>486.70659999999998</v>
      </c>
      <c r="J513" s="23">
        <v>39194</v>
      </c>
      <c r="K513">
        <v>15659.8</v>
      </c>
      <c r="L513">
        <v>9734.1319999999996</v>
      </c>
      <c r="M513">
        <v>5925.6679999999997</v>
      </c>
    </row>
    <row r="514" spans="1:13" x14ac:dyDescent="0.3">
      <c r="A514">
        <v>323</v>
      </c>
      <c r="B514">
        <v>20070417</v>
      </c>
      <c r="C514">
        <v>20070429</v>
      </c>
      <c r="D514">
        <v>20070424</v>
      </c>
      <c r="E514">
        <v>15834</v>
      </c>
      <c r="F514">
        <v>1</v>
      </c>
      <c r="G514">
        <v>20</v>
      </c>
      <c r="H514">
        <v>782.99</v>
      </c>
      <c r="I514">
        <v>486.70659999999998</v>
      </c>
      <c r="J514" s="23">
        <v>39189</v>
      </c>
      <c r="K514">
        <v>15659.8</v>
      </c>
      <c r="L514">
        <v>9734.1319999999996</v>
      </c>
      <c r="M514">
        <v>5925.6679999999997</v>
      </c>
    </row>
    <row r="515" spans="1:13" x14ac:dyDescent="0.3">
      <c r="A515">
        <v>333</v>
      </c>
      <c r="B515">
        <v>20070407</v>
      </c>
      <c r="C515">
        <v>20070419</v>
      </c>
      <c r="D515">
        <v>20070414</v>
      </c>
      <c r="E515">
        <v>15840</v>
      </c>
      <c r="F515">
        <v>1</v>
      </c>
      <c r="G515">
        <v>19</v>
      </c>
      <c r="H515">
        <v>782.99</v>
      </c>
      <c r="I515">
        <v>486.70659999999998</v>
      </c>
      <c r="J515" s="23">
        <v>39179</v>
      </c>
      <c r="K515">
        <v>14876.81</v>
      </c>
      <c r="L515">
        <v>9247.4254000000001</v>
      </c>
      <c r="M515">
        <v>5629.3846000000003</v>
      </c>
    </row>
    <row r="516" spans="1:13" x14ac:dyDescent="0.3">
      <c r="A516">
        <v>325</v>
      </c>
      <c r="B516">
        <v>20070417</v>
      </c>
      <c r="C516">
        <v>20070429</v>
      </c>
      <c r="D516">
        <v>20070424</v>
      </c>
      <c r="E516">
        <v>15842</v>
      </c>
      <c r="F516">
        <v>1</v>
      </c>
      <c r="G516">
        <v>17</v>
      </c>
      <c r="H516">
        <v>782.99</v>
      </c>
      <c r="I516">
        <v>486.70659999999998</v>
      </c>
      <c r="J516" s="23">
        <v>39189</v>
      </c>
      <c r="K516">
        <v>13310.83</v>
      </c>
      <c r="L516">
        <v>8274.0121999999992</v>
      </c>
      <c r="M516">
        <v>5036.8177999999998</v>
      </c>
    </row>
    <row r="517" spans="1:13" x14ac:dyDescent="0.3">
      <c r="A517">
        <v>331</v>
      </c>
      <c r="B517">
        <v>20070421</v>
      </c>
      <c r="C517">
        <v>20070503</v>
      </c>
      <c r="D517">
        <v>20070428</v>
      </c>
      <c r="E517">
        <v>15843</v>
      </c>
      <c r="F517">
        <v>1</v>
      </c>
      <c r="G517">
        <v>10</v>
      </c>
      <c r="H517">
        <v>782.99</v>
      </c>
      <c r="I517">
        <v>486.70659999999998</v>
      </c>
      <c r="J517" s="23">
        <v>39193</v>
      </c>
      <c r="K517">
        <v>7829.9</v>
      </c>
      <c r="L517">
        <v>4867.0659999999998</v>
      </c>
      <c r="M517">
        <v>2962.8339999999998</v>
      </c>
    </row>
    <row r="518" spans="1:13" x14ac:dyDescent="0.3">
      <c r="A518">
        <v>321</v>
      </c>
      <c r="B518">
        <v>20070425</v>
      </c>
      <c r="C518">
        <v>20070507</v>
      </c>
      <c r="D518">
        <v>20070502</v>
      </c>
      <c r="E518">
        <v>15845</v>
      </c>
      <c r="F518">
        <v>1</v>
      </c>
      <c r="G518">
        <v>1</v>
      </c>
      <c r="H518">
        <v>782.99</v>
      </c>
      <c r="I518">
        <v>486.70659999999998</v>
      </c>
      <c r="J518" s="23">
        <v>39197</v>
      </c>
      <c r="K518">
        <v>782.99</v>
      </c>
      <c r="L518">
        <v>486.70659999999998</v>
      </c>
      <c r="M518">
        <v>296.28339999999997</v>
      </c>
    </row>
    <row r="519" spans="1:13" x14ac:dyDescent="0.3">
      <c r="A519">
        <v>329</v>
      </c>
      <c r="B519">
        <v>20070401</v>
      </c>
      <c r="C519">
        <v>20070413</v>
      </c>
      <c r="D519">
        <v>20070408</v>
      </c>
      <c r="E519">
        <v>15851</v>
      </c>
      <c r="F519">
        <v>1</v>
      </c>
      <c r="G519">
        <v>18</v>
      </c>
      <c r="H519">
        <v>782.99</v>
      </c>
      <c r="I519">
        <v>486.70659999999998</v>
      </c>
      <c r="J519" s="23">
        <v>39173</v>
      </c>
      <c r="K519">
        <v>14093.82</v>
      </c>
      <c r="L519">
        <v>8760.7188000000006</v>
      </c>
      <c r="M519">
        <v>5333.1012000000001</v>
      </c>
    </row>
    <row r="520" spans="1:13" x14ac:dyDescent="0.3">
      <c r="A520">
        <v>331</v>
      </c>
      <c r="B520">
        <v>20070404</v>
      </c>
      <c r="C520">
        <v>20070416</v>
      </c>
      <c r="D520">
        <v>20070411</v>
      </c>
      <c r="E520">
        <v>15860</v>
      </c>
      <c r="F520">
        <v>1</v>
      </c>
      <c r="G520">
        <v>12</v>
      </c>
      <c r="H520">
        <v>782.99</v>
      </c>
      <c r="I520">
        <v>486.70659999999998</v>
      </c>
      <c r="J520" s="23">
        <v>39176</v>
      </c>
      <c r="K520">
        <v>9395.8799999999992</v>
      </c>
      <c r="L520">
        <v>5840.4791999999998</v>
      </c>
      <c r="M520">
        <v>3555.4007999999999</v>
      </c>
    </row>
    <row r="521" spans="1:13" x14ac:dyDescent="0.3">
      <c r="A521">
        <v>341</v>
      </c>
      <c r="B521">
        <v>20070401</v>
      </c>
      <c r="C521">
        <v>20070413</v>
      </c>
      <c r="D521">
        <v>20070408</v>
      </c>
      <c r="E521">
        <v>15882</v>
      </c>
      <c r="F521">
        <v>1</v>
      </c>
      <c r="G521">
        <v>17</v>
      </c>
      <c r="H521">
        <v>782.99</v>
      </c>
      <c r="I521">
        <v>486.70659999999998</v>
      </c>
      <c r="J521" s="23">
        <v>39173</v>
      </c>
      <c r="K521">
        <v>13310.83</v>
      </c>
      <c r="L521">
        <v>8274.0121999999992</v>
      </c>
      <c r="M521">
        <v>5036.8177999999998</v>
      </c>
    </row>
    <row r="522" spans="1:13" x14ac:dyDescent="0.3">
      <c r="A522">
        <v>337</v>
      </c>
      <c r="B522">
        <v>20070503</v>
      </c>
      <c r="C522">
        <v>20070515</v>
      </c>
      <c r="D522">
        <v>20070510</v>
      </c>
      <c r="E522">
        <v>15885</v>
      </c>
      <c r="F522">
        <v>1</v>
      </c>
      <c r="G522">
        <v>12</v>
      </c>
      <c r="H522">
        <v>782.99</v>
      </c>
      <c r="I522">
        <v>486.70659999999998</v>
      </c>
      <c r="J522" s="23">
        <v>39205</v>
      </c>
      <c r="K522">
        <v>9395.8799999999992</v>
      </c>
      <c r="L522">
        <v>5840.4791999999998</v>
      </c>
      <c r="M522">
        <v>3555.4007999999999</v>
      </c>
    </row>
    <row r="523" spans="1:13" x14ac:dyDescent="0.3">
      <c r="A523">
        <v>335</v>
      </c>
      <c r="B523">
        <v>20070531</v>
      </c>
      <c r="C523">
        <v>20070612</v>
      </c>
      <c r="D523">
        <v>20070607</v>
      </c>
      <c r="E523">
        <v>15888</v>
      </c>
      <c r="F523">
        <v>1</v>
      </c>
      <c r="G523">
        <v>19</v>
      </c>
      <c r="H523">
        <v>782.99</v>
      </c>
      <c r="I523">
        <v>486.70659999999998</v>
      </c>
      <c r="J523" s="23">
        <v>39233</v>
      </c>
      <c r="K523">
        <v>14876.81</v>
      </c>
      <c r="L523">
        <v>9247.4254000000001</v>
      </c>
      <c r="M523">
        <v>5629.3846000000003</v>
      </c>
    </row>
    <row r="524" spans="1:13" x14ac:dyDescent="0.3">
      <c r="A524">
        <v>323</v>
      </c>
      <c r="B524">
        <v>20070501</v>
      </c>
      <c r="C524">
        <v>20070513</v>
      </c>
      <c r="D524">
        <v>20070508</v>
      </c>
      <c r="E524">
        <v>15892</v>
      </c>
      <c r="F524">
        <v>1</v>
      </c>
      <c r="G524">
        <v>7</v>
      </c>
      <c r="H524">
        <v>782.99</v>
      </c>
      <c r="I524">
        <v>486.70659999999998</v>
      </c>
      <c r="J524" s="23">
        <v>39203</v>
      </c>
      <c r="K524">
        <v>5480.93</v>
      </c>
      <c r="L524">
        <v>3406.9461999999999</v>
      </c>
      <c r="M524">
        <v>2073.9838</v>
      </c>
    </row>
    <row r="525" spans="1:13" x14ac:dyDescent="0.3">
      <c r="A525">
        <v>339</v>
      </c>
      <c r="B525">
        <v>20070514</v>
      </c>
      <c r="C525">
        <v>20070526</v>
      </c>
      <c r="D525">
        <v>20070521</v>
      </c>
      <c r="E525">
        <v>15893</v>
      </c>
      <c r="F525">
        <v>1</v>
      </c>
      <c r="G525">
        <v>6</v>
      </c>
      <c r="H525">
        <v>782.99</v>
      </c>
      <c r="I525">
        <v>486.70659999999998</v>
      </c>
      <c r="J525" s="23">
        <v>39216</v>
      </c>
      <c r="K525">
        <v>4697.9399999999996</v>
      </c>
      <c r="L525">
        <v>2920.2395999999999</v>
      </c>
      <c r="M525">
        <v>1777.7003999999999</v>
      </c>
    </row>
    <row r="526" spans="1:13" x14ac:dyDescent="0.3">
      <c r="A526">
        <v>337</v>
      </c>
      <c r="B526">
        <v>20070506</v>
      </c>
      <c r="C526">
        <v>20070518</v>
      </c>
      <c r="D526">
        <v>20070513</v>
      </c>
      <c r="E526">
        <v>15901</v>
      </c>
      <c r="F526">
        <v>1</v>
      </c>
      <c r="G526">
        <v>20</v>
      </c>
      <c r="H526">
        <v>782.99</v>
      </c>
      <c r="I526">
        <v>486.70659999999998</v>
      </c>
      <c r="J526" s="23">
        <v>39208</v>
      </c>
      <c r="K526">
        <v>15659.8</v>
      </c>
      <c r="L526">
        <v>9734.1319999999996</v>
      </c>
      <c r="M526">
        <v>5925.6679999999997</v>
      </c>
    </row>
    <row r="527" spans="1:13" x14ac:dyDescent="0.3">
      <c r="A527">
        <v>329</v>
      </c>
      <c r="B527">
        <v>20070506</v>
      </c>
      <c r="C527">
        <v>20070518</v>
      </c>
      <c r="D527">
        <v>20070513</v>
      </c>
      <c r="E527">
        <v>15902</v>
      </c>
      <c r="F527">
        <v>1</v>
      </c>
      <c r="G527">
        <v>2</v>
      </c>
      <c r="H527">
        <v>782.99</v>
      </c>
      <c r="I527">
        <v>486.70659999999998</v>
      </c>
      <c r="J527" s="23">
        <v>39208</v>
      </c>
      <c r="K527">
        <v>1565.98</v>
      </c>
      <c r="L527">
        <v>973.41319999999996</v>
      </c>
      <c r="M527">
        <v>592.56679999999994</v>
      </c>
    </row>
    <row r="528" spans="1:13" x14ac:dyDescent="0.3">
      <c r="A528">
        <v>321</v>
      </c>
      <c r="B528">
        <v>20070520</v>
      </c>
      <c r="C528">
        <v>20070601</v>
      </c>
      <c r="D528">
        <v>20070527</v>
      </c>
      <c r="E528">
        <v>15914</v>
      </c>
      <c r="F528">
        <v>1</v>
      </c>
      <c r="G528">
        <v>11</v>
      </c>
      <c r="H528">
        <v>782.99</v>
      </c>
      <c r="I528">
        <v>486.70659999999998</v>
      </c>
      <c r="J528" s="23">
        <v>39222</v>
      </c>
      <c r="K528">
        <v>8612.89</v>
      </c>
      <c r="L528">
        <v>5353.7726000000002</v>
      </c>
      <c r="M528">
        <v>3259.1174000000001</v>
      </c>
    </row>
    <row r="529" spans="1:13" x14ac:dyDescent="0.3">
      <c r="A529">
        <v>335</v>
      </c>
      <c r="B529">
        <v>20070506</v>
      </c>
      <c r="C529">
        <v>20070518</v>
      </c>
      <c r="D529">
        <v>20070513</v>
      </c>
      <c r="E529">
        <v>15918</v>
      </c>
      <c r="F529">
        <v>1</v>
      </c>
      <c r="G529">
        <v>10</v>
      </c>
      <c r="H529">
        <v>782.99</v>
      </c>
      <c r="I529">
        <v>486.70659999999998</v>
      </c>
      <c r="J529" s="23">
        <v>39208</v>
      </c>
      <c r="K529">
        <v>7829.9</v>
      </c>
      <c r="L529">
        <v>4867.0659999999998</v>
      </c>
      <c r="M529">
        <v>2962.8339999999998</v>
      </c>
    </row>
    <row r="530" spans="1:13" x14ac:dyDescent="0.3">
      <c r="A530">
        <v>329</v>
      </c>
      <c r="B530">
        <v>20070524</v>
      </c>
      <c r="C530">
        <v>20070605</v>
      </c>
      <c r="D530">
        <v>20070531</v>
      </c>
      <c r="E530">
        <v>15934</v>
      </c>
      <c r="F530">
        <v>1</v>
      </c>
      <c r="G530">
        <v>10</v>
      </c>
      <c r="H530">
        <v>782.99</v>
      </c>
      <c r="I530">
        <v>486.70659999999998</v>
      </c>
      <c r="J530" s="23">
        <v>39226</v>
      </c>
      <c r="K530">
        <v>7829.9</v>
      </c>
      <c r="L530">
        <v>4867.0659999999998</v>
      </c>
      <c r="M530">
        <v>2962.8339999999998</v>
      </c>
    </row>
    <row r="531" spans="1:13" x14ac:dyDescent="0.3">
      <c r="A531">
        <v>337</v>
      </c>
      <c r="B531">
        <v>20070502</v>
      </c>
      <c r="C531">
        <v>20070514</v>
      </c>
      <c r="D531">
        <v>20070509</v>
      </c>
      <c r="E531">
        <v>15937</v>
      </c>
      <c r="F531">
        <v>1</v>
      </c>
      <c r="G531">
        <v>2</v>
      </c>
      <c r="H531">
        <v>782.99</v>
      </c>
      <c r="I531">
        <v>486.70659999999998</v>
      </c>
      <c r="J531" s="23">
        <v>39204</v>
      </c>
      <c r="K531">
        <v>1565.98</v>
      </c>
      <c r="L531">
        <v>973.41319999999996</v>
      </c>
      <c r="M531">
        <v>592.56679999999994</v>
      </c>
    </row>
    <row r="532" spans="1:13" x14ac:dyDescent="0.3">
      <c r="A532">
        <v>335</v>
      </c>
      <c r="B532">
        <v>20070509</v>
      </c>
      <c r="C532">
        <v>20070521</v>
      </c>
      <c r="D532">
        <v>20070516</v>
      </c>
      <c r="E532">
        <v>15944</v>
      </c>
      <c r="F532">
        <v>1</v>
      </c>
      <c r="G532">
        <v>10</v>
      </c>
      <c r="H532">
        <v>782.99</v>
      </c>
      <c r="I532">
        <v>486.70659999999998</v>
      </c>
      <c r="J532" s="23">
        <v>39211</v>
      </c>
      <c r="K532">
        <v>7829.9</v>
      </c>
      <c r="L532">
        <v>4867.0659999999998</v>
      </c>
      <c r="M532">
        <v>2962.8339999999998</v>
      </c>
    </row>
    <row r="533" spans="1:13" x14ac:dyDescent="0.3">
      <c r="A533">
        <v>329</v>
      </c>
      <c r="B533">
        <v>20070619</v>
      </c>
      <c r="C533">
        <v>20070701</v>
      </c>
      <c r="D533">
        <v>20070626</v>
      </c>
      <c r="E533">
        <v>15952</v>
      </c>
      <c r="F533">
        <v>1</v>
      </c>
      <c r="G533">
        <v>6</v>
      </c>
      <c r="H533">
        <v>782.99</v>
      </c>
      <c r="I533">
        <v>486.70659999999998</v>
      </c>
      <c r="J533" s="23">
        <v>39252</v>
      </c>
      <c r="K533">
        <v>4697.9399999999996</v>
      </c>
      <c r="L533">
        <v>2920.2395999999999</v>
      </c>
      <c r="M533">
        <v>1777.7003999999999</v>
      </c>
    </row>
    <row r="534" spans="1:13" x14ac:dyDescent="0.3">
      <c r="A534">
        <v>329</v>
      </c>
      <c r="B534">
        <v>20070630</v>
      </c>
      <c r="C534">
        <v>20070712</v>
      </c>
      <c r="D534">
        <v>20070707</v>
      </c>
      <c r="E534">
        <v>15959</v>
      </c>
      <c r="F534">
        <v>1</v>
      </c>
      <c r="G534">
        <v>9</v>
      </c>
      <c r="H534">
        <v>782.99</v>
      </c>
      <c r="I534">
        <v>486.70659999999998</v>
      </c>
      <c r="J534" s="23">
        <v>39263</v>
      </c>
      <c r="K534">
        <v>7046.91</v>
      </c>
      <c r="L534">
        <v>4380.3594000000003</v>
      </c>
      <c r="M534">
        <v>2666.5506</v>
      </c>
    </row>
    <row r="535" spans="1:13" x14ac:dyDescent="0.3">
      <c r="A535">
        <v>341</v>
      </c>
      <c r="B535">
        <v>20070603</v>
      </c>
      <c r="C535">
        <v>20070615</v>
      </c>
      <c r="D535">
        <v>20070610</v>
      </c>
      <c r="E535">
        <v>15969</v>
      </c>
      <c r="F535">
        <v>1</v>
      </c>
      <c r="G535">
        <v>19</v>
      </c>
      <c r="H535">
        <v>782.99</v>
      </c>
      <c r="I535">
        <v>486.70659999999998</v>
      </c>
      <c r="J535" s="23">
        <v>39236</v>
      </c>
      <c r="K535">
        <v>14876.81</v>
      </c>
      <c r="L535">
        <v>9247.4254000000001</v>
      </c>
      <c r="M535">
        <v>5629.3846000000003</v>
      </c>
    </row>
    <row r="536" spans="1:13" x14ac:dyDescent="0.3">
      <c r="A536">
        <v>339</v>
      </c>
      <c r="B536">
        <v>20070612</v>
      </c>
      <c r="C536">
        <v>20070624</v>
      </c>
      <c r="D536">
        <v>20070619</v>
      </c>
      <c r="E536">
        <v>15976</v>
      </c>
      <c r="F536">
        <v>1</v>
      </c>
      <c r="G536">
        <v>16</v>
      </c>
      <c r="H536">
        <v>782.99</v>
      </c>
      <c r="I536">
        <v>486.70659999999998</v>
      </c>
      <c r="J536" s="23">
        <v>39245</v>
      </c>
      <c r="K536">
        <v>12527.84</v>
      </c>
      <c r="L536">
        <v>7787.3055999999997</v>
      </c>
      <c r="M536">
        <v>4740.5343999999996</v>
      </c>
    </row>
    <row r="537" spans="1:13" x14ac:dyDescent="0.3">
      <c r="A537">
        <v>321</v>
      </c>
      <c r="B537">
        <v>20070616</v>
      </c>
      <c r="C537">
        <v>20070628</v>
      </c>
      <c r="D537">
        <v>20070623</v>
      </c>
      <c r="E537">
        <v>15980</v>
      </c>
      <c r="F537">
        <v>1</v>
      </c>
      <c r="G537">
        <v>20</v>
      </c>
      <c r="H537">
        <v>782.99</v>
      </c>
      <c r="I537">
        <v>486.70659999999998</v>
      </c>
      <c r="J537" s="23">
        <v>39249</v>
      </c>
      <c r="K537">
        <v>15659.8</v>
      </c>
      <c r="L537">
        <v>9734.1319999999996</v>
      </c>
      <c r="M537">
        <v>5925.6679999999997</v>
      </c>
    </row>
    <row r="538" spans="1:13" x14ac:dyDescent="0.3">
      <c r="A538">
        <v>329</v>
      </c>
      <c r="B538">
        <v>20070624</v>
      </c>
      <c r="C538">
        <v>20070706</v>
      </c>
      <c r="D538">
        <v>20070701</v>
      </c>
      <c r="E538">
        <v>15987</v>
      </c>
      <c r="F538">
        <v>1</v>
      </c>
      <c r="G538">
        <v>5</v>
      </c>
      <c r="H538">
        <v>782.99</v>
      </c>
      <c r="I538">
        <v>486.70659999999998</v>
      </c>
      <c r="J538" s="23">
        <v>39257</v>
      </c>
      <c r="K538">
        <v>3914.95</v>
      </c>
      <c r="L538">
        <v>2433.5329999999999</v>
      </c>
      <c r="M538">
        <v>1481.4169999999999</v>
      </c>
    </row>
    <row r="539" spans="1:13" x14ac:dyDescent="0.3">
      <c r="A539">
        <v>333</v>
      </c>
      <c r="B539">
        <v>20070610</v>
      </c>
      <c r="C539">
        <v>20070622</v>
      </c>
      <c r="D539">
        <v>20070617</v>
      </c>
      <c r="E539">
        <v>15991</v>
      </c>
      <c r="F539">
        <v>1</v>
      </c>
      <c r="G539">
        <v>20</v>
      </c>
      <c r="H539">
        <v>782.99</v>
      </c>
      <c r="I539">
        <v>486.70659999999998</v>
      </c>
      <c r="J539" s="23">
        <v>39243</v>
      </c>
      <c r="K539">
        <v>15659.8</v>
      </c>
      <c r="L539">
        <v>9734.1319999999996</v>
      </c>
      <c r="M539">
        <v>5925.6679999999997</v>
      </c>
    </row>
    <row r="540" spans="1:13" x14ac:dyDescent="0.3">
      <c r="A540">
        <v>337</v>
      </c>
      <c r="B540">
        <v>20070618</v>
      </c>
      <c r="C540">
        <v>20070630</v>
      </c>
      <c r="D540">
        <v>20070625</v>
      </c>
      <c r="E540">
        <v>15994</v>
      </c>
      <c r="F540">
        <v>1</v>
      </c>
      <c r="G540">
        <v>2</v>
      </c>
      <c r="H540">
        <v>782.99</v>
      </c>
      <c r="I540">
        <v>486.70659999999998</v>
      </c>
      <c r="J540" s="23">
        <v>39251</v>
      </c>
      <c r="K540">
        <v>1565.98</v>
      </c>
      <c r="L540">
        <v>973.41319999999996</v>
      </c>
      <c r="M540">
        <v>592.56679999999994</v>
      </c>
    </row>
    <row r="541" spans="1:13" x14ac:dyDescent="0.3">
      <c r="A541">
        <v>352</v>
      </c>
      <c r="B541">
        <v>20070411</v>
      </c>
      <c r="C541">
        <v>20070423</v>
      </c>
      <c r="D541">
        <v>20070418</v>
      </c>
      <c r="E541">
        <v>27116</v>
      </c>
      <c r="F541">
        <v>1</v>
      </c>
      <c r="G541">
        <v>15</v>
      </c>
      <c r="H541">
        <v>2071.4196000000002</v>
      </c>
      <c r="I541">
        <v>1117.8559</v>
      </c>
      <c r="J541" s="23">
        <v>39183</v>
      </c>
      <c r="K541">
        <v>31071.294000000002</v>
      </c>
      <c r="L541">
        <v>16767.838500000002</v>
      </c>
      <c r="M541">
        <v>14303.4555</v>
      </c>
    </row>
    <row r="542" spans="1:13" x14ac:dyDescent="0.3">
      <c r="A542">
        <v>356</v>
      </c>
      <c r="B542">
        <v>20070418</v>
      </c>
      <c r="C542">
        <v>20070430</v>
      </c>
      <c r="D542">
        <v>20070425</v>
      </c>
      <c r="E542">
        <v>27117</v>
      </c>
      <c r="F542">
        <v>1</v>
      </c>
      <c r="G542">
        <v>18</v>
      </c>
      <c r="H542">
        <v>2071.4196000000002</v>
      </c>
      <c r="I542">
        <v>1117.8559</v>
      </c>
      <c r="J542" s="23">
        <v>39190</v>
      </c>
      <c r="K542">
        <v>37285.552799999998</v>
      </c>
      <c r="L542">
        <v>20121.406200000001</v>
      </c>
      <c r="M542">
        <v>17164.1466</v>
      </c>
    </row>
    <row r="543" spans="1:13" x14ac:dyDescent="0.3">
      <c r="A543">
        <v>358</v>
      </c>
      <c r="B543">
        <v>20070402</v>
      </c>
      <c r="C543">
        <v>20070414</v>
      </c>
      <c r="D543">
        <v>20070409</v>
      </c>
      <c r="E543">
        <v>27199</v>
      </c>
      <c r="F543">
        <v>1</v>
      </c>
      <c r="G543">
        <v>18</v>
      </c>
      <c r="H543">
        <v>2049.0981999999999</v>
      </c>
      <c r="I543">
        <v>1105.81</v>
      </c>
      <c r="J543" s="23">
        <v>39174</v>
      </c>
      <c r="K543">
        <v>36883.767599999999</v>
      </c>
      <c r="L543">
        <v>19904.580000000002</v>
      </c>
      <c r="M543">
        <v>16979.187600000001</v>
      </c>
    </row>
    <row r="544" spans="1:13" x14ac:dyDescent="0.3">
      <c r="A544">
        <v>360</v>
      </c>
      <c r="B544">
        <v>20070405</v>
      </c>
      <c r="C544">
        <v>20070417</v>
      </c>
      <c r="D544">
        <v>20070412</v>
      </c>
      <c r="E544">
        <v>27201</v>
      </c>
      <c r="F544">
        <v>1</v>
      </c>
      <c r="G544">
        <v>14</v>
      </c>
      <c r="H544">
        <v>2049.0981999999999</v>
      </c>
      <c r="I544">
        <v>1105.81</v>
      </c>
      <c r="J544" s="23">
        <v>39177</v>
      </c>
      <c r="K544">
        <v>28687.374800000001</v>
      </c>
      <c r="L544">
        <v>15481.34</v>
      </c>
      <c r="M544">
        <v>13206.034799999999</v>
      </c>
    </row>
    <row r="545" spans="1:13" x14ac:dyDescent="0.3">
      <c r="A545">
        <v>356</v>
      </c>
      <c r="B545">
        <v>20070411</v>
      </c>
      <c r="C545">
        <v>20070423</v>
      </c>
      <c r="D545">
        <v>20070418</v>
      </c>
      <c r="E545">
        <v>27211</v>
      </c>
      <c r="F545">
        <v>1</v>
      </c>
      <c r="G545">
        <v>8</v>
      </c>
      <c r="H545">
        <v>2071.4196000000002</v>
      </c>
      <c r="I545">
        <v>1117.8559</v>
      </c>
      <c r="J545" s="23">
        <v>39183</v>
      </c>
      <c r="K545">
        <v>16571.356800000001</v>
      </c>
      <c r="L545">
        <v>8942.8472000000002</v>
      </c>
      <c r="M545">
        <v>7628.5096000000003</v>
      </c>
    </row>
    <row r="546" spans="1:13" x14ac:dyDescent="0.3">
      <c r="A546">
        <v>358</v>
      </c>
      <c r="B546">
        <v>20070408</v>
      </c>
      <c r="C546">
        <v>20070420</v>
      </c>
      <c r="D546">
        <v>20070415</v>
      </c>
      <c r="E546">
        <v>27226</v>
      </c>
      <c r="F546">
        <v>1</v>
      </c>
      <c r="G546">
        <v>6</v>
      </c>
      <c r="H546">
        <v>2049.0981999999999</v>
      </c>
      <c r="I546">
        <v>1105.81</v>
      </c>
      <c r="J546" s="23">
        <v>39180</v>
      </c>
      <c r="K546">
        <v>12294.5892</v>
      </c>
      <c r="L546">
        <v>6634.86</v>
      </c>
      <c r="M546">
        <v>5659.7291999999998</v>
      </c>
    </row>
    <row r="547" spans="1:13" x14ac:dyDescent="0.3">
      <c r="A547">
        <v>354</v>
      </c>
      <c r="B547">
        <v>20070412</v>
      </c>
      <c r="C547">
        <v>20070424</v>
      </c>
      <c r="D547">
        <v>20070419</v>
      </c>
      <c r="E547">
        <v>27228</v>
      </c>
      <c r="F547">
        <v>1</v>
      </c>
      <c r="G547">
        <v>16</v>
      </c>
      <c r="H547">
        <v>2071.4196000000002</v>
      </c>
      <c r="I547">
        <v>1117.8559</v>
      </c>
      <c r="J547" s="23">
        <v>39184</v>
      </c>
      <c r="K547">
        <v>33142.713600000003</v>
      </c>
      <c r="L547">
        <v>17885.6944</v>
      </c>
      <c r="M547">
        <v>15257.019200000001</v>
      </c>
    </row>
    <row r="548" spans="1:13" x14ac:dyDescent="0.3">
      <c r="A548">
        <v>358</v>
      </c>
      <c r="B548">
        <v>20070413</v>
      </c>
      <c r="C548">
        <v>20070425</v>
      </c>
      <c r="D548">
        <v>20070420</v>
      </c>
      <c r="E548">
        <v>27232</v>
      </c>
      <c r="F548">
        <v>1</v>
      </c>
      <c r="G548">
        <v>11</v>
      </c>
      <c r="H548">
        <v>2049.0981999999999</v>
      </c>
      <c r="I548">
        <v>1105.81</v>
      </c>
      <c r="J548" s="23">
        <v>39185</v>
      </c>
      <c r="K548">
        <v>22540.0802</v>
      </c>
      <c r="L548">
        <v>12163.91</v>
      </c>
      <c r="M548">
        <v>10376.1702</v>
      </c>
    </row>
    <row r="549" spans="1:13" x14ac:dyDescent="0.3">
      <c r="A549">
        <v>352</v>
      </c>
      <c r="B549">
        <v>20070414</v>
      </c>
      <c r="C549">
        <v>20070426</v>
      </c>
      <c r="D549">
        <v>20070421</v>
      </c>
      <c r="E549">
        <v>27234</v>
      </c>
      <c r="F549">
        <v>1</v>
      </c>
      <c r="G549">
        <v>13</v>
      </c>
      <c r="H549">
        <v>2071.4196000000002</v>
      </c>
      <c r="I549">
        <v>1117.8559</v>
      </c>
      <c r="J549" s="23">
        <v>39186</v>
      </c>
      <c r="K549">
        <v>26928.4548</v>
      </c>
      <c r="L549">
        <v>14532.126700000001</v>
      </c>
      <c r="M549">
        <v>12396.328100000001</v>
      </c>
    </row>
    <row r="550" spans="1:13" x14ac:dyDescent="0.3">
      <c r="A550">
        <v>358</v>
      </c>
      <c r="B550">
        <v>20070424</v>
      </c>
      <c r="C550">
        <v>20070506</v>
      </c>
      <c r="D550">
        <v>20070501</v>
      </c>
      <c r="E550">
        <v>27235</v>
      </c>
      <c r="F550">
        <v>1</v>
      </c>
      <c r="G550">
        <v>18</v>
      </c>
      <c r="H550">
        <v>2049.0981999999999</v>
      </c>
      <c r="I550">
        <v>1105.81</v>
      </c>
      <c r="J550" s="23">
        <v>39196</v>
      </c>
      <c r="K550">
        <v>36883.767599999999</v>
      </c>
      <c r="L550">
        <v>19904.580000000002</v>
      </c>
      <c r="M550">
        <v>16979.187600000001</v>
      </c>
    </row>
    <row r="551" spans="1:13" x14ac:dyDescent="0.3">
      <c r="A551">
        <v>358</v>
      </c>
      <c r="B551">
        <v>20070411</v>
      </c>
      <c r="C551">
        <v>20070423</v>
      </c>
      <c r="D551">
        <v>20070418</v>
      </c>
      <c r="E551">
        <v>27240</v>
      </c>
      <c r="F551">
        <v>1</v>
      </c>
      <c r="G551">
        <v>2</v>
      </c>
      <c r="H551">
        <v>2049.0981999999999</v>
      </c>
      <c r="I551">
        <v>1105.81</v>
      </c>
      <c r="J551" s="23">
        <v>39183</v>
      </c>
      <c r="K551">
        <v>4098.1963999999998</v>
      </c>
      <c r="L551">
        <v>2211.62</v>
      </c>
      <c r="M551">
        <v>1886.5763999999999</v>
      </c>
    </row>
    <row r="552" spans="1:13" x14ac:dyDescent="0.3">
      <c r="A552">
        <v>354</v>
      </c>
      <c r="B552">
        <v>20070428</v>
      </c>
      <c r="C552">
        <v>20070510</v>
      </c>
      <c r="D552">
        <v>20070505</v>
      </c>
      <c r="E552">
        <v>27250</v>
      </c>
      <c r="F552">
        <v>1</v>
      </c>
      <c r="G552">
        <v>4</v>
      </c>
      <c r="H552">
        <v>2071.4196000000002</v>
      </c>
      <c r="I552">
        <v>1117.8559</v>
      </c>
      <c r="J552" s="23">
        <v>39200</v>
      </c>
      <c r="K552">
        <v>8285.6784000000007</v>
      </c>
      <c r="L552">
        <v>4471.4236000000001</v>
      </c>
      <c r="M552">
        <v>3814.2548000000002</v>
      </c>
    </row>
    <row r="553" spans="1:13" x14ac:dyDescent="0.3">
      <c r="A553">
        <v>360</v>
      </c>
      <c r="B553">
        <v>20070423</v>
      </c>
      <c r="C553">
        <v>20070505</v>
      </c>
      <c r="D553">
        <v>20070430</v>
      </c>
      <c r="E553">
        <v>27254</v>
      </c>
      <c r="F553">
        <v>1</v>
      </c>
      <c r="G553">
        <v>5</v>
      </c>
      <c r="H553">
        <v>2049.0981999999999</v>
      </c>
      <c r="I553">
        <v>1105.81</v>
      </c>
      <c r="J553" s="23">
        <v>39195</v>
      </c>
      <c r="K553">
        <v>10245.491</v>
      </c>
      <c r="L553">
        <v>5529.05</v>
      </c>
      <c r="M553">
        <v>4716.4409999999998</v>
      </c>
    </row>
    <row r="554" spans="1:13" x14ac:dyDescent="0.3">
      <c r="A554">
        <v>358</v>
      </c>
      <c r="B554">
        <v>20070413</v>
      </c>
      <c r="C554">
        <v>20070425</v>
      </c>
      <c r="D554">
        <v>20070420</v>
      </c>
      <c r="E554">
        <v>27255</v>
      </c>
      <c r="F554">
        <v>1</v>
      </c>
      <c r="G554">
        <v>8</v>
      </c>
      <c r="H554">
        <v>2049.0981999999999</v>
      </c>
      <c r="I554">
        <v>1105.81</v>
      </c>
      <c r="J554" s="23">
        <v>39185</v>
      </c>
      <c r="K554">
        <v>16392.785599999999</v>
      </c>
      <c r="L554">
        <v>8846.48</v>
      </c>
      <c r="M554">
        <v>7546.3055999999997</v>
      </c>
    </row>
    <row r="555" spans="1:13" x14ac:dyDescent="0.3">
      <c r="A555">
        <v>356</v>
      </c>
      <c r="B555">
        <v>20070424</v>
      </c>
      <c r="C555">
        <v>20070506</v>
      </c>
      <c r="D555">
        <v>20070501</v>
      </c>
      <c r="E555">
        <v>27256</v>
      </c>
      <c r="F555">
        <v>1</v>
      </c>
      <c r="G555">
        <v>16</v>
      </c>
      <c r="H555">
        <v>2071.4196000000002</v>
      </c>
      <c r="I555">
        <v>1117.8559</v>
      </c>
      <c r="J555" s="23">
        <v>39196</v>
      </c>
      <c r="K555">
        <v>33142.713600000003</v>
      </c>
      <c r="L555">
        <v>17885.6944</v>
      </c>
      <c r="M555">
        <v>15257.019200000001</v>
      </c>
    </row>
    <row r="556" spans="1:13" x14ac:dyDescent="0.3">
      <c r="A556">
        <v>358</v>
      </c>
      <c r="B556">
        <v>20070522</v>
      </c>
      <c r="C556">
        <v>20070603</v>
      </c>
      <c r="D556">
        <v>20070529</v>
      </c>
      <c r="E556">
        <v>27261</v>
      </c>
      <c r="F556">
        <v>1</v>
      </c>
      <c r="G556">
        <v>1</v>
      </c>
      <c r="H556">
        <v>2049.0981999999999</v>
      </c>
      <c r="I556">
        <v>1105.81</v>
      </c>
      <c r="J556" s="23">
        <v>39224</v>
      </c>
      <c r="K556">
        <v>2049.0981999999999</v>
      </c>
      <c r="L556">
        <v>1105.81</v>
      </c>
      <c r="M556">
        <v>943.28819999999996</v>
      </c>
    </row>
    <row r="557" spans="1:13" x14ac:dyDescent="0.3">
      <c r="A557">
        <v>360</v>
      </c>
      <c r="B557">
        <v>20070526</v>
      </c>
      <c r="C557">
        <v>20070607</v>
      </c>
      <c r="D557">
        <v>20070602</v>
      </c>
      <c r="E557">
        <v>27262</v>
      </c>
      <c r="F557">
        <v>1</v>
      </c>
      <c r="G557">
        <v>9</v>
      </c>
      <c r="H557">
        <v>2049.0981999999999</v>
      </c>
      <c r="I557">
        <v>1105.81</v>
      </c>
      <c r="J557" s="23">
        <v>39228</v>
      </c>
      <c r="K557">
        <v>18441.8838</v>
      </c>
      <c r="L557">
        <v>9952.2900000000009</v>
      </c>
      <c r="M557">
        <v>8489.5938000000006</v>
      </c>
    </row>
    <row r="558" spans="1:13" x14ac:dyDescent="0.3">
      <c r="A558">
        <v>356</v>
      </c>
      <c r="B558">
        <v>20070520</v>
      </c>
      <c r="C558">
        <v>20070601</v>
      </c>
      <c r="D558">
        <v>20070527</v>
      </c>
      <c r="E558">
        <v>27264</v>
      </c>
      <c r="F558">
        <v>1</v>
      </c>
      <c r="G558">
        <v>1</v>
      </c>
      <c r="H558">
        <v>2071.4196000000002</v>
      </c>
      <c r="I558">
        <v>1117.8559</v>
      </c>
      <c r="J558" s="23">
        <v>39222</v>
      </c>
      <c r="K558">
        <v>2071.4196000000002</v>
      </c>
      <c r="L558">
        <v>1117.8559</v>
      </c>
      <c r="M558">
        <v>953.56370000000004</v>
      </c>
    </row>
    <row r="559" spans="1:13" x14ac:dyDescent="0.3">
      <c r="A559">
        <v>362</v>
      </c>
      <c r="B559">
        <v>20070514</v>
      </c>
      <c r="C559">
        <v>20070526</v>
      </c>
      <c r="D559">
        <v>20070521</v>
      </c>
      <c r="E559">
        <v>27269</v>
      </c>
      <c r="F559">
        <v>1</v>
      </c>
      <c r="G559">
        <v>20</v>
      </c>
      <c r="H559">
        <v>2049.0981999999999</v>
      </c>
      <c r="I559">
        <v>1105.81</v>
      </c>
      <c r="J559" s="23">
        <v>39216</v>
      </c>
      <c r="K559">
        <v>40981.964</v>
      </c>
      <c r="L559">
        <v>22116.2</v>
      </c>
      <c r="M559">
        <v>18865.763999999999</v>
      </c>
    </row>
    <row r="560" spans="1:13" x14ac:dyDescent="0.3">
      <c r="A560">
        <v>354</v>
      </c>
      <c r="B560">
        <v>20070527</v>
      </c>
      <c r="C560">
        <v>20070608</v>
      </c>
      <c r="D560">
        <v>20070603</v>
      </c>
      <c r="E560">
        <v>27271</v>
      </c>
      <c r="F560">
        <v>1</v>
      </c>
      <c r="G560">
        <v>6</v>
      </c>
      <c r="H560">
        <v>2071.4196000000002</v>
      </c>
      <c r="I560">
        <v>1117.8559</v>
      </c>
      <c r="J560" s="23">
        <v>39229</v>
      </c>
      <c r="K560">
        <v>12428.517599999999</v>
      </c>
      <c r="L560">
        <v>6707.1354000000001</v>
      </c>
      <c r="M560">
        <v>5721.3822</v>
      </c>
    </row>
    <row r="561" spans="1:13" x14ac:dyDescent="0.3">
      <c r="A561">
        <v>360</v>
      </c>
      <c r="B561">
        <v>20070512</v>
      </c>
      <c r="C561">
        <v>20070524</v>
      </c>
      <c r="D561">
        <v>20070519</v>
      </c>
      <c r="E561">
        <v>27272</v>
      </c>
      <c r="F561">
        <v>1</v>
      </c>
      <c r="G561">
        <v>1</v>
      </c>
      <c r="H561">
        <v>2049.0981999999999</v>
      </c>
      <c r="I561">
        <v>1105.81</v>
      </c>
      <c r="J561" s="23">
        <v>39214</v>
      </c>
      <c r="K561">
        <v>2049.0981999999999</v>
      </c>
      <c r="L561">
        <v>1105.81</v>
      </c>
      <c r="M561">
        <v>943.28819999999996</v>
      </c>
    </row>
    <row r="562" spans="1:13" x14ac:dyDescent="0.3">
      <c r="A562">
        <v>356</v>
      </c>
      <c r="B562">
        <v>20070520</v>
      </c>
      <c r="C562">
        <v>20070601</v>
      </c>
      <c r="D562">
        <v>20070527</v>
      </c>
      <c r="E562">
        <v>27279</v>
      </c>
      <c r="F562">
        <v>1</v>
      </c>
      <c r="G562">
        <v>17</v>
      </c>
      <c r="H562">
        <v>2071.4196000000002</v>
      </c>
      <c r="I562">
        <v>1117.8559</v>
      </c>
      <c r="J562" s="23">
        <v>39222</v>
      </c>
      <c r="K562">
        <v>35214.133199999997</v>
      </c>
      <c r="L562">
        <v>19003.550299999999</v>
      </c>
      <c r="M562">
        <v>16210.582899999999</v>
      </c>
    </row>
    <row r="563" spans="1:13" x14ac:dyDescent="0.3">
      <c r="A563">
        <v>356</v>
      </c>
      <c r="B563">
        <v>20070501</v>
      </c>
      <c r="C563">
        <v>20070513</v>
      </c>
      <c r="D563">
        <v>20070508</v>
      </c>
      <c r="E563">
        <v>27291</v>
      </c>
      <c r="F563">
        <v>1</v>
      </c>
      <c r="G563">
        <v>7</v>
      </c>
      <c r="H563">
        <v>2071.4196000000002</v>
      </c>
      <c r="I563">
        <v>1117.8559</v>
      </c>
      <c r="J563" s="23">
        <v>39203</v>
      </c>
      <c r="K563">
        <v>14499.9372</v>
      </c>
      <c r="L563">
        <v>7824.9912999999997</v>
      </c>
      <c r="M563">
        <v>6674.9458999999997</v>
      </c>
    </row>
    <row r="564" spans="1:13" x14ac:dyDescent="0.3">
      <c r="A564">
        <v>362</v>
      </c>
      <c r="B564">
        <v>20070504</v>
      </c>
      <c r="C564">
        <v>20070516</v>
      </c>
      <c r="D564">
        <v>20070511</v>
      </c>
      <c r="E564">
        <v>27292</v>
      </c>
      <c r="F564">
        <v>1</v>
      </c>
      <c r="G564">
        <v>1</v>
      </c>
      <c r="H564">
        <v>2049.0981999999999</v>
      </c>
      <c r="I564">
        <v>1105.81</v>
      </c>
      <c r="J564" s="23">
        <v>39206</v>
      </c>
      <c r="K564">
        <v>2049.0981999999999</v>
      </c>
      <c r="L564">
        <v>1105.81</v>
      </c>
      <c r="M564">
        <v>943.28819999999996</v>
      </c>
    </row>
    <row r="565" spans="1:13" x14ac:dyDescent="0.3">
      <c r="A565">
        <v>358</v>
      </c>
      <c r="B565">
        <v>20070521</v>
      </c>
      <c r="C565">
        <v>20070602</v>
      </c>
      <c r="D565">
        <v>20070528</v>
      </c>
      <c r="E565">
        <v>27295</v>
      </c>
      <c r="F565">
        <v>1</v>
      </c>
      <c r="G565">
        <v>6</v>
      </c>
      <c r="H565">
        <v>2049.0981999999999</v>
      </c>
      <c r="I565">
        <v>1105.81</v>
      </c>
      <c r="J565" s="23">
        <v>39223</v>
      </c>
      <c r="K565">
        <v>12294.5892</v>
      </c>
      <c r="L565">
        <v>6634.86</v>
      </c>
      <c r="M565">
        <v>5659.7291999999998</v>
      </c>
    </row>
    <row r="566" spans="1:13" x14ac:dyDescent="0.3">
      <c r="A566">
        <v>354</v>
      </c>
      <c r="B566">
        <v>20070506</v>
      </c>
      <c r="C566">
        <v>20070518</v>
      </c>
      <c r="D566">
        <v>20070513</v>
      </c>
      <c r="E566">
        <v>27407</v>
      </c>
      <c r="F566">
        <v>1</v>
      </c>
      <c r="G566">
        <v>13</v>
      </c>
      <c r="H566">
        <v>2071.4196000000002</v>
      </c>
      <c r="I566">
        <v>1117.8559</v>
      </c>
      <c r="J566" s="23">
        <v>39208</v>
      </c>
      <c r="K566">
        <v>26928.4548</v>
      </c>
      <c r="L566">
        <v>14532.126700000001</v>
      </c>
      <c r="M566">
        <v>12396.328100000001</v>
      </c>
    </row>
    <row r="567" spans="1:13" x14ac:dyDescent="0.3">
      <c r="A567">
        <v>362</v>
      </c>
      <c r="B567">
        <v>20070527</v>
      </c>
      <c r="C567">
        <v>20070608</v>
      </c>
      <c r="D567">
        <v>20070603</v>
      </c>
      <c r="E567">
        <v>27416</v>
      </c>
      <c r="F567">
        <v>1</v>
      </c>
      <c r="G567">
        <v>7</v>
      </c>
      <c r="H567">
        <v>2049.0981999999999</v>
      </c>
      <c r="I567">
        <v>1105.81</v>
      </c>
      <c r="J567" s="23">
        <v>39229</v>
      </c>
      <c r="K567">
        <v>14343.687400000001</v>
      </c>
      <c r="L567">
        <v>7740.67</v>
      </c>
      <c r="M567">
        <v>6603.0173999999997</v>
      </c>
    </row>
    <row r="568" spans="1:13" x14ac:dyDescent="0.3">
      <c r="A568">
        <v>360</v>
      </c>
      <c r="B568">
        <v>20070529</v>
      </c>
      <c r="C568">
        <v>20070610</v>
      </c>
      <c r="D568">
        <v>20070605</v>
      </c>
      <c r="E568">
        <v>27431</v>
      </c>
      <c r="F568">
        <v>1</v>
      </c>
      <c r="G568">
        <v>11</v>
      </c>
      <c r="H568">
        <v>2049.0981999999999</v>
      </c>
      <c r="I568">
        <v>1105.81</v>
      </c>
      <c r="J568" s="23">
        <v>39231</v>
      </c>
      <c r="K568">
        <v>22540.0802</v>
      </c>
      <c r="L568">
        <v>12163.91</v>
      </c>
      <c r="M568">
        <v>10376.1702</v>
      </c>
    </row>
    <row r="569" spans="1:13" x14ac:dyDescent="0.3">
      <c r="A569">
        <v>358</v>
      </c>
      <c r="B569">
        <v>20070505</v>
      </c>
      <c r="C569">
        <v>20070517</v>
      </c>
      <c r="D569">
        <v>20070512</v>
      </c>
      <c r="E569">
        <v>27440</v>
      </c>
      <c r="F569">
        <v>1</v>
      </c>
      <c r="G569">
        <v>19</v>
      </c>
      <c r="H569">
        <v>2049.0981999999999</v>
      </c>
      <c r="I569">
        <v>1105.81</v>
      </c>
      <c r="J569" s="23">
        <v>39207</v>
      </c>
      <c r="K569">
        <v>38932.8658</v>
      </c>
      <c r="L569">
        <v>21010.39</v>
      </c>
      <c r="M569">
        <v>17922.4758</v>
      </c>
    </row>
    <row r="570" spans="1:13" x14ac:dyDescent="0.3">
      <c r="A570">
        <v>354</v>
      </c>
      <c r="B570">
        <v>20070528</v>
      </c>
      <c r="C570">
        <v>20070609</v>
      </c>
      <c r="D570">
        <v>20070604</v>
      </c>
      <c r="E570">
        <v>27450</v>
      </c>
      <c r="F570">
        <v>1</v>
      </c>
      <c r="G570">
        <v>9</v>
      </c>
      <c r="H570">
        <v>2071.4196000000002</v>
      </c>
      <c r="I570">
        <v>1117.8559</v>
      </c>
      <c r="J570" s="23">
        <v>39230</v>
      </c>
      <c r="K570">
        <v>18642.776399999999</v>
      </c>
      <c r="L570">
        <v>10060.703100000001</v>
      </c>
      <c r="M570">
        <v>8582.0733</v>
      </c>
    </row>
    <row r="571" spans="1:13" x14ac:dyDescent="0.3">
      <c r="A571">
        <v>354</v>
      </c>
      <c r="B571">
        <v>20070531</v>
      </c>
      <c r="C571">
        <v>20070612</v>
      </c>
      <c r="D571">
        <v>20070607</v>
      </c>
      <c r="E571">
        <v>27455</v>
      </c>
      <c r="F571">
        <v>1</v>
      </c>
      <c r="G571">
        <v>11</v>
      </c>
      <c r="H571">
        <v>2071.4196000000002</v>
      </c>
      <c r="I571">
        <v>1117.8559</v>
      </c>
      <c r="J571" s="23">
        <v>39233</v>
      </c>
      <c r="K571">
        <v>22785.615600000001</v>
      </c>
      <c r="L571">
        <v>12296.4149</v>
      </c>
      <c r="M571">
        <v>10489.200699999999</v>
      </c>
    </row>
    <row r="572" spans="1:13" x14ac:dyDescent="0.3">
      <c r="A572">
        <v>352</v>
      </c>
      <c r="B572">
        <v>20070610</v>
      </c>
      <c r="C572">
        <v>20070622</v>
      </c>
      <c r="D572">
        <v>20070617</v>
      </c>
      <c r="E572">
        <v>27504</v>
      </c>
      <c r="F572">
        <v>1</v>
      </c>
      <c r="G572">
        <v>2</v>
      </c>
      <c r="H572">
        <v>2071.4196000000002</v>
      </c>
      <c r="I572">
        <v>1117.8559</v>
      </c>
      <c r="J572" s="23">
        <v>39243</v>
      </c>
      <c r="K572">
        <v>4142.8392000000003</v>
      </c>
      <c r="L572">
        <v>2235.7118</v>
      </c>
      <c r="M572">
        <v>1907.1274000000001</v>
      </c>
    </row>
    <row r="573" spans="1:13" x14ac:dyDescent="0.3">
      <c r="A573">
        <v>360</v>
      </c>
      <c r="B573">
        <v>20070622</v>
      </c>
      <c r="C573">
        <v>20070704</v>
      </c>
      <c r="D573">
        <v>20070629</v>
      </c>
      <c r="E573">
        <v>27523</v>
      </c>
      <c r="F573">
        <v>1</v>
      </c>
      <c r="G573">
        <v>17</v>
      </c>
      <c r="H573">
        <v>2049.0981999999999</v>
      </c>
      <c r="I573">
        <v>1105.81</v>
      </c>
      <c r="J573" s="23">
        <v>39255</v>
      </c>
      <c r="K573">
        <v>34834.669399999999</v>
      </c>
      <c r="L573">
        <v>18798.77</v>
      </c>
      <c r="M573">
        <v>16035.8994</v>
      </c>
    </row>
    <row r="574" spans="1:13" x14ac:dyDescent="0.3">
      <c r="A574">
        <v>362</v>
      </c>
      <c r="B574">
        <v>20070626</v>
      </c>
      <c r="C574">
        <v>20070708</v>
      </c>
      <c r="D574">
        <v>20070703</v>
      </c>
      <c r="E574">
        <v>27524</v>
      </c>
      <c r="F574">
        <v>1</v>
      </c>
      <c r="G574">
        <v>6</v>
      </c>
      <c r="H574">
        <v>2049.0981999999999</v>
      </c>
      <c r="I574">
        <v>1105.81</v>
      </c>
      <c r="J574" s="23">
        <v>39259</v>
      </c>
      <c r="K574">
        <v>12294.5892</v>
      </c>
      <c r="L574">
        <v>6634.86</v>
      </c>
      <c r="M574">
        <v>5659.7291999999998</v>
      </c>
    </row>
    <row r="575" spans="1:13" x14ac:dyDescent="0.3">
      <c r="A575">
        <v>354</v>
      </c>
      <c r="B575">
        <v>20070615</v>
      </c>
      <c r="C575">
        <v>20070627</v>
      </c>
      <c r="D575">
        <v>20070622</v>
      </c>
      <c r="E575">
        <v>27531</v>
      </c>
      <c r="F575">
        <v>1</v>
      </c>
      <c r="G575">
        <v>16</v>
      </c>
      <c r="H575">
        <v>2071.4196000000002</v>
      </c>
      <c r="I575">
        <v>1117.8559</v>
      </c>
      <c r="J575" s="23">
        <v>39248</v>
      </c>
      <c r="K575">
        <v>33142.713600000003</v>
      </c>
      <c r="L575">
        <v>17885.6944</v>
      </c>
      <c r="M575">
        <v>15257.019200000001</v>
      </c>
    </row>
    <row r="576" spans="1:13" x14ac:dyDescent="0.3">
      <c r="A576">
        <v>356</v>
      </c>
      <c r="B576">
        <v>20070609</v>
      </c>
      <c r="C576">
        <v>20070621</v>
      </c>
      <c r="D576">
        <v>20070616</v>
      </c>
      <c r="E576">
        <v>27542</v>
      </c>
      <c r="F576">
        <v>1</v>
      </c>
      <c r="G576">
        <v>19</v>
      </c>
      <c r="H576">
        <v>2071.4196000000002</v>
      </c>
      <c r="I576">
        <v>1117.8559</v>
      </c>
      <c r="J576" s="23">
        <v>39242</v>
      </c>
      <c r="K576">
        <v>39356.972399999999</v>
      </c>
      <c r="L576">
        <v>21239.2621</v>
      </c>
      <c r="M576">
        <v>18117.710299999999</v>
      </c>
    </row>
    <row r="577" spans="1:13" x14ac:dyDescent="0.3">
      <c r="A577">
        <v>354</v>
      </c>
      <c r="B577">
        <v>20070601</v>
      </c>
      <c r="C577">
        <v>20070613</v>
      </c>
      <c r="D577">
        <v>20070608</v>
      </c>
      <c r="E577">
        <v>27549</v>
      </c>
      <c r="F577">
        <v>1</v>
      </c>
      <c r="G577">
        <v>4</v>
      </c>
      <c r="H577">
        <v>2071.4196000000002</v>
      </c>
      <c r="I577">
        <v>1117.8559</v>
      </c>
      <c r="J577" s="23">
        <v>39234</v>
      </c>
      <c r="K577">
        <v>8285.6784000000007</v>
      </c>
      <c r="L577">
        <v>4471.4236000000001</v>
      </c>
      <c r="M577">
        <v>3814.2548000000002</v>
      </c>
    </row>
    <row r="578" spans="1:13" x14ac:dyDescent="0.3">
      <c r="A578">
        <v>358</v>
      </c>
      <c r="B578">
        <v>20070609</v>
      </c>
      <c r="C578">
        <v>20070621</v>
      </c>
      <c r="D578">
        <v>20070616</v>
      </c>
      <c r="E578">
        <v>27551</v>
      </c>
      <c r="F578">
        <v>1</v>
      </c>
      <c r="G578">
        <v>6</v>
      </c>
      <c r="H578">
        <v>2049.0981999999999</v>
      </c>
      <c r="I578">
        <v>1105.81</v>
      </c>
      <c r="J578" s="23">
        <v>39242</v>
      </c>
      <c r="K578">
        <v>12294.5892</v>
      </c>
      <c r="L578">
        <v>6634.86</v>
      </c>
      <c r="M578">
        <v>5659.7291999999998</v>
      </c>
    </row>
    <row r="579" spans="1:13" x14ac:dyDescent="0.3">
      <c r="A579">
        <v>358</v>
      </c>
      <c r="B579">
        <v>20070629</v>
      </c>
      <c r="C579">
        <v>20070711</v>
      </c>
      <c r="D579">
        <v>20070706</v>
      </c>
      <c r="E579">
        <v>27556</v>
      </c>
      <c r="F579">
        <v>1</v>
      </c>
      <c r="G579">
        <v>8</v>
      </c>
      <c r="H579">
        <v>2049.0981999999999</v>
      </c>
      <c r="I579">
        <v>1105.81</v>
      </c>
      <c r="J579" s="23">
        <v>39262</v>
      </c>
      <c r="K579">
        <v>16392.785599999999</v>
      </c>
      <c r="L579">
        <v>8846.48</v>
      </c>
      <c r="M579">
        <v>7546.3055999999997</v>
      </c>
    </row>
    <row r="580" spans="1:13" x14ac:dyDescent="0.3">
      <c r="A580">
        <v>358</v>
      </c>
      <c r="B580">
        <v>20070609</v>
      </c>
      <c r="C580">
        <v>20070621</v>
      </c>
      <c r="D580">
        <v>20070616</v>
      </c>
      <c r="E580">
        <v>27558</v>
      </c>
      <c r="F580">
        <v>1</v>
      </c>
      <c r="G580">
        <v>5</v>
      </c>
      <c r="H580">
        <v>2049.0981999999999</v>
      </c>
      <c r="I580">
        <v>1105.81</v>
      </c>
      <c r="J580" s="23">
        <v>39242</v>
      </c>
      <c r="K580">
        <v>10245.491</v>
      </c>
      <c r="L580">
        <v>5529.05</v>
      </c>
      <c r="M580">
        <v>4716.4409999999998</v>
      </c>
    </row>
    <row r="581" spans="1:13" x14ac:dyDescent="0.3">
      <c r="A581">
        <v>362</v>
      </c>
      <c r="B581">
        <v>20070627</v>
      </c>
      <c r="C581">
        <v>20070709</v>
      </c>
      <c r="D581">
        <v>20070704</v>
      </c>
      <c r="E581">
        <v>27559</v>
      </c>
      <c r="F581">
        <v>1</v>
      </c>
      <c r="G581">
        <v>17</v>
      </c>
      <c r="H581">
        <v>2049.0981999999999</v>
      </c>
      <c r="I581">
        <v>1105.81</v>
      </c>
      <c r="J581" s="23">
        <v>39260</v>
      </c>
      <c r="K581">
        <v>34834.669399999999</v>
      </c>
      <c r="L581">
        <v>18798.77</v>
      </c>
      <c r="M581">
        <v>16035.8994</v>
      </c>
    </row>
    <row r="582" spans="1:13" x14ac:dyDescent="0.3">
      <c r="A582">
        <v>356</v>
      </c>
      <c r="B582">
        <v>20070628</v>
      </c>
      <c r="C582">
        <v>20070710</v>
      </c>
      <c r="D582">
        <v>20070705</v>
      </c>
      <c r="E582">
        <v>27568</v>
      </c>
      <c r="F582">
        <v>1</v>
      </c>
      <c r="G582">
        <v>9</v>
      </c>
      <c r="H582">
        <v>2071.4196000000002</v>
      </c>
      <c r="I582">
        <v>1117.8559</v>
      </c>
      <c r="J582" s="23">
        <v>39261</v>
      </c>
      <c r="K582">
        <v>18642.776399999999</v>
      </c>
      <c r="L582">
        <v>10060.703100000001</v>
      </c>
      <c r="M582">
        <v>8582.0733</v>
      </c>
    </row>
    <row r="583" spans="1:13" x14ac:dyDescent="0.3">
      <c r="A583">
        <v>352</v>
      </c>
      <c r="B583">
        <v>20070607</v>
      </c>
      <c r="C583">
        <v>20070619</v>
      </c>
      <c r="D583">
        <v>20070614</v>
      </c>
      <c r="E583">
        <v>27570</v>
      </c>
      <c r="F583">
        <v>1</v>
      </c>
      <c r="G583">
        <v>8</v>
      </c>
      <c r="H583">
        <v>2071.4196000000002</v>
      </c>
      <c r="I583">
        <v>1117.8559</v>
      </c>
      <c r="J583" s="23">
        <v>39240</v>
      </c>
      <c r="K583">
        <v>16571.356800000001</v>
      </c>
      <c r="L583">
        <v>8942.8472000000002</v>
      </c>
      <c r="M583">
        <v>7628.5096000000003</v>
      </c>
    </row>
    <row r="584" spans="1:13" x14ac:dyDescent="0.3">
      <c r="A584">
        <v>352</v>
      </c>
      <c r="B584">
        <v>20070614</v>
      </c>
      <c r="C584">
        <v>20070626</v>
      </c>
      <c r="D584">
        <v>20070621</v>
      </c>
      <c r="E584">
        <v>27576</v>
      </c>
      <c r="F584">
        <v>1</v>
      </c>
      <c r="G584">
        <v>10</v>
      </c>
      <c r="H584">
        <v>2071.4196000000002</v>
      </c>
      <c r="I584">
        <v>1117.8559</v>
      </c>
      <c r="J584" s="23">
        <v>39247</v>
      </c>
      <c r="K584">
        <v>20714.196</v>
      </c>
      <c r="L584">
        <v>11178.558999999999</v>
      </c>
      <c r="M584">
        <v>9535.6370000000006</v>
      </c>
    </row>
    <row r="585" spans="1:13" x14ac:dyDescent="0.3">
      <c r="A585">
        <v>362</v>
      </c>
      <c r="B585">
        <v>20070410</v>
      </c>
      <c r="C585">
        <v>20070422</v>
      </c>
      <c r="D585">
        <v>20070417</v>
      </c>
      <c r="E585">
        <v>21582</v>
      </c>
      <c r="F585">
        <v>6</v>
      </c>
      <c r="G585">
        <v>3</v>
      </c>
      <c r="H585">
        <v>2049.0981999999999</v>
      </c>
      <c r="I585">
        <v>1105.81</v>
      </c>
      <c r="J585" s="23">
        <v>39182</v>
      </c>
      <c r="K585">
        <v>6147.2946000000002</v>
      </c>
      <c r="L585">
        <v>3317.43</v>
      </c>
      <c r="M585">
        <v>2829.8645999999999</v>
      </c>
    </row>
    <row r="586" spans="1:13" x14ac:dyDescent="0.3">
      <c r="A586">
        <v>360</v>
      </c>
      <c r="B586">
        <v>20070402</v>
      </c>
      <c r="C586">
        <v>20070414</v>
      </c>
      <c r="D586">
        <v>20070409</v>
      </c>
      <c r="E586">
        <v>21589</v>
      </c>
      <c r="F586">
        <v>6</v>
      </c>
      <c r="G586">
        <v>7</v>
      </c>
      <c r="H586">
        <v>2049.0981999999999</v>
      </c>
      <c r="I586">
        <v>1105.81</v>
      </c>
      <c r="J586" s="23">
        <v>39174</v>
      </c>
      <c r="K586">
        <v>14343.687400000001</v>
      </c>
      <c r="L586">
        <v>7740.67</v>
      </c>
      <c r="M586">
        <v>6603.0173999999997</v>
      </c>
    </row>
    <row r="587" spans="1:13" x14ac:dyDescent="0.3">
      <c r="A587">
        <v>362</v>
      </c>
      <c r="B587">
        <v>20070404</v>
      </c>
      <c r="C587">
        <v>20070416</v>
      </c>
      <c r="D587">
        <v>20070411</v>
      </c>
      <c r="E587">
        <v>21595</v>
      </c>
      <c r="F587">
        <v>6</v>
      </c>
      <c r="G587">
        <v>8</v>
      </c>
      <c r="H587">
        <v>2049.0981999999999</v>
      </c>
      <c r="I587">
        <v>1105.81</v>
      </c>
      <c r="J587" s="23">
        <v>39176</v>
      </c>
      <c r="K587">
        <v>16392.785599999999</v>
      </c>
      <c r="L587">
        <v>8846.48</v>
      </c>
      <c r="M587">
        <v>7546.3055999999997</v>
      </c>
    </row>
    <row r="588" spans="1:13" x14ac:dyDescent="0.3">
      <c r="A588">
        <v>358</v>
      </c>
      <c r="B588">
        <v>20070420</v>
      </c>
      <c r="C588">
        <v>20070502</v>
      </c>
      <c r="D588">
        <v>20070427</v>
      </c>
      <c r="E588">
        <v>21613</v>
      </c>
      <c r="F588">
        <v>6</v>
      </c>
      <c r="G588">
        <v>11</v>
      </c>
      <c r="H588">
        <v>2049.0981999999999</v>
      </c>
      <c r="I588">
        <v>1105.81</v>
      </c>
      <c r="J588" s="23">
        <v>39192</v>
      </c>
      <c r="K588">
        <v>22540.0802</v>
      </c>
      <c r="L588">
        <v>12163.91</v>
      </c>
      <c r="M588">
        <v>10376.1702</v>
      </c>
    </row>
    <row r="589" spans="1:13" x14ac:dyDescent="0.3">
      <c r="A589">
        <v>358</v>
      </c>
      <c r="B589">
        <v>20070522</v>
      </c>
      <c r="C589">
        <v>20070603</v>
      </c>
      <c r="D589">
        <v>20070529</v>
      </c>
      <c r="E589">
        <v>21614</v>
      </c>
      <c r="F589">
        <v>6</v>
      </c>
      <c r="G589">
        <v>8</v>
      </c>
      <c r="H589">
        <v>2049.0981999999999</v>
      </c>
      <c r="I589">
        <v>1105.81</v>
      </c>
      <c r="J589" s="23">
        <v>39224</v>
      </c>
      <c r="K589">
        <v>16392.785599999999</v>
      </c>
      <c r="L589">
        <v>8846.48</v>
      </c>
      <c r="M589">
        <v>7546.3055999999997</v>
      </c>
    </row>
    <row r="590" spans="1:13" x14ac:dyDescent="0.3">
      <c r="A590">
        <v>360</v>
      </c>
      <c r="B590">
        <v>20070511</v>
      </c>
      <c r="C590">
        <v>20070523</v>
      </c>
      <c r="D590">
        <v>20070518</v>
      </c>
      <c r="E590">
        <v>21618</v>
      </c>
      <c r="F590">
        <v>6</v>
      </c>
      <c r="G590">
        <v>4</v>
      </c>
      <c r="H590">
        <v>2049.0981999999999</v>
      </c>
      <c r="I590">
        <v>1105.81</v>
      </c>
      <c r="J590" s="23">
        <v>39213</v>
      </c>
      <c r="K590">
        <v>8196.3927999999996</v>
      </c>
      <c r="L590">
        <v>4423.24</v>
      </c>
      <c r="M590">
        <v>3773.1527999999998</v>
      </c>
    </row>
    <row r="591" spans="1:13" x14ac:dyDescent="0.3">
      <c r="A591">
        <v>354</v>
      </c>
      <c r="B591">
        <v>20070501</v>
      </c>
      <c r="C591">
        <v>20070513</v>
      </c>
      <c r="D591">
        <v>20070508</v>
      </c>
      <c r="E591">
        <v>21620</v>
      </c>
      <c r="F591">
        <v>6</v>
      </c>
      <c r="G591">
        <v>10</v>
      </c>
      <c r="H591">
        <v>2071.4196000000002</v>
      </c>
      <c r="I591">
        <v>1117.8559</v>
      </c>
      <c r="J591" s="23">
        <v>39203</v>
      </c>
      <c r="K591">
        <v>20714.196</v>
      </c>
      <c r="L591">
        <v>11178.558999999999</v>
      </c>
      <c r="M591">
        <v>9535.6370000000006</v>
      </c>
    </row>
    <row r="592" spans="1:13" x14ac:dyDescent="0.3">
      <c r="A592">
        <v>358</v>
      </c>
      <c r="B592">
        <v>20070524</v>
      </c>
      <c r="C592">
        <v>20070605</v>
      </c>
      <c r="D592">
        <v>20070531</v>
      </c>
      <c r="E592">
        <v>21621</v>
      </c>
      <c r="F592">
        <v>6</v>
      </c>
      <c r="G592">
        <v>11</v>
      </c>
      <c r="H592">
        <v>2049.0981999999999</v>
      </c>
      <c r="I592">
        <v>1105.81</v>
      </c>
      <c r="J592" s="23">
        <v>39226</v>
      </c>
      <c r="K592">
        <v>22540.0802</v>
      </c>
      <c r="L592">
        <v>12163.91</v>
      </c>
      <c r="M592">
        <v>10376.1702</v>
      </c>
    </row>
    <row r="593" spans="1:13" x14ac:dyDescent="0.3">
      <c r="A593">
        <v>362</v>
      </c>
      <c r="B593">
        <v>20070507</v>
      </c>
      <c r="C593">
        <v>20070519</v>
      </c>
      <c r="D593">
        <v>20070514</v>
      </c>
      <c r="E593">
        <v>21622</v>
      </c>
      <c r="F593">
        <v>6</v>
      </c>
      <c r="G593">
        <v>18</v>
      </c>
      <c r="H593">
        <v>2049.0981999999999</v>
      </c>
      <c r="I593">
        <v>1105.81</v>
      </c>
      <c r="J593" s="23">
        <v>39209</v>
      </c>
      <c r="K593">
        <v>36883.767599999999</v>
      </c>
      <c r="L593">
        <v>19904.580000000002</v>
      </c>
      <c r="M593">
        <v>16979.187600000001</v>
      </c>
    </row>
    <row r="594" spans="1:13" x14ac:dyDescent="0.3">
      <c r="A594">
        <v>362</v>
      </c>
      <c r="B594">
        <v>20070527</v>
      </c>
      <c r="C594">
        <v>20070608</v>
      </c>
      <c r="D594">
        <v>20070603</v>
      </c>
      <c r="E594">
        <v>21629</v>
      </c>
      <c r="F594">
        <v>6</v>
      </c>
      <c r="G594">
        <v>20</v>
      </c>
      <c r="H594">
        <v>2049.0981999999999</v>
      </c>
      <c r="I594">
        <v>1105.81</v>
      </c>
      <c r="J594" s="23">
        <v>39229</v>
      </c>
      <c r="K594">
        <v>40981.964</v>
      </c>
      <c r="L594">
        <v>22116.2</v>
      </c>
      <c r="M594">
        <v>18865.763999999999</v>
      </c>
    </row>
    <row r="595" spans="1:13" x14ac:dyDescent="0.3">
      <c r="A595">
        <v>354</v>
      </c>
      <c r="B595">
        <v>20070509</v>
      </c>
      <c r="C595">
        <v>20070521</v>
      </c>
      <c r="D595">
        <v>20070516</v>
      </c>
      <c r="E595">
        <v>21642</v>
      </c>
      <c r="F595">
        <v>6</v>
      </c>
      <c r="G595">
        <v>15</v>
      </c>
      <c r="H595">
        <v>2071.4196000000002</v>
      </c>
      <c r="I595">
        <v>1117.8559</v>
      </c>
      <c r="J595" s="23">
        <v>39211</v>
      </c>
      <c r="K595">
        <v>31071.294000000002</v>
      </c>
      <c r="L595">
        <v>16767.838500000002</v>
      </c>
      <c r="M595">
        <v>14303.4555</v>
      </c>
    </row>
    <row r="596" spans="1:13" x14ac:dyDescent="0.3">
      <c r="A596">
        <v>358</v>
      </c>
      <c r="B596">
        <v>20070502</v>
      </c>
      <c r="C596">
        <v>20070514</v>
      </c>
      <c r="D596">
        <v>20070509</v>
      </c>
      <c r="E596">
        <v>21652</v>
      </c>
      <c r="F596">
        <v>6</v>
      </c>
      <c r="G596">
        <v>19</v>
      </c>
      <c r="H596">
        <v>2049.0981999999999</v>
      </c>
      <c r="I596">
        <v>1105.81</v>
      </c>
      <c r="J596" s="23">
        <v>39204</v>
      </c>
      <c r="K596">
        <v>38932.8658</v>
      </c>
      <c r="L596">
        <v>21010.39</v>
      </c>
      <c r="M596">
        <v>17922.4758</v>
      </c>
    </row>
    <row r="597" spans="1:13" x14ac:dyDescent="0.3">
      <c r="A597">
        <v>360</v>
      </c>
      <c r="B597">
        <v>20070630</v>
      </c>
      <c r="C597">
        <v>20070712</v>
      </c>
      <c r="D597">
        <v>20070707</v>
      </c>
      <c r="E597">
        <v>21655</v>
      </c>
      <c r="F597">
        <v>6</v>
      </c>
      <c r="G597">
        <v>12</v>
      </c>
      <c r="H597">
        <v>2049.0981999999999</v>
      </c>
      <c r="I597">
        <v>1105.81</v>
      </c>
      <c r="J597" s="23">
        <v>39263</v>
      </c>
      <c r="K597">
        <v>24589.178400000001</v>
      </c>
      <c r="L597">
        <v>13269.72</v>
      </c>
      <c r="M597">
        <v>11319.4584</v>
      </c>
    </row>
    <row r="598" spans="1:13" x14ac:dyDescent="0.3">
      <c r="A598">
        <v>354</v>
      </c>
      <c r="B598">
        <v>20070606</v>
      </c>
      <c r="C598">
        <v>20070618</v>
      </c>
      <c r="D598">
        <v>20070613</v>
      </c>
      <c r="E598">
        <v>21658</v>
      </c>
      <c r="F598">
        <v>6</v>
      </c>
      <c r="G598">
        <v>7</v>
      </c>
      <c r="H598">
        <v>2071.4196000000002</v>
      </c>
      <c r="I598">
        <v>1117.8559</v>
      </c>
      <c r="J598" s="23">
        <v>39239</v>
      </c>
      <c r="K598">
        <v>14499.9372</v>
      </c>
      <c r="L598">
        <v>7824.9912999999997</v>
      </c>
      <c r="M598">
        <v>6674.9458999999997</v>
      </c>
    </row>
    <row r="599" spans="1:13" x14ac:dyDescent="0.3">
      <c r="A599">
        <v>375</v>
      </c>
      <c r="B599">
        <v>20070413</v>
      </c>
      <c r="C599">
        <v>20070425</v>
      </c>
      <c r="D599">
        <v>20070420</v>
      </c>
      <c r="E599">
        <v>26235</v>
      </c>
      <c r="F599">
        <v>6</v>
      </c>
      <c r="G599">
        <v>14</v>
      </c>
      <c r="H599">
        <v>2181.5625</v>
      </c>
      <c r="I599">
        <v>1320.6838</v>
      </c>
      <c r="J599" s="23">
        <v>39185</v>
      </c>
      <c r="K599">
        <v>30541.875</v>
      </c>
      <c r="L599">
        <v>18489.573199999999</v>
      </c>
      <c r="M599">
        <v>12052.301799999999</v>
      </c>
    </row>
    <row r="600" spans="1:13" x14ac:dyDescent="0.3">
      <c r="A600">
        <v>373</v>
      </c>
      <c r="B600">
        <v>20070528</v>
      </c>
      <c r="C600">
        <v>20070609</v>
      </c>
      <c r="D600">
        <v>20070604</v>
      </c>
      <c r="E600">
        <v>26279</v>
      </c>
      <c r="F600">
        <v>6</v>
      </c>
      <c r="G600">
        <v>10</v>
      </c>
      <c r="H600">
        <v>2181.5625</v>
      </c>
      <c r="I600">
        <v>1320.6838</v>
      </c>
      <c r="J600" s="23">
        <v>39230</v>
      </c>
      <c r="K600">
        <v>21815.625</v>
      </c>
      <c r="L600">
        <v>13206.838</v>
      </c>
      <c r="M600">
        <v>8608.7870000000003</v>
      </c>
    </row>
    <row r="601" spans="1:13" x14ac:dyDescent="0.3">
      <c r="A601">
        <v>369</v>
      </c>
      <c r="B601">
        <v>20070504</v>
      </c>
      <c r="C601">
        <v>20070516</v>
      </c>
      <c r="D601">
        <v>20070511</v>
      </c>
      <c r="E601">
        <v>26294</v>
      </c>
      <c r="F601">
        <v>6</v>
      </c>
      <c r="G601">
        <v>19</v>
      </c>
      <c r="H601">
        <v>2443.35</v>
      </c>
      <c r="I601">
        <v>1518.7864</v>
      </c>
      <c r="J601" s="23">
        <v>39206</v>
      </c>
      <c r="K601">
        <v>46423.65</v>
      </c>
      <c r="L601">
        <v>28856.941599999998</v>
      </c>
      <c r="M601">
        <v>17566.7084</v>
      </c>
    </row>
    <row r="602" spans="1:13" x14ac:dyDescent="0.3">
      <c r="A602">
        <v>377</v>
      </c>
      <c r="B602">
        <v>20070502</v>
      </c>
      <c r="C602">
        <v>20070514</v>
      </c>
      <c r="D602">
        <v>20070509</v>
      </c>
      <c r="E602">
        <v>26310</v>
      </c>
      <c r="F602">
        <v>6</v>
      </c>
      <c r="G602">
        <v>2</v>
      </c>
      <c r="H602">
        <v>2181.5625</v>
      </c>
      <c r="I602">
        <v>1320.6838</v>
      </c>
      <c r="J602" s="23">
        <v>39204</v>
      </c>
      <c r="K602">
        <v>4363.125</v>
      </c>
      <c r="L602">
        <v>2641.3676</v>
      </c>
      <c r="M602">
        <v>1721.7574</v>
      </c>
    </row>
    <row r="603" spans="1:13" x14ac:dyDescent="0.3">
      <c r="A603">
        <v>381</v>
      </c>
      <c r="B603">
        <v>20070504</v>
      </c>
      <c r="C603">
        <v>20070516</v>
      </c>
      <c r="D603">
        <v>20070511</v>
      </c>
      <c r="E603">
        <v>26572</v>
      </c>
      <c r="F603">
        <v>6</v>
      </c>
      <c r="G603">
        <v>19</v>
      </c>
      <c r="H603">
        <v>1000.4375</v>
      </c>
      <c r="I603">
        <v>605.64919999999995</v>
      </c>
      <c r="J603" s="23">
        <v>39206</v>
      </c>
      <c r="K603">
        <v>19008.3125</v>
      </c>
      <c r="L603">
        <v>11507.334800000001</v>
      </c>
      <c r="M603">
        <v>7500.9777000000004</v>
      </c>
    </row>
    <row r="604" spans="1:13" x14ac:dyDescent="0.3">
      <c r="A604">
        <v>389</v>
      </c>
      <c r="B604">
        <v>20070525</v>
      </c>
      <c r="C604">
        <v>20070606</v>
      </c>
      <c r="D604">
        <v>20070601</v>
      </c>
      <c r="E604">
        <v>26582</v>
      </c>
      <c r="F604">
        <v>6</v>
      </c>
      <c r="G604">
        <v>18</v>
      </c>
      <c r="H604">
        <v>1000.4375</v>
      </c>
      <c r="I604">
        <v>605.64919999999995</v>
      </c>
      <c r="J604" s="23">
        <v>39227</v>
      </c>
      <c r="K604">
        <v>18007.875</v>
      </c>
      <c r="L604">
        <v>10901.685600000001</v>
      </c>
      <c r="M604">
        <v>7106.1894000000002</v>
      </c>
    </row>
    <row r="605" spans="1:13" x14ac:dyDescent="0.3">
      <c r="A605">
        <v>387</v>
      </c>
      <c r="B605">
        <v>20070511</v>
      </c>
      <c r="C605">
        <v>20070523</v>
      </c>
      <c r="D605">
        <v>20070518</v>
      </c>
      <c r="E605">
        <v>26615</v>
      </c>
      <c r="F605">
        <v>6</v>
      </c>
      <c r="G605">
        <v>1</v>
      </c>
      <c r="H605">
        <v>1000.4375</v>
      </c>
      <c r="I605">
        <v>605.64919999999995</v>
      </c>
      <c r="J605" s="23">
        <v>39213</v>
      </c>
      <c r="K605">
        <v>1000.4375</v>
      </c>
      <c r="L605">
        <v>605.64919999999995</v>
      </c>
      <c r="M605">
        <v>394.78829999999999</v>
      </c>
    </row>
    <row r="606" spans="1:13" x14ac:dyDescent="0.3">
      <c r="A606">
        <v>329</v>
      </c>
      <c r="B606">
        <v>20070413</v>
      </c>
      <c r="C606">
        <v>20070425</v>
      </c>
      <c r="D606">
        <v>20070420</v>
      </c>
      <c r="E606">
        <v>27406</v>
      </c>
      <c r="F606">
        <v>6</v>
      </c>
      <c r="G606">
        <v>20</v>
      </c>
      <c r="H606">
        <v>782.99</v>
      </c>
      <c r="I606">
        <v>486.70659999999998</v>
      </c>
      <c r="J606" s="23">
        <v>39185</v>
      </c>
      <c r="K606">
        <v>15659.8</v>
      </c>
      <c r="L606">
        <v>9734.1319999999996</v>
      </c>
      <c r="M606">
        <v>5925.6679999999997</v>
      </c>
    </row>
    <row r="607" spans="1:13" x14ac:dyDescent="0.3">
      <c r="A607">
        <v>321</v>
      </c>
      <c r="B607">
        <v>20070426</v>
      </c>
      <c r="C607">
        <v>20070508</v>
      </c>
      <c r="D607">
        <v>20070503</v>
      </c>
      <c r="E607">
        <v>27429</v>
      </c>
      <c r="F607">
        <v>6</v>
      </c>
      <c r="G607">
        <v>16</v>
      </c>
      <c r="H607">
        <v>782.99</v>
      </c>
      <c r="I607">
        <v>486.70659999999998</v>
      </c>
      <c r="J607" s="23">
        <v>39198</v>
      </c>
      <c r="K607">
        <v>12527.84</v>
      </c>
      <c r="L607">
        <v>7787.3055999999997</v>
      </c>
      <c r="M607">
        <v>4740.5343999999996</v>
      </c>
    </row>
    <row r="608" spans="1:13" x14ac:dyDescent="0.3">
      <c r="A608">
        <v>343</v>
      </c>
      <c r="B608">
        <v>20070529</v>
      </c>
      <c r="C608">
        <v>20070610</v>
      </c>
      <c r="D608">
        <v>20070605</v>
      </c>
      <c r="E608">
        <v>27536</v>
      </c>
      <c r="F608">
        <v>6</v>
      </c>
      <c r="G608">
        <v>16</v>
      </c>
      <c r="H608">
        <v>782.99</v>
      </c>
      <c r="I608">
        <v>486.70659999999998</v>
      </c>
      <c r="J608" s="23">
        <v>39231</v>
      </c>
      <c r="K608">
        <v>12527.84</v>
      </c>
      <c r="L608">
        <v>7787.3055999999997</v>
      </c>
      <c r="M608">
        <v>4740.5343999999996</v>
      </c>
    </row>
    <row r="609" spans="1:13" x14ac:dyDescent="0.3">
      <c r="A609">
        <v>321</v>
      </c>
      <c r="B609">
        <v>20070529</v>
      </c>
      <c r="C609">
        <v>20070610</v>
      </c>
      <c r="D609">
        <v>20070605</v>
      </c>
      <c r="E609">
        <v>27545</v>
      </c>
      <c r="F609">
        <v>6</v>
      </c>
      <c r="G609">
        <v>4</v>
      </c>
      <c r="H609">
        <v>782.99</v>
      </c>
      <c r="I609">
        <v>486.70659999999998</v>
      </c>
      <c r="J609" s="23">
        <v>39231</v>
      </c>
      <c r="K609">
        <v>3131.96</v>
      </c>
      <c r="L609">
        <v>1946.8263999999999</v>
      </c>
      <c r="M609">
        <v>1185.1335999999999</v>
      </c>
    </row>
    <row r="610" spans="1:13" x14ac:dyDescent="0.3">
      <c r="A610">
        <v>335</v>
      </c>
      <c r="B610">
        <v>20070531</v>
      </c>
      <c r="C610">
        <v>20070612</v>
      </c>
      <c r="D610">
        <v>20070607</v>
      </c>
      <c r="E610">
        <v>27550</v>
      </c>
      <c r="F610">
        <v>6</v>
      </c>
      <c r="G610">
        <v>5</v>
      </c>
      <c r="H610">
        <v>782.99</v>
      </c>
      <c r="I610">
        <v>486.70659999999998</v>
      </c>
      <c r="J610" s="23">
        <v>39233</v>
      </c>
      <c r="K610">
        <v>3914.95</v>
      </c>
      <c r="L610">
        <v>2433.5329999999999</v>
      </c>
      <c r="M610">
        <v>1481.4169999999999</v>
      </c>
    </row>
    <row r="611" spans="1:13" x14ac:dyDescent="0.3">
      <c r="A611">
        <v>333</v>
      </c>
      <c r="B611">
        <v>20070506</v>
      </c>
      <c r="C611">
        <v>20070518</v>
      </c>
      <c r="D611">
        <v>20070513</v>
      </c>
      <c r="E611">
        <v>27557</v>
      </c>
      <c r="F611">
        <v>6</v>
      </c>
      <c r="G611">
        <v>13</v>
      </c>
      <c r="H611">
        <v>782.99</v>
      </c>
      <c r="I611">
        <v>486.70659999999998</v>
      </c>
      <c r="J611" s="23">
        <v>39208</v>
      </c>
      <c r="K611">
        <v>10178.870000000001</v>
      </c>
      <c r="L611">
        <v>6327.1858000000002</v>
      </c>
      <c r="M611">
        <v>3851.6842000000001</v>
      </c>
    </row>
    <row r="612" spans="1:13" x14ac:dyDescent="0.3">
      <c r="A612">
        <v>333</v>
      </c>
      <c r="B612">
        <v>20070526</v>
      </c>
      <c r="C612">
        <v>20070607</v>
      </c>
      <c r="D612">
        <v>20070602</v>
      </c>
      <c r="E612">
        <v>27560</v>
      </c>
      <c r="F612">
        <v>6</v>
      </c>
      <c r="G612">
        <v>9</v>
      </c>
      <c r="H612">
        <v>782.99</v>
      </c>
      <c r="I612">
        <v>486.70659999999998</v>
      </c>
      <c r="J612" s="23">
        <v>39228</v>
      </c>
      <c r="K612">
        <v>7046.91</v>
      </c>
      <c r="L612">
        <v>4380.3594000000003</v>
      </c>
      <c r="M612">
        <v>2666.5506</v>
      </c>
    </row>
    <row r="613" spans="1:13" x14ac:dyDescent="0.3">
      <c r="A613">
        <v>341</v>
      </c>
      <c r="B613">
        <v>20070620</v>
      </c>
      <c r="C613">
        <v>20070702</v>
      </c>
      <c r="D613">
        <v>20070627</v>
      </c>
      <c r="E613">
        <v>27602</v>
      </c>
      <c r="F613">
        <v>6</v>
      </c>
      <c r="G613">
        <v>19</v>
      </c>
      <c r="H613">
        <v>782.99</v>
      </c>
      <c r="I613">
        <v>486.70659999999998</v>
      </c>
      <c r="J613" s="23">
        <v>39253</v>
      </c>
      <c r="K613">
        <v>14876.81</v>
      </c>
      <c r="L613">
        <v>9247.4254000000001</v>
      </c>
      <c r="M613">
        <v>5629.3846000000003</v>
      </c>
    </row>
    <row r="614" spans="1:13" x14ac:dyDescent="0.3">
      <c r="A614">
        <v>333</v>
      </c>
      <c r="B614">
        <v>20070607</v>
      </c>
      <c r="C614">
        <v>20070619</v>
      </c>
      <c r="D614">
        <v>20070614</v>
      </c>
      <c r="E614">
        <v>27613</v>
      </c>
      <c r="F614">
        <v>6</v>
      </c>
      <c r="G614">
        <v>2</v>
      </c>
      <c r="H614">
        <v>782.99</v>
      </c>
      <c r="I614">
        <v>486.70659999999998</v>
      </c>
      <c r="J614" s="23">
        <v>39240</v>
      </c>
      <c r="K614">
        <v>1565.98</v>
      </c>
      <c r="L614">
        <v>973.41319999999996</v>
      </c>
      <c r="M614">
        <v>592.56679999999994</v>
      </c>
    </row>
    <row r="615" spans="1:13" x14ac:dyDescent="0.3">
      <c r="A615">
        <v>368</v>
      </c>
      <c r="B615">
        <v>20070402</v>
      </c>
      <c r="C615">
        <v>20070414</v>
      </c>
      <c r="D615">
        <v>20070409</v>
      </c>
      <c r="E615">
        <v>17981</v>
      </c>
      <c r="F615">
        <v>10</v>
      </c>
      <c r="G615">
        <v>7</v>
      </c>
      <c r="H615">
        <v>2443.35</v>
      </c>
      <c r="I615">
        <v>1518.7864</v>
      </c>
      <c r="J615" s="23">
        <v>39174</v>
      </c>
      <c r="K615">
        <v>17103.45</v>
      </c>
      <c r="L615">
        <v>10631.504800000001</v>
      </c>
      <c r="M615">
        <v>6471.9452000000001</v>
      </c>
    </row>
    <row r="616" spans="1:13" x14ac:dyDescent="0.3">
      <c r="A616">
        <v>369</v>
      </c>
      <c r="B616">
        <v>20070415</v>
      </c>
      <c r="C616">
        <v>20070427</v>
      </c>
      <c r="D616">
        <v>20070422</v>
      </c>
      <c r="E616">
        <v>18000</v>
      </c>
      <c r="F616">
        <v>10</v>
      </c>
      <c r="G616">
        <v>2</v>
      </c>
      <c r="H616">
        <v>2443.35</v>
      </c>
      <c r="I616">
        <v>1518.7864</v>
      </c>
      <c r="J616" s="23">
        <v>39187</v>
      </c>
      <c r="K616">
        <v>4886.7</v>
      </c>
      <c r="L616">
        <v>3037.5727999999999</v>
      </c>
      <c r="M616">
        <v>1849.1271999999999</v>
      </c>
    </row>
    <row r="617" spans="1:13" x14ac:dyDescent="0.3">
      <c r="A617">
        <v>370</v>
      </c>
      <c r="B617">
        <v>20070513</v>
      </c>
      <c r="C617">
        <v>20070525</v>
      </c>
      <c r="D617">
        <v>20070520</v>
      </c>
      <c r="E617">
        <v>18166</v>
      </c>
      <c r="F617">
        <v>10</v>
      </c>
      <c r="G617">
        <v>8</v>
      </c>
      <c r="H617">
        <v>2443.35</v>
      </c>
      <c r="I617">
        <v>1518.7864</v>
      </c>
      <c r="J617" s="23">
        <v>39215</v>
      </c>
      <c r="K617">
        <v>19546.8</v>
      </c>
      <c r="L617">
        <v>12150.2912</v>
      </c>
      <c r="M617">
        <v>7396.5087999999996</v>
      </c>
    </row>
    <row r="618" spans="1:13" x14ac:dyDescent="0.3">
      <c r="A618">
        <v>368</v>
      </c>
      <c r="B618">
        <v>20070507</v>
      </c>
      <c r="C618">
        <v>20070519</v>
      </c>
      <c r="D618">
        <v>20070514</v>
      </c>
      <c r="E618">
        <v>18173</v>
      </c>
      <c r="F618">
        <v>10</v>
      </c>
      <c r="G618">
        <v>18</v>
      </c>
      <c r="H618">
        <v>2443.35</v>
      </c>
      <c r="I618">
        <v>1518.7864</v>
      </c>
      <c r="J618" s="23">
        <v>39209</v>
      </c>
      <c r="K618">
        <v>43980.3</v>
      </c>
      <c r="L618">
        <v>27338.155200000001</v>
      </c>
      <c r="M618">
        <v>16642.144799999998</v>
      </c>
    </row>
    <row r="619" spans="1:13" x14ac:dyDescent="0.3">
      <c r="A619">
        <v>369</v>
      </c>
      <c r="B619">
        <v>20070519</v>
      </c>
      <c r="C619">
        <v>20070531</v>
      </c>
      <c r="D619">
        <v>20070526</v>
      </c>
      <c r="E619">
        <v>18621</v>
      </c>
      <c r="F619">
        <v>10</v>
      </c>
      <c r="G619">
        <v>13</v>
      </c>
      <c r="H619">
        <v>2443.35</v>
      </c>
      <c r="I619">
        <v>1518.7864</v>
      </c>
      <c r="J619" s="23">
        <v>39221</v>
      </c>
      <c r="K619">
        <v>31763.55</v>
      </c>
      <c r="L619">
        <v>19744.2232</v>
      </c>
      <c r="M619">
        <v>12019.326800000001</v>
      </c>
    </row>
    <row r="620" spans="1:13" x14ac:dyDescent="0.3">
      <c r="A620">
        <v>370</v>
      </c>
      <c r="B620">
        <v>20070530</v>
      </c>
      <c r="C620">
        <v>20070611</v>
      </c>
      <c r="D620">
        <v>20070606</v>
      </c>
      <c r="E620">
        <v>18627</v>
      </c>
      <c r="F620">
        <v>10</v>
      </c>
      <c r="G620">
        <v>3</v>
      </c>
      <c r="H620">
        <v>2443.35</v>
      </c>
      <c r="I620">
        <v>1518.7864</v>
      </c>
      <c r="J620" s="23">
        <v>39232</v>
      </c>
      <c r="K620">
        <v>7330.05</v>
      </c>
      <c r="L620">
        <v>4556.3591999999999</v>
      </c>
      <c r="M620">
        <v>2773.6907999999999</v>
      </c>
    </row>
    <row r="621" spans="1:13" x14ac:dyDescent="0.3">
      <c r="A621">
        <v>368</v>
      </c>
      <c r="B621">
        <v>20070621</v>
      </c>
      <c r="C621">
        <v>20070703</v>
      </c>
      <c r="D621">
        <v>20070628</v>
      </c>
      <c r="E621">
        <v>19031</v>
      </c>
      <c r="F621">
        <v>10</v>
      </c>
      <c r="G621">
        <v>12</v>
      </c>
      <c r="H621">
        <v>2443.35</v>
      </c>
      <c r="I621">
        <v>1518.7864</v>
      </c>
      <c r="J621" s="23">
        <v>39254</v>
      </c>
      <c r="K621">
        <v>29320.2</v>
      </c>
      <c r="L621">
        <v>18225.436799999999</v>
      </c>
      <c r="M621">
        <v>11094.763199999999</v>
      </c>
    </row>
    <row r="622" spans="1:13" x14ac:dyDescent="0.3">
      <c r="A622">
        <v>368</v>
      </c>
      <c r="B622">
        <v>20070627</v>
      </c>
      <c r="C622">
        <v>20070709</v>
      </c>
      <c r="D622">
        <v>20070704</v>
      </c>
      <c r="E622">
        <v>19036</v>
      </c>
      <c r="F622">
        <v>10</v>
      </c>
      <c r="G622">
        <v>16</v>
      </c>
      <c r="H622">
        <v>2443.35</v>
      </c>
      <c r="I622">
        <v>1518.7864</v>
      </c>
      <c r="J622" s="23">
        <v>39260</v>
      </c>
      <c r="K622">
        <v>39093.599999999999</v>
      </c>
      <c r="L622">
        <v>24300.582399999999</v>
      </c>
      <c r="M622">
        <v>14793.017599999999</v>
      </c>
    </row>
    <row r="623" spans="1:13" x14ac:dyDescent="0.3">
      <c r="A623">
        <v>370</v>
      </c>
      <c r="B623">
        <v>20070618</v>
      </c>
      <c r="C623">
        <v>20070630</v>
      </c>
      <c r="D623">
        <v>20070625</v>
      </c>
      <c r="E623">
        <v>19037</v>
      </c>
      <c r="F623">
        <v>10</v>
      </c>
      <c r="G623">
        <v>12</v>
      </c>
      <c r="H623">
        <v>2443.35</v>
      </c>
      <c r="I623">
        <v>1518.7864</v>
      </c>
      <c r="J623" s="23">
        <v>39251</v>
      </c>
      <c r="K623">
        <v>29320.2</v>
      </c>
      <c r="L623">
        <v>18225.436799999999</v>
      </c>
      <c r="M623">
        <v>11094.763199999999</v>
      </c>
    </row>
    <row r="624" spans="1:13" x14ac:dyDescent="0.3">
      <c r="A624">
        <v>370</v>
      </c>
      <c r="B624">
        <v>20070612</v>
      </c>
      <c r="C624">
        <v>20070624</v>
      </c>
      <c r="D624">
        <v>20070619</v>
      </c>
      <c r="E624">
        <v>19048</v>
      </c>
      <c r="F624">
        <v>10</v>
      </c>
      <c r="G624">
        <v>4</v>
      </c>
      <c r="H624">
        <v>2443.35</v>
      </c>
      <c r="I624">
        <v>1518.7864</v>
      </c>
      <c r="J624" s="23">
        <v>39245</v>
      </c>
      <c r="K624">
        <v>9773.4</v>
      </c>
      <c r="L624">
        <v>6075.1455999999998</v>
      </c>
      <c r="M624">
        <v>3698.2543999999998</v>
      </c>
    </row>
    <row r="625" spans="1:13" x14ac:dyDescent="0.3">
      <c r="A625">
        <v>369</v>
      </c>
      <c r="B625">
        <v>20070627</v>
      </c>
      <c r="C625">
        <v>20070709</v>
      </c>
      <c r="D625">
        <v>20070704</v>
      </c>
      <c r="E625">
        <v>19049</v>
      </c>
      <c r="F625">
        <v>10</v>
      </c>
      <c r="G625">
        <v>3</v>
      </c>
      <c r="H625">
        <v>2443.35</v>
      </c>
      <c r="I625">
        <v>1518.7864</v>
      </c>
      <c r="J625" s="23">
        <v>39260</v>
      </c>
      <c r="K625">
        <v>7330.05</v>
      </c>
      <c r="L625">
        <v>4556.3591999999999</v>
      </c>
      <c r="M625">
        <v>2773.6907999999999</v>
      </c>
    </row>
    <row r="626" spans="1:13" x14ac:dyDescent="0.3">
      <c r="A626">
        <v>369</v>
      </c>
      <c r="B626">
        <v>20070618</v>
      </c>
      <c r="C626">
        <v>20070630</v>
      </c>
      <c r="D626">
        <v>20070625</v>
      </c>
      <c r="E626">
        <v>19070</v>
      </c>
      <c r="F626">
        <v>10</v>
      </c>
      <c r="G626">
        <v>11</v>
      </c>
      <c r="H626">
        <v>2443.35</v>
      </c>
      <c r="I626">
        <v>1518.7864</v>
      </c>
      <c r="J626" s="23">
        <v>39251</v>
      </c>
      <c r="K626">
        <v>26876.85</v>
      </c>
      <c r="L626">
        <v>16706.650399999999</v>
      </c>
      <c r="M626">
        <v>10170.1996</v>
      </c>
    </row>
    <row r="627" spans="1:13" x14ac:dyDescent="0.3">
      <c r="A627">
        <v>370</v>
      </c>
      <c r="B627">
        <v>20070621</v>
      </c>
      <c r="C627">
        <v>20070703</v>
      </c>
      <c r="D627">
        <v>20070628</v>
      </c>
      <c r="E627">
        <v>19073</v>
      </c>
      <c r="F627">
        <v>10</v>
      </c>
      <c r="G627">
        <v>7</v>
      </c>
      <c r="H627">
        <v>2443.35</v>
      </c>
      <c r="I627">
        <v>1518.7864</v>
      </c>
      <c r="J627" s="23">
        <v>39254</v>
      </c>
      <c r="K627">
        <v>17103.45</v>
      </c>
      <c r="L627">
        <v>10631.504800000001</v>
      </c>
      <c r="M627">
        <v>6471.9452000000001</v>
      </c>
    </row>
    <row r="628" spans="1:13" x14ac:dyDescent="0.3">
      <c r="A628">
        <v>371</v>
      </c>
      <c r="B628">
        <v>20070418</v>
      </c>
      <c r="C628">
        <v>20070430</v>
      </c>
      <c r="D628">
        <v>20070425</v>
      </c>
      <c r="E628">
        <v>17972</v>
      </c>
      <c r="F628">
        <v>10</v>
      </c>
      <c r="G628">
        <v>11</v>
      </c>
      <c r="H628">
        <v>2181.5625</v>
      </c>
      <c r="I628">
        <v>1320.6838</v>
      </c>
      <c r="J628" s="23">
        <v>39190</v>
      </c>
      <c r="K628">
        <v>23997.1875</v>
      </c>
      <c r="L628">
        <v>14527.5218</v>
      </c>
      <c r="M628">
        <v>9469.6656999999996</v>
      </c>
    </row>
    <row r="629" spans="1:13" x14ac:dyDescent="0.3">
      <c r="A629">
        <v>373</v>
      </c>
      <c r="B629">
        <v>20070423</v>
      </c>
      <c r="C629">
        <v>20070505</v>
      </c>
      <c r="D629">
        <v>20070430</v>
      </c>
      <c r="E629">
        <v>17974</v>
      </c>
      <c r="F629">
        <v>10</v>
      </c>
      <c r="G629">
        <v>15</v>
      </c>
      <c r="H629">
        <v>2181.5625</v>
      </c>
      <c r="I629">
        <v>1320.6838</v>
      </c>
      <c r="J629" s="23">
        <v>39195</v>
      </c>
      <c r="K629">
        <v>32723.4375</v>
      </c>
      <c r="L629">
        <v>19810.257000000001</v>
      </c>
      <c r="M629">
        <v>12913.1805</v>
      </c>
    </row>
    <row r="630" spans="1:13" x14ac:dyDescent="0.3">
      <c r="A630">
        <v>379</v>
      </c>
      <c r="B630">
        <v>20070428</v>
      </c>
      <c r="C630">
        <v>20070510</v>
      </c>
      <c r="D630">
        <v>20070505</v>
      </c>
      <c r="E630">
        <v>17977</v>
      </c>
      <c r="F630">
        <v>10</v>
      </c>
      <c r="G630">
        <v>18</v>
      </c>
      <c r="H630">
        <v>2181.5625</v>
      </c>
      <c r="I630">
        <v>1320.6838</v>
      </c>
      <c r="J630" s="23">
        <v>39200</v>
      </c>
      <c r="K630">
        <v>39268.125</v>
      </c>
      <c r="L630">
        <v>23772.308400000002</v>
      </c>
      <c r="M630">
        <v>15495.8166</v>
      </c>
    </row>
    <row r="631" spans="1:13" x14ac:dyDescent="0.3">
      <c r="A631">
        <v>377</v>
      </c>
      <c r="B631">
        <v>20070421</v>
      </c>
      <c r="C631">
        <v>20070503</v>
      </c>
      <c r="D631">
        <v>20070428</v>
      </c>
      <c r="E631">
        <v>17978</v>
      </c>
      <c r="F631">
        <v>10</v>
      </c>
      <c r="G631">
        <v>14</v>
      </c>
      <c r="H631">
        <v>2181.5625</v>
      </c>
      <c r="I631">
        <v>1320.6838</v>
      </c>
      <c r="J631" s="23">
        <v>39193</v>
      </c>
      <c r="K631">
        <v>30541.875</v>
      </c>
      <c r="L631">
        <v>18489.573199999999</v>
      </c>
      <c r="M631">
        <v>12052.301799999999</v>
      </c>
    </row>
    <row r="632" spans="1:13" x14ac:dyDescent="0.3">
      <c r="A632">
        <v>379</v>
      </c>
      <c r="B632">
        <v>20070413</v>
      </c>
      <c r="C632">
        <v>20070425</v>
      </c>
      <c r="D632">
        <v>20070420</v>
      </c>
      <c r="E632">
        <v>17979</v>
      </c>
      <c r="F632">
        <v>10</v>
      </c>
      <c r="G632">
        <v>7</v>
      </c>
      <c r="H632">
        <v>2181.5625</v>
      </c>
      <c r="I632">
        <v>1320.6838</v>
      </c>
      <c r="J632" s="23">
        <v>39185</v>
      </c>
      <c r="K632">
        <v>15270.9375</v>
      </c>
      <c r="L632">
        <v>9244.7865999999995</v>
      </c>
      <c r="M632">
        <v>6026.1508999999996</v>
      </c>
    </row>
    <row r="633" spans="1:13" x14ac:dyDescent="0.3">
      <c r="A633">
        <v>379</v>
      </c>
      <c r="B633">
        <v>20070425</v>
      </c>
      <c r="C633">
        <v>20070507</v>
      </c>
      <c r="D633">
        <v>20070502</v>
      </c>
      <c r="E633">
        <v>17990</v>
      </c>
      <c r="F633">
        <v>10</v>
      </c>
      <c r="G633">
        <v>16</v>
      </c>
      <c r="H633">
        <v>2181.5625</v>
      </c>
      <c r="I633">
        <v>1320.6838</v>
      </c>
      <c r="J633" s="23">
        <v>39197</v>
      </c>
      <c r="K633">
        <v>34905</v>
      </c>
      <c r="L633">
        <v>21130.9408</v>
      </c>
      <c r="M633">
        <v>13774.0592</v>
      </c>
    </row>
    <row r="634" spans="1:13" x14ac:dyDescent="0.3">
      <c r="A634">
        <v>371</v>
      </c>
      <c r="B634">
        <v>20070406</v>
      </c>
      <c r="C634">
        <v>20070418</v>
      </c>
      <c r="D634">
        <v>20070413</v>
      </c>
      <c r="E634">
        <v>18021</v>
      </c>
      <c r="F634">
        <v>10</v>
      </c>
      <c r="G634">
        <v>13</v>
      </c>
      <c r="H634">
        <v>2181.5625</v>
      </c>
      <c r="I634">
        <v>1320.6838</v>
      </c>
      <c r="J634" s="23">
        <v>39178</v>
      </c>
      <c r="K634">
        <v>28360.3125</v>
      </c>
      <c r="L634">
        <v>17168.8894</v>
      </c>
      <c r="M634">
        <v>11191.4231</v>
      </c>
    </row>
    <row r="635" spans="1:13" x14ac:dyDescent="0.3">
      <c r="A635">
        <v>379</v>
      </c>
      <c r="B635">
        <v>20070502</v>
      </c>
      <c r="C635">
        <v>20070514</v>
      </c>
      <c r="D635">
        <v>20070509</v>
      </c>
      <c r="E635">
        <v>18026</v>
      </c>
      <c r="F635">
        <v>10</v>
      </c>
      <c r="G635">
        <v>12</v>
      </c>
      <c r="H635">
        <v>2181.5625</v>
      </c>
      <c r="I635">
        <v>1320.6838</v>
      </c>
      <c r="J635" s="23">
        <v>39204</v>
      </c>
      <c r="K635">
        <v>26178.75</v>
      </c>
      <c r="L635">
        <v>15848.205599999999</v>
      </c>
      <c r="M635">
        <v>10330.544400000001</v>
      </c>
    </row>
    <row r="636" spans="1:13" x14ac:dyDescent="0.3">
      <c r="A636">
        <v>375</v>
      </c>
      <c r="B636">
        <v>20070515</v>
      </c>
      <c r="C636">
        <v>20070527</v>
      </c>
      <c r="D636">
        <v>20070522</v>
      </c>
      <c r="E636">
        <v>18028</v>
      </c>
      <c r="F636">
        <v>10</v>
      </c>
      <c r="G636">
        <v>18</v>
      </c>
      <c r="H636">
        <v>2181.5625</v>
      </c>
      <c r="I636">
        <v>1320.6838</v>
      </c>
      <c r="J636" s="23">
        <v>39217</v>
      </c>
      <c r="K636">
        <v>39268.125</v>
      </c>
      <c r="L636">
        <v>23772.308400000002</v>
      </c>
      <c r="M636">
        <v>15495.8166</v>
      </c>
    </row>
    <row r="637" spans="1:13" x14ac:dyDescent="0.3">
      <c r="A637">
        <v>379</v>
      </c>
      <c r="B637">
        <v>20070525</v>
      </c>
      <c r="C637">
        <v>20070606</v>
      </c>
      <c r="D637">
        <v>20070601</v>
      </c>
      <c r="E637">
        <v>18126</v>
      </c>
      <c r="F637">
        <v>10</v>
      </c>
      <c r="G637">
        <v>17</v>
      </c>
      <c r="H637">
        <v>2181.5625</v>
      </c>
      <c r="I637">
        <v>1320.6838</v>
      </c>
      <c r="J637" s="23">
        <v>39227</v>
      </c>
      <c r="K637">
        <v>37086.5625</v>
      </c>
      <c r="L637">
        <v>22451.624599999999</v>
      </c>
      <c r="M637">
        <v>14634.937900000001</v>
      </c>
    </row>
    <row r="638" spans="1:13" x14ac:dyDescent="0.3">
      <c r="A638">
        <v>371</v>
      </c>
      <c r="B638">
        <v>20070507</v>
      </c>
      <c r="C638">
        <v>20070519</v>
      </c>
      <c r="D638">
        <v>20070514</v>
      </c>
      <c r="E638">
        <v>18127</v>
      </c>
      <c r="F638">
        <v>10</v>
      </c>
      <c r="G638">
        <v>14</v>
      </c>
      <c r="H638">
        <v>2181.5625</v>
      </c>
      <c r="I638">
        <v>1320.6838</v>
      </c>
      <c r="J638" s="23">
        <v>39209</v>
      </c>
      <c r="K638">
        <v>30541.875</v>
      </c>
      <c r="L638">
        <v>18489.573199999999</v>
      </c>
      <c r="M638">
        <v>12052.301799999999</v>
      </c>
    </row>
    <row r="639" spans="1:13" x14ac:dyDescent="0.3">
      <c r="A639">
        <v>377</v>
      </c>
      <c r="B639">
        <v>20070508</v>
      </c>
      <c r="C639">
        <v>20070520</v>
      </c>
      <c r="D639">
        <v>20070515</v>
      </c>
      <c r="E639">
        <v>18135</v>
      </c>
      <c r="F639">
        <v>10</v>
      </c>
      <c r="G639">
        <v>9</v>
      </c>
      <c r="H639">
        <v>2181.5625</v>
      </c>
      <c r="I639">
        <v>1320.6838</v>
      </c>
      <c r="J639" s="23">
        <v>39210</v>
      </c>
      <c r="K639">
        <v>19634.0625</v>
      </c>
      <c r="L639">
        <v>11886.154200000001</v>
      </c>
      <c r="M639">
        <v>7747.9083000000001</v>
      </c>
    </row>
    <row r="640" spans="1:13" x14ac:dyDescent="0.3">
      <c r="A640">
        <v>373</v>
      </c>
      <c r="B640">
        <v>20070520</v>
      </c>
      <c r="C640">
        <v>20070601</v>
      </c>
      <c r="D640">
        <v>20070527</v>
      </c>
      <c r="E640">
        <v>18136</v>
      </c>
      <c r="F640">
        <v>10</v>
      </c>
      <c r="G640">
        <v>20</v>
      </c>
      <c r="H640">
        <v>2181.5625</v>
      </c>
      <c r="I640">
        <v>1320.6838</v>
      </c>
      <c r="J640" s="23">
        <v>39222</v>
      </c>
      <c r="K640">
        <v>43631.25</v>
      </c>
      <c r="L640">
        <v>26413.675999999999</v>
      </c>
      <c r="M640">
        <v>17217.574000000001</v>
      </c>
    </row>
    <row r="641" spans="1:13" x14ac:dyDescent="0.3">
      <c r="A641">
        <v>379</v>
      </c>
      <c r="B641">
        <v>20070508</v>
      </c>
      <c r="C641">
        <v>20070520</v>
      </c>
      <c r="D641">
        <v>20070515</v>
      </c>
      <c r="E641">
        <v>18141</v>
      </c>
      <c r="F641">
        <v>10</v>
      </c>
      <c r="G641">
        <v>6</v>
      </c>
      <c r="H641">
        <v>2181.5625</v>
      </c>
      <c r="I641">
        <v>1320.6838</v>
      </c>
      <c r="J641" s="23">
        <v>39210</v>
      </c>
      <c r="K641">
        <v>13089.375</v>
      </c>
      <c r="L641">
        <v>7924.1027999999997</v>
      </c>
      <c r="M641">
        <v>5165.2722000000003</v>
      </c>
    </row>
    <row r="642" spans="1:13" x14ac:dyDescent="0.3">
      <c r="A642">
        <v>373</v>
      </c>
      <c r="B642">
        <v>20070531</v>
      </c>
      <c r="C642">
        <v>20070612</v>
      </c>
      <c r="D642">
        <v>20070607</v>
      </c>
      <c r="E642">
        <v>18147</v>
      </c>
      <c r="F642">
        <v>10</v>
      </c>
      <c r="G642">
        <v>8</v>
      </c>
      <c r="H642">
        <v>2181.5625</v>
      </c>
      <c r="I642">
        <v>1320.6838</v>
      </c>
      <c r="J642" s="23">
        <v>39233</v>
      </c>
      <c r="K642">
        <v>17452.5</v>
      </c>
      <c r="L642">
        <v>10565.4704</v>
      </c>
      <c r="M642">
        <v>6887.0295999999998</v>
      </c>
    </row>
    <row r="643" spans="1:13" x14ac:dyDescent="0.3">
      <c r="A643">
        <v>377</v>
      </c>
      <c r="B643">
        <v>20070501</v>
      </c>
      <c r="C643">
        <v>20070513</v>
      </c>
      <c r="D643">
        <v>20070508</v>
      </c>
      <c r="E643">
        <v>18158</v>
      </c>
      <c r="F643">
        <v>10</v>
      </c>
      <c r="G643">
        <v>14</v>
      </c>
      <c r="H643">
        <v>2181.5625</v>
      </c>
      <c r="I643">
        <v>1320.6838</v>
      </c>
      <c r="J643" s="23">
        <v>39203</v>
      </c>
      <c r="K643">
        <v>30541.875</v>
      </c>
      <c r="L643">
        <v>18489.573199999999</v>
      </c>
      <c r="M643">
        <v>12052.301799999999</v>
      </c>
    </row>
    <row r="644" spans="1:13" x14ac:dyDescent="0.3">
      <c r="A644">
        <v>371</v>
      </c>
      <c r="B644">
        <v>20070521</v>
      </c>
      <c r="C644">
        <v>20070602</v>
      </c>
      <c r="D644">
        <v>20070528</v>
      </c>
      <c r="E644">
        <v>18160</v>
      </c>
      <c r="F644">
        <v>10</v>
      </c>
      <c r="G644">
        <v>14</v>
      </c>
      <c r="H644">
        <v>2181.5625</v>
      </c>
      <c r="I644">
        <v>1320.6838</v>
      </c>
      <c r="J644" s="23">
        <v>39223</v>
      </c>
      <c r="K644">
        <v>30541.875</v>
      </c>
      <c r="L644">
        <v>18489.573199999999</v>
      </c>
      <c r="M644">
        <v>12052.301799999999</v>
      </c>
    </row>
    <row r="645" spans="1:13" x14ac:dyDescent="0.3">
      <c r="A645">
        <v>373</v>
      </c>
      <c r="B645">
        <v>20070523</v>
      </c>
      <c r="C645">
        <v>20070604</v>
      </c>
      <c r="D645">
        <v>20070530</v>
      </c>
      <c r="E645">
        <v>18168</v>
      </c>
      <c r="F645">
        <v>10</v>
      </c>
      <c r="G645">
        <v>13</v>
      </c>
      <c r="H645">
        <v>2181.5625</v>
      </c>
      <c r="I645">
        <v>1320.6838</v>
      </c>
      <c r="J645" s="23">
        <v>39225</v>
      </c>
      <c r="K645">
        <v>28360.3125</v>
      </c>
      <c r="L645">
        <v>17168.8894</v>
      </c>
      <c r="M645">
        <v>11191.4231</v>
      </c>
    </row>
    <row r="646" spans="1:13" x14ac:dyDescent="0.3">
      <c r="A646">
        <v>371</v>
      </c>
      <c r="B646">
        <v>20070508</v>
      </c>
      <c r="C646">
        <v>20070520</v>
      </c>
      <c r="D646">
        <v>20070515</v>
      </c>
      <c r="E646">
        <v>18177</v>
      </c>
      <c r="F646">
        <v>10</v>
      </c>
      <c r="G646">
        <v>8</v>
      </c>
      <c r="H646">
        <v>2181.5625</v>
      </c>
      <c r="I646">
        <v>1320.6838</v>
      </c>
      <c r="J646" s="23">
        <v>39210</v>
      </c>
      <c r="K646">
        <v>17452.5</v>
      </c>
      <c r="L646">
        <v>10565.4704</v>
      </c>
      <c r="M646">
        <v>6887.0295999999998</v>
      </c>
    </row>
    <row r="647" spans="1:13" x14ac:dyDescent="0.3">
      <c r="A647">
        <v>373</v>
      </c>
      <c r="B647">
        <v>20070530</v>
      </c>
      <c r="C647">
        <v>20070611</v>
      </c>
      <c r="D647">
        <v>20070606</v>
      </c>
      <c r="E647">
        <v>18620</v>
      </c>
      <c r="F647">
        <v>10</v>
      </c>
      <c r="G647">
        <v>5</v>
      </c>
      <c r="H647">
        <v>2181.5625</v>
      </c>
      <c r="I647">
        <v>1320.6838</v>
      </c>
      <c r="J647" s="23">
        <v>39232</v>
      </c>
      <c r="K647">
        <v>10907.8125</v>
      </c>
      <c r="L647">
        <v>6603.4189999999999</v>
      </c>
      <c r="M647">
        <v>4304.3935000000001</v>
      </c>
    </row>
    <row r="648" spans="1:13" x14ac:dyDescent="0.3">
      <c r="A648">
        <v>377</v>
      </c>
      <c r="B648">
        <v>20070517</v>
      </c>
      <c r="C648">
        <v>20070529</v>
      </c>
      <c r="D648">
        <v>20070524</v>
      </c>
      <c r="E648">
        <v>18625</v>
      </c>
      <c r="F648">
        <v>10</v>
      </c>
      <c r="G648">
        <v>20</v>
      </c>
      <c r="H648">
        <v>2181.5625</v>
      </c>
      <c r="I648">
        <v>1320.6838</v>
      </c>
      <c r="J648" s="23">
        <v>39219</v>
      </c>
      <c r="K648">
        <v>43631.25</v>
      </c>
      <c r="L648">
        <v>26413.675999999999</v>
      </c>
      <c r="M648">
        <v>17217.574000000001</v>
      </c>
    </row>
    <row r="649" spans="1:13" x14ac:dyDescent="0.3">
      <c r="A649">
        <v>379</v>
      </c>
      <c r="B649">
        <v>20070524</v>
      </c>
      <c r="C649">
        <v>20070605</v>
      </c>
      <c r="D649">
        <v>20070531</v>
      </c>
      <c r="E649">
        <v>18633</v>
      </c>
      <c r="F649">
        <v>10</v>
      </c>
      <c r="G649">
        <v>4</v>
      </c>
      <c r="H649">
        <v>2181.5625</v>
      </c>
      <c r="I649">
        <v>1320.6838</v>
      </c>
      <c r="J649" s="23">
        <v>39226</v>
      </c>
      <c r="K649">
        <v>8726.25</v>
      </c>
      <c r="L649">
        <v>5282.7352000000001</v>
      </c>
      <c r="M649">
        <v>3443.5147999999999</v>
      </c>
    </row>
    <row r="650" spans="1:13" x14ac:dyDescent="0.3">
      <c r="A650">
        <v>379</v>
      </c>
      <c r="B650">
        <v>20070608</v>
      </c>
      <c r="C650">
        <v>20070620</v>
      </c>
      <c r="D650">
        <v>20070615</v>
      </c>
      <c r="E650">
        <v>19032</v>
      </c>
      <c r="F650">
        <v>10</v>
      </c>
      <c r="G650">
        <v>11</v>
      </c>
      <c r="H650">
        <v>2181.5625</v>
      </c>
      <c r="I650">
        <v>1320.6838</v>
      </c>
      <c r="J650" s="23">
        <v>39241</v>
      </c>
      <c r="K650">
        <v>23997.1875</v>
      </c>
      <c r="L650">
        <v>14527.5218</v>
      </c>
      <c r="M650">
        <v>9469.6656999999996</v>
      </c>
    </row>
    <row r="651" spans="1:13" x14ac:dyDescent="0.3">
      <c r="A651">
        <v>371</v>
      </c>
      <c r="B651">
        <v>20070630</v>
      </c>
      <c r="C651">
        <v>20070712</v>
      </c>
      <c r="D651">
        <v>20070707</v>
      </c>
      <c r="E651">
        <v>19058</v>
      </c>
      <c r="F651">
        <v>10</v>
      </c>
      <c r="G651">
        <v>13</v>
      </c>
      <c r="H651">
        <v>2181.5625</v>
      </c>
      <c r="I651">
        <v>1320.6838</v>
      </c>
      <c r="J651" s="23">
        <v>39263</v>
      </c>
      <c r="K651">
        <v>28360.3125</v>
      </c>
      <c r="L651">
        <v>17168.8894</v>
      </c>
      <c r="M651">
        <v>11191.4231</v>
      </c>
    </row>
    <row r="652" spans="1:13" x14ac:dyDescent="0.3">
      <c r="A652">
        <v>354</v>
      </c>
      <c r="B652">
        <v>20070416</v>
      </c>
      <c r="C652">
        <v>20070428</v>
      </c>
      <c r="D652">
        <v>20070423</v>
      </c>
      <c r="E652">
        <v>12745</v>
      </c>
      <c r="F652">
        <v>10</v>
      </c>
      <c r="G652">
        <v>12</v>
      </c>
      <c r="H652">
        <v>2071.4196000000002</v>
      </c>
      <c r="I652">
        <v>1117.8559</v>
      </c>
      <c r="J652" s="23">
        <v>39188</v>
      </c>
      <c r="K652">
        <v>24857.035199999998</v>
      </c>
      <c r="L652">
        <v>13414.2708</v>
      </c>
      <c r="M652">
        <v>11442.7644</v>
      </c>
    </row>
    <row r="653" spans="1:13" x14ac:dyDescent="0.3">
      <c r="A653">
        <v>362</v>
      </c>
      <c r="B653">
        <v>20070411</v>
      </c>
      <c r="C653">
        <v>20070423</v>
      </c>
      <c r="D653">
        <v>20070418</v>
      </c>
      <c r="E653">
        <v>12808</v>
      </c>
      <c r="F653">
        <v>10</v>
      </c>
      <c r="G653">
        <v>1</v>
      </c>
      <c r="H653">
        <v>2049.0981999999999</v>
      </c>
      <c r="I653">
        <v>1105.81</v>
      </c>
      <c r="J653" s="23">
        <v>39183</v>
      </c>
      <c r="K653">
        <v>2049.0981999999999</v>
      </c>
      <c r="L653">
        <v>1105.81</v>
      </c>
      <c r="M653">
        <v>943.28819999999996</v>
      </c>
    </row>
    <row r="654" spans="1:13" x14ac:dyDescent="0.3">
      <c r="A654">
        <v>362</v>
      </c>
      <c r="B654">
        <v>20070413</v>
      </c>
      <c r="C654">
        <v>20070425</v>
      </c>
      <c r="D654">
        <v>20070420</v>
      </c>
      <c r="E654">
        <v>12839</v>
      </c>
      <c r="F654">
        <v>10</v>
      </c>
      <c r="G654">
        <v>3</v>
      </c>
      <c r="H654">
        <v>2049.0981999999999</v>
      </c>
      <c r="I654">
        <v>1105.81</v>
      </c>
      <c r="J654" s="23">
        <v>39185</v>
      </c>
      <c r="K654">
        <v>6147.2946000000002</v>
      </c>
      <c r="L654">
        <v>3317.43</v>
      </c>
      <c r="M654">
        <v>2829.8645999999999</v>
      </c>
    </row>
    <row r="655" spans="1:13" x14ac:dyDescent="0.3">
      <c r="A655">
        <v>362</v>
      </c>
      <c r="B655">
        <v>20070418</v>
      </c>
      <c r="C655">
        <v>20070430</v>
      </c>
      <c r="D655">
        <v>20070425</v>
      </c>
      <c r="E655">
        <v>12853</v>
      </c>
      <c r="F655">
        <v>10</v>
      </c>
      <c r="G655">
        <v>15</v>
      </c>
      <c r="H655">
        <v>2049.0981999999999</v>
      </c>
      <c r="I655">
        <v>1105.81</v>
      </c>
      <c r="J655" s="23">
        <v>39190</v>
      </c>
      <c r="K655">
        <v>30736.473000000002</v>
      </c>
      <c r="L655">
        <v>16587.150000000001</v>
      </c>
      <c r="M655">
        <v>14149.323</v>
      </c>
    </row>
    <row r="656" spans="1:13" x14ac:dyDescent="0.3">
      <c r="A656">
        <v>360</v>
      </c>
      <c r="B656">
        <v>20070404</v>
      </c>
      <c r="C656">
        <v>20070416</v>
      </c>
      <c r="D656">
        <v>20070411</v>
      </c>
      <c r="E656">
        <v>12854</v>
      </c>
      <c r="F656">
        <v>10</v>
      </c>
      <c r="G656">
        <v>2</v>
      </c>
      <c r="H656">
        <v>2049.0981999999999</v>
      </c>
      <c r="I656">
        <v>1105.81</v>
      </c>
      <c r="J656" s="23">
        <v>39176</v>
      </c>
      <c r="K656">
        <v>4098.1963999999998</v>
      </c>
      <c r="L656">
        <v>2211.62</v>
      </c>
      <c r="M656">
        <v>1886.5763999999999</v>
      </c>
    </row>
    <row r="657" spans="1:13" x14ac:dyDescent="0.3">
      <c r="A657">
        <v>352</v>
      </c>
      <c r="B657">
        <v>20070409</v>
      </c>
      <c r="C657">
        <v>20070421</v>
      </c>
      <c r="D657">
        <v>20070416</v>
      </c>
      <c r="E657">
        <v>12855</v>
      </c>
      <c r="F657">
        <v>10</v>
      </c>
      <c r="G657">
        <v>20</v>
      </c>
      <c r="H657">
        <v>2071.4196000000002</v>
      </c>
      <c r="I657">
        <v>1117.8559</v>
      </c>
      <c r="J657" s="23">
        <v>39181</v>
      </c>
      <c r="K657">
        <v>41428.392</v>
      </c>
      <c r="L657">
        <v>22357.117999999999</v>
      </c>
      <c r="M657">
        <v>19071.274000000001</v>
      </c>
    </row>
    <row r="658" spans="1:13" x14ac:dyDescent="0.3">
      <c r="A658">
        <v>352</v>
      </c>
      <c r="B658">
        <v>20070408</v>
      </c>
      <c r="C658">
        <v>20070420</v>
      </c>
      <c r="D658">
        <v>20070415</v>
      </c>
      <c r="E658">
        <v>12856</v>
      </c>
      <c r="F658">
        <v>10</v>
      </c>
      <c r="G658">
        <v>6</v>
      </c>
      <c r="H658">
        <v>2071.4196000000002</v>
      </c>
      <c r="I658">
        <v>1117.8559</v>
      </c>
      <c r="J658" s="23">
        <v>39180</v>
      </c>
      <c r="K658">
        <v>12428.517599999999</v>
      </c>
      <c r="L658">
        <v>6707.1354000000001</v>
      </c>
      <c r="M658">
        <v>5721.3822</v>
      </c>
    </row>
    <row r="659" spans="1:13" x14ac:dyDescent="0.3">
      <c r="A659">
        <v>358</v>
      </c>
      <c r="B659">
        <v>20070402</v>
      </c>
      <c r="C659">
        <v>20070414</v>
      </c>
      <c r="D659">
        <v>20070409</v>
      </c>
      <c r="E659">
        <v>12857</v>
      </c>
      <c r="F659">
        <v>10</v>
      </c>
      <c r="G659">
        <v>2</v>
      </c>
      <c r="H659">
        <v>2049.0981999999999</v>
      </c>
      <c r="I659">
        <v>1105.81</v>
      </c>
      <c r="J659" s="23">
        <v>39174</v>
      </c>
      <c r="K659">
        <v>4098.1963999999998</v>
      </c>
      <c r="L659">
        <v>2211.62</v>
      </c>
      <c r="M659">
        <v>1886.5763999999999</v>
      </c>
    </row>
    <row r="660" spans="1:13" x14ac:dyDescent="0.3">
      <c r="A660">
        <v>354</v>
      </c>
      <c r="B660">
        <v>20070405</v>
      </c>
      <c r="C660">
        <v>20070417</v>
      </c>
      <c r="D660">
        <v>20070412</v>
      </c>
      <c r="E660">
        <v>12859</v>
      </c>
      <c r="F660">
        <v>10</v>
      </c>
      <c r="G660">
        <v>17</v>
      </c>
      <c r="H660">
        <v>2071.4196000000002</v>
      </c>
      <c r="I660">
        <v>1117.8559</v>
      </c>
      <c r="J660" s="23">
        <v>39177</v>
      </c>
      <c r="K660">
        <v>35214.133199999997</v>
      </c>
      <c r="L660">
        <v>19003.550299999999</v>
      </c>
      <c r="M660">
        <v>16210.582899999999</v>
      </c>
    </row>
    <row r="661" spans="1:13" x14ac:dyDescent="0.3">
      <c r="A661">
        <v>360</v>
      </c>
      <c r="B661">
        <v>20070520</v>
      </c>
      <c r="C661">
        <v>20070601</v>
      </c>
      <c r="D661">
        <v>20070527</v>
      </c>
      <c r="E661">
        <v>12860</v>
      </c>
      <c r="F661">
        <v>10</v>
      </c>
      <c r="G661">
        <v>19</v>
      </c>
      <c r="H661">
        <v>2049.0981999999999</v>
      </c>
      <c r="I661">
        <v>1105.81</v>
      </c>
      <c r="J661" s="23">
        <v>39222</v>
      </c>
      <c r="K661">
        <v>38932.8658</v>
      </c>
      <c r="L661">
        <v>21010.39</v>
      </c>
      <c r="M661">
        <v>17922.4758</v>
      </c>
    </row>
    <row r="662" spans="1:13" x14ac:dyDescent="0.3">
      <c r="A662">
        <v>360</v>
      </c>
      <c r="B662">
        <v>20070523</v>
      </c>
      <c r="C662">
        <v>20070604</v>
      </c>
      <c r="D662">
        <v>20070530</v>
      </c>
      <c r="E662">
        <v>12861</v>
      </c>
      <c r="F662">
        <v>10</v>
      </c>
      <c r="G662">
        <v>19</v>
      </c>
      <c r="H662">
        <v>2049.0981999999999</v>
      </c>
      <c r="I662">
        <v>1105.81</v>
      </c>
      <c r="J662" s="23">
        <v>39225</v>
      </c>
      <c r="K662">
        <v>38932.8658</v>
      </c>
      <c r="L662">
        <v>21010.39</v>
      </c>
      <c r="M662">
        <v>17922.4758</v>
      </c>
    </row>
    <row r="663" spans="1:13" x14ac:dyDescent="0.3">
      <c r="A663">
        <v>356</v>
      </c>
      <c r="B663">
        <v>20070510</v>
      </c>
      <c r="C663">
        <v>20070522</v>
      </c>
      <c r="D663">
        <v>20070517</v>
      </c>
      <c r="E663">
        <v>12873</v>
      </c>
      <c r="F663">
        <v>10</v>
      </c>
      <c r="G663">
        <v>16</v>
      </c>
      <c r="H663">
        <v>2071.4196000000002</v>
      </c>
      <c r="I663">
        <v>1117.8559</v>
      </c>
      <c r="J663" s="23">
        <v>39212</v>
      </c>
      <c r="K663">
        <v>33142.713600000003</v>
      </c>
      <c r="L663">
        <v>17885.6944</v>
      </c>
      <c r="M663">
        <v>15257.019200000001</v>
      </c>
    </row>
    <row r="664" spans="1:13" x14ac:dyDescent="0.3">
      <c r="A664">
        <v>356</v>
      </c>
      <c r="B664">
        <v>20070517</v>
      </c>
      <c r="C664">
        <v>20070529</v>
      </c>
      <c r="D664">
        <v>20070524</v>
      </c>
      <c r="E664">
        <v>12874</v>
      </c>
      <c r="F664">
        <v>10</v>
      </c>
      <c r="G664">
        <v>14</v>
      </c>
      <c r="H664">
        <v>2071.4196000000002</v>
      </c>
      <c r="I664">
        <v>1117.8559</v>
      </c>
      <c r="J664" s="23">
        <v>39219</v>
      </c>
      <c r="K664">
        <v>28999.874400000001</v>
      </c>
      <c r="L664">
        <v>15649.982599999999</v>
      </c>
      <c r="M664">
        <v>13349.891799999999</v>
      </c>
    </row>
    <row r="665" spans="1:13" x14ac:dyDescent="0.3">
      <c r="A665">
        <v>358</v>
      </c>
      <c r="B665">
        <v>20070505</v>
      </c>
      <c r="C665">
        <v>20070517</v>
      </c>
      <c r="D665">
        <v>20070512</v>
      </c>
      <c r="E665">
        <v>13251</v>
      </c>
      <c r="F665">
        <v>10</v>
      </c>
      <c r="G665">
        <v>8</v>
      </c>
      <c r="H665">
        <v>2049.0981999999999</v>
      </c>
      <c r="I665">
        <v>1105.81</v>
      </c>
      <c r="J665" s="23">
        <v>39207</v>
      </c>
      <c r="K665">
        <v>16392.785599999999</v>
      </c>
      <c r="L665">
        <v>8846.48</v>
      </c>
      <c r="M665">
        <v>7546.3055999999997</v>
      </c>
    </row>
    <row r="666" spans="1:13" x14ac:dyDescent="0.3">
      <c r="A666">
        <v>356</v>
      </c>
      <c r="B666">
        <v>20070514</v>
      </c>
      <c r="C666">
        <v>20070526</v>
      </c>
      <c r="D666">
        <v>20070521</v>
      </c>
      <c r="E666">
        <v>13252</v>
      </c>
      <c r="F666">
        <v>10</v>
      </c>
      <c r="G666">
        <v>7</v>
      </c>
      <c r="H666">
        <v>2071.4196000000002</v>
      </c>
      <c r="I666">
        <v>1117.8559</v>
      </c>
      <c r="J666" s="23">
        <v>39216</v>
      </c>
      <c r="K666">
        <v>14499.9372</v>
      </c>
      <c r="L666">
        <v>7824.9912999999997</v>
      </c>
      <c r="M666">
        <v>6674.9458999999997</v>
      </c>
    </row>
    <row r="667" spans="1:13" x14ac:dyDescent="0.3">
      <c r="A667">
        <v>352</v>
      </c>
      <c r="B667">
        <v>20070506</v>
      </c>
      <c r="C667">
        <v>20070518</v>
      </c>
      <c r="D667">
        <v>20070513</v>
      </c>
      <c r="E667">
        <v>13253</v>
      </c>
      <c r="F667">
        <v>10</v>
      </c>
      <c r="G667">
        <v>18</v>
      </c>
      <c r="H667">
        <v>2071.4196000000002</v>
      </c>
      <c r="I667">
        <v>1117.8559</v>
      </c>
      <c r="J667" s="23">
        <v>39208</v>
      </c>
      <c r="K667">
        <v>37285.552799999998</v>
      </c>
      <c r="L667">
        <v>20121.406200000001</v>
      </c>
      <c r="M667">
        <v>17164.1466</v>
      </c>
    </row>
    <row r="668" spans="1:13" x14ac:dyDescent="0.3">
      <c r="A668">
        <v>358</v>
      </c>
      <c r="B668">
        <v>20070614</v>
      </c>
      <c r="C668">
        <v>20070626</v>
      </c>
      <c r="D668">
        <v>20070621</v>
      </c>
      <c r="E668">
        <v>13254</v>
      </c>
      <c r="F668">
        <v>10</v>
      </c>
      <c r="G668">
        <v>20</v>
      </c>
      <c r="H668">
        <v>2049.0981999999999</v>
      </c>
      <c r="I668">
        <v>1105.81</v>
      </c>
      <c r="J668" s="23">
        <v>39247</v>
      </c>
      <c r="K668">
        <v>40981.964</v>
      </c>
      <c r="L668">
        <v>22116.2</v>
      </c>
      <c r="M668">
        <v>18865.763999999999</v>
      </c>
    </row>
    <row r="669" spans="1:13" x14ac:dyDescent="0.3">
      <c r="A669">
        <v>362</v>
      </c>
      <c r="B669">
        <v>20070619</v>
      </c>
      <c r="C669">
        <v>20070701</v>
      </c>
      <c r="D669">
        <v>20070626</v>
      </c>
      <c r="E669">
        <v>13404</v>
      </c>
      <c r="F669">
        <v>10</v>
      </c>
      <c r="G669">
        <v>19</v>
      </c>
      <c r="H669">
        <v>2049.0981999999999</v>
      </c>
      <c r="I669">
        <v>1105.81</v>
      </c>
      <c r="J669" s="23">
        <v>39252</v>
      </c>
      <c r="K669">
        <v>38932.8658</v>
      </c>
      <c r="L669">
        <v>21010.39</v>
      </c>
      <c r="M669">
        <v>17922.4758</v>
      </c>
    </row>
    <row r="670" spans="1:13" x14ac:dyDescent="0.3">
      <c r="A670">
        <v>362</v>
      </c>
      <c r="B670">
        <v>20070630</v>
      </c>
      <c r="C670">
        <v>20070712</v>
      </c>
      <c r="D670">
        <v>20070707</v>
      </c>
      <c r="E670">
        <v>13407</v>
      </c>
      <c r="F670">
        <v>10</v>
      </c>
      <c r="G670">
        <v>7</v>
      </c>
      <c r="H670">
        <v>2049.0981999999999</v>
      </c>
      <c r="I670">
        <v>1105.81</v>
      </c>
      <c r="J670" s="23">
        <v>39263</v>
      </c>
      <c r="K670">
        <v>14343.687400000001</v>
      </c>
      <c r="L670">
        <v>7740.67</v>
      </c>
      <c r="M670">
        <v>6603.0173999999997</v>
      </c>
    </row>
    <row r="671" spans="1:13" x14ac:dyDescent="0.3">
      <c r="A671">
        <v>360</v>
      </c>
      <c r="B671">
        <v>20070617</v>
      </c>
      <c r="C671">
        <v>20070629</v>
      </c>
      <c r="D671">
        <v>20070624</v>
      </c>
      <c r="E671">
        <v>13408</v>
      </c>
      <c r="F671">
        <v>10</v>
      </c>
      <c r="G671">
        <v>3</v>
      </c>
      <c r="H671">
        <v>2049.0981999999999</v>
      </c>
      <c r="I671">
        <v>1105.81</v>
      </c>
      <c r="J671" s="23">
        <v>39250</v>
      </c>
      <c r="K671">
        <v>6147.2946000000002</v>
      </c>
      <c r="L671">
        <v>3317.43</v>
      </c>
      <c r="M671">
        <v>2829.8645999999999</v>
      </c>
    </row>
    <row r="672" spans="1:13" x14ac:dyDescent="0.3">
      <c r="A672">
        <v>356</v>
      </c>
      <c r="B672">
        <v>20070610</v>
      </c>
      <c r="C672">
        <v>20070622</v>
      </c>
      <c r="D672">
        <v>20070617</v>
      </c>
      <c r="E672">
        <v>13411</v>
      </c>
      <c r="F672">
        <v>10</v>
      </c>
      <c r="G672">
        <v>18</v>
      </c>
      <c r="H672">
        <v>2071.4196000000002</v>
      </c>
      <c r="I672">
        <v>1117.8559</v>
      </c>
      <c r="J672" s="23">
        <v>39243</v>
      </c>
      <c r="K672">
        <v>37285.552799999998</v>
      </c>
      <c r="L672">
        <v>20121.406200000001</v>
      </c>
      <c r="M672">
        <v>17164.1466</v>
      </c>
    </row>
    <row r="673" spans="1:13" x14ac:dyDescent="0.3">
      <c r="A673">
        <v>360</v>
      </c>
      <c r="B673">
        <v>20070625</v>
      </c>
      <c r="C673">
        <v>20070707</v>
      </c>
      <c r="D673">
        <v>20070702</v>
      </c>
      <c r="E673">
        <v>13517</v>
      </c>
      <c r="F673">
        <v>10</v>
      </c>
      <c r="G673">
        <v>13</v>
      </c>
      <c r="H673">
        <v>2049.0981999999999</v>
      </c>
      <c r="I673">
        <v>1105.81</v>
      </c>
      <c r="J673" s="23">
        <v>39258</v>
      </c>
      <c r="K673">
        <v>26638.276600000001</v>
      </c>
      <c r="L673">
        <v>14375.53</v>
      </c>
      <c r="M673">
        <v>12262.7466</v>
      </c>
    </row>
    <row r="674" spans="1:13" x14ac:dyDescent="0.3">
      <c r="A674">
        <v>358</v>
      </c>
      <c r="B674">
        <v>20070607</v>
      </c>
      <c r="C674">
        <v>20070619</v>
      </c>
      <c r="D674">
        <v>20070614</v>
      </c>
      <c r="E674">
        <v>13551</v>
      </c>
      <c r="F674">
        <v>10</v>
      </c>
      <c r="G674">
        <v>10</v>
      </c>
      <c r="H674">
        <v>2049.0981999999999</v>
      </c>
      <c r="I674">
        <v>1105.81</v>
      </c>
      <c r="J674" s="23">
        <v>39240</v>
      </c>
      <c r="K674">
        <v>20490.982</v>
      </c>
      <c r="L674">
        <v>11058.1</v>
      </c>
      <c r="M674">
        <v>9432.8819999999996</v>
      </c>
    </row>
    <row r="675" spans="1:13" x14ac:dyDescent="0.3">
      <c r="A675">
        <v>352</v>
      </c>
      <c r="B675">
        <v>20070603</v>
      </c>
      <c r="C675">
        <v>20070615</v>
      </c>
      <c r="D675">
        <v>20070610</v>
      </c>
      <c r="E675">
        <v>13553</v>
      </c>
      <c r="F675">
        <v>10</v>
      </c>
      <c r="G675">
        <v>10</v>
      </c>
      <c r="H675">
        <v>2071.4196000000002</v>
      </c>
      <c r="I675">
        <v>1117.8559</v>
      </c>
      <c r="J675" s="23">
        <v>39236</v>
      </c>
      <c r="K675">
        <v>20714.196</v>
      </c>
      <c r="L675">
        <v>11178.558999999999</v>
      </c>
      <c r="M675">
        <v>9535.6370000000006</v>
      </c>
    </row>
    <row r="676" spans="1:13" x14ac:dyDescent="0.3">
      <c r="A676">
        <v>356</v>
      </c>
      <c r="B676">
        <v>20070614</v>
      </c>
      <c r="C676">
        <v>20070626</v>
      </c>
      <c r="D676">
        <v>20070621</v>
      </c>
      <c r="E676">
        <v>13554</v>
      </c>
      <c r="F676">
        <v>10</v>
      </c>
      <c r="G676">
        <v>4</v>
      </c>
      <c r="H676">
        <v>2071.4196000000002</v>
      </c>
      <c r="I676">
        <v>1117.8559</v>
      </c>
      <c r="J676" s="23">
        <v>39247</v>
      </c>
      <c r="K676">
        <v>8285.6784000000007</v>
      </c>
      <c r="L676">
        <v>4471.4236000000001</v>
      </c>
      <c r="M676">
        <v>3814.2548000000002</v>
      </c>
    </row>
    <row r="677" spans="1:13" x14ac:dyDescent="0.3">
      <c r="A677">
        <v>356</v>
      </c>
      <c r="B677">
        <v>20070618</v>
      </c>
      <c r="C677">
        <v>20070630</v>
      </c>
      <c r="D677">
        <v>20070625</v>
      </c>
      <c r="E677">
        <v>13557</v>
      </c>
      <c r="F677">
        <v>10</v>
      </c>
      <c r="G677">
        <v>4</v>
      </c>
      <c r="H677">
        <v>2071.4196000000002</v>
      </c>
      <c r="I677">
        <v>1117.8559</v>
      </c>
      <c r="J677" s="23">
        <v>39251</v>
      </c>
      <c r="K677">
        <v>8285.6784000000007</v>
      </c>
      <c r="L677">
        <v>4471.4236000000001</v>
      </c>
      <c r="M677">
        <v>3814.2548000000002</v>
      </c>
    </row>
    <row r="678" spans="1:13" x14ac:dyDescent="0.3">
      <c r="A678">
        <v>360</v>
      </c>
      <c r="B678">
        <v>20070602</v>
      </c>
      <c r="C678">
        <v>20070614</v>
      </c>
      <c r="D678">
        <v>20070609</v>
      </c>
      <c r="E678">
        <v>13561</v>
      </c>
      <c r="F678">
        <v>10</v>
      </c>
      <c r="G678">
        <v>14</v>
      </c>
      <c r="H678">
        <v>2049.0981999999999</v>
      </c>
      <c r="I678">
        <v>1105.81</v>
      </c>
      <c r="J678" s="23">
        <v>39235</v>
      </c>
      <c r="K678">
        <v>28687.374800000001</v>
      </c>
      <c r="L678">
        <v>15481.34</v>
      </c>
      <c r="M678">
        <v>13206.034799999999</v>
      </c>
    </row>
    <row r="679" spans="1:13" x14ac:dyDescent="0.3">
      <c r="A679">
        <v>360</v>
      </c>
      <c r="B679">
        <v>20070626</v>
      </c>
      <c r="C679">
        <v>20070708</v>
      </c>
      <c r="D679">
        <v>20070703</v>
      </c>
      <c r="E679">
        <v>13562</v>
      </c>
      <c r="F679">
        <v>10</v>
      </c>
      <c r="G679">
        <v>8</v>
      </c>
      <c r="H679">
        <v>2049.0981999999999</v>
      </c>
      <c r="I679">
        <v>1105.81</v>
      </c>
      <c r="J679" s="23">
        <v>39259</v>
      </c>
      <c r="K679">
        <v>16392.785599999999</v>
      </c>
      <c r="L679">
        <v>8846.48</v>
      </c>
      <c r="M679">
        <v>7546.3055999999997</v>
      </c>
    </row>
    <row r="680" spans="1:13" x14ac:dyDescent="0.3">
      <c r="A680">
        <v>389</v>
      </c>
      <c r="B680">
        <v>20070426</v>
      </c>
      <c r="C680">
        <v>20070508</v>
      </c>
      <c r="D680">
        <v>20070503</v>
      </c>
      <c r="E680">
        <v>19459</v>
      </c>
      <c r="F680">
        <v>10</v>
      </c>
      <c r="G680">
        <v>6</v>
      </c>
      <c r="H680">
        <v>1000.4375</v>
      </c>
      <c r="I680">
        <v>605.64919999999995</v>
      </c>
      <c r="J680" s="23">
        <v>39198</v>
      </c>
      <c r="K680">
        <v>6002.625</v>
      </c>
      <c r="L680">
        <v>3633.8951999999999</v>
      </c>
      <c r="M680">
        <v>2368.7298000000001</v>
      </c>
    </row>
    <row r="681" spans="1:13" x14ac:dyDescent="0.3">
      <c r="A681">
        <v>385</v>
      </c>
      <c r="B681">
        <v>20070428</v>
      </c>
      <c r="C681">
        <v>20070510</v>
      </c>
      <c r="D681">
        <v>20070505</v>
      </c>
      <c r="E681">
        <v>19467</v>
      </c>
      <c r="F681">
        <v>10</v>
      </c>
      <c r="G681">
        <v>12</v>
      </c>
      <c r="H681">
        <v>1000.4375</v>
      </c>
      <c r="I681">
        <v>605.64919999999995</v>
      </c>
      <c r="J681" s="23">
        <v>39200</v>
      </c>
      <c r="K681">
        <v>12005.25</v>
      </c>
      <c r="L681">
        <v>7267.7903999999999</v>
      </c>
      <c r="M681">
        <v>4737.4596000000001</v>
      </c>
    </row>
    <row r="682" spans="1:13" x14ac:dyDescent="0.3">
      <c r="A682">
        <v>385</v>
      </c>
      <c r="B682">
        <v>20070406</v>
      </c>
      <c r="C682">
        <v>20070418</v>
      </c>
      <c r="D682">
        <v>20070413</v>
      </c>
      <c r="E682">
        <v>19471</v>
      </c>
      <c r="F682">
        <v>10</v>
      </c>
      <c r="G682">
        <v>13</v>
      </c>
      <c r="H682">
        <v>1000.4375</v>
      </c>
      <c r="I682">
        <v>605.64919999999995</v>
      </c>
      <c r="J682" s="23">
        <v>39178</v>
      </c>
      <c r="K682">
        <v>13005.6875</v>
      </c>
      <c r="L682">
        <v>7873.4395999999997</v>
      </c>
      <c r="M682">
        <v>5132.2479000000003</v>
      </c>
    </row>
    <row r="683" spans="1:13" x14ac:dyDescent="0.3">
      <c r="A683">
        <v>387</v>
      </c>
      <c r="B683">
        <v>20070403</v>
      </c>
      <c r="C683">
        <v>20070415</v>
      </c>
      <c r="D683">
        <v>20070410</v>
      </c>
      <c r="E683">
        <v>19477</v>
      </c>
      <c r="F683">
        <v>10</v>
      </c>
      <c r="G683">
        <v>12</v>
      </c>
      <c r="H683">
        <v>1000.4375</v>
      </c>
      <c r="I683">
        <v>605.64919999999995</v>
      </c>
      <c r="J683" s="23">
        <v>39175</v>
      </c>
      <c r="K683">
        <v>12005.25</v>
      </c>
      <c r="L683">
        <v>7267.7903999999999</v>
      </c>
      <c r="M683">
        <v>4737.4596000000001</v>
      </c>
    </row>
    <row r="684" spans="1:13" x14ac:dyDescent="0.3">
      <c r="A684">
        <v>383</v>
      </c>
      <c r="B684">
        <v>20070417</v>
      </c>
      <c r="C684">
        <v>20070429</v>
      </c>
      <c r="D684">
        <v>20070424</v>
      </c>
      <c r="E684">
        <v>19479</v>
      </c>
      <c r="F684">
        <v>10</v>
      </c>
      <c r="G684">
        <v>12</v>
      </c>
      <c r="H684">
        <v>1000.4375</v>
      </c>
      <c r="I684">
        <v>605.64919999999995</v>
      </c>
      <c r="J684" s="23">
        <v>39189</v>
      </c>
      <c r="K684">
        <v>12005.25</v>
      </c>
      <c r="L684">
        <v>7267.7903999999999</v>
      </c>
      <c r="M684">
        <v>4737.4596000000001</v>
      </c>
    </row>
    <row r="685" spans="1:13" x14ac:dyDescent="0.3">
      <c r="A685">
        <v>389</v>
      </c>
      <c r="B685">
        <v>20070512</v>
      </c>
      <c r="C685">
        <v>20070524</v>
      </c>
      <c r="D685">
        <v>20070519</v>
      </c>
      <c r="E685">
        <v>19493</v>
      </c>
      <c r="F685">
        <v>10</v>
      </c>
      <c r="G685">
        <v>10</v>
      </c>
      <c r="H685">
        <v>1000.4375</v>
      </c>
      <c r="I685">
        <v>605.64919999999995</v>
      </c>
      <c r="J685" s="23">
        <v>39214</v>
      </c>
      <c r="K685">
        <v>10004.375</v>
      </c>
      <c r="L685">
        <v>6056.4920000000002</v>
      </c>
      <c r="M685">
        <v>3947.8829999999998</v>
      </c>
    </row>
    <row r="686" spans="1:13" x14ac:dyDescent="0.3">
      <c r="A686">
        <v>381</v>
      </c>
      <c r="B686">
        <v>20070513</v>
      </c>
      <c r="C686">
        <v>20070525</v>
      </c>
      <c r="D686">
        <v>20070520</v>
      </c>
      <c r="E686">
        <v>19499</v>
      </c>
      <c r="F686">
        <v>10</v>
      </c>
      <c r="G686">
        <v>7</v>
      </c>
      <c r="H686">
        <v>1000.4375</v>
      </c>
      <c r="I686">
        <v>605.64919999999995</v>
      </c>
      <c r="J686" s="23">
        <v>39215</v>
      </c>
      <c r="K686">
        <v>7003.0625</v>
      </c>
      <c r="L686">
        <v>4239.5443999999998</v>
      </c>
      <c r="M686">
        <v>2763.5180999999998</v>
      </c>
    </row>
    <row r="687" spans="1:13" x14ac:dyDescent="0.3">
      <c r="A687">
        <v>387</v>
      </c>
      <c r="B687">
        <v>20070523</v>
      </c>
      <c r="C687">
        <v>20070604</v>
      </c>
      <c r="D687">
        <v>20070530</v>
      </c>
      <c r="E687">
        <v>19500</v>
      </c>
      <c r="F687">
        <v>10</v>
      </c>
      <c r="G687">
        <v>2</v>
      </c>
      <c r="H687">
        <v>1000.4375</v>
      </c>
      <c r="I687">
        <v>605.64919999999995</v>
      </c>
      <c r="J687" s="23">
        <v>39225</v>
      </c>
      <c r="K687">
        <v>2000.875</v>
      </c>
      <c r="L687">
        <v>1211.2983999999999</v>
      </c>
      <c r="M687">
        <v>789.57659999999998</v>
      </c>
    </row>
    <row r="688" spans="1:13" x14ac:dyDescent="0.3">
      <c r="A688">
        <v>381</v>
      </c>
      <c r="B688">
        <v>20070511</v>
      </c>
      <c r="C688">
        <v>20070523</v>
      </c>
      <c r="D688">
        <v>20070518</v>
      </c>
      <c r="E688">
        <v>19502</v>
      </c>
      <c r="F688">
        <v>10</v>
      </c>
      <c r="G688">
        <v>13</v>
      </c>
      <c r="H688">
        <v>1000.4375</v>
      </c>
      <c r="I688">
        <v>605.64919999999995</v>
      </c>
      <c r="J688" s="23">
        <v>39213</v>
      </c>
      <c r="K688">
        <v>13005.6875</v>
      </c>
      <c r="L688">
        <v>7873.4395999999997</v>
      </c>
      <c r="M688">
        <v>5132.2479000000003</v>
      </c>
    </row>
    <row r="689" spans="1:13" x14ac:dyDescent="0.3">
      <c r="A689">
        <v>389</v>
      </c>
      <c r="B689">
        <v>20070522</v>
      </c>
      <c r="C689">
        <v>20070603</v>
      </c>
      <c r="D689">
        <v>20070529</v>
      </c>
      <c r="E689">
        <v>19506</v>
      </c>
      <c r="F689">
        <v>10</v>
      </c>
      <c r="G689">
        <v>18</v>
      </c>
      <c r="H689">
        <v>1000.4375</v>
      </c>
      <c r="I689">
        <v>605.64919999999995</v>
      </c>
      <c r="J689" s="23">
        <v>39224</v>
      </c>
      <c r="K689">
        <v>18007.875</v>
      </c>
      <c r="L689">
        <v>10901.685600000001</v>
      </c>
      <c r="M689">
        <v>7106.1894000000002</v>
      </c>
    </row>
    <row r="690" spans="1:13" x14ac:dyDescent="0.3">
      <c r="A690">
        <v>387</v>
      </c>
      <c r="B690">
        <v>20070503</v>
      </c>
      <c r="C690">
        <v>20070515</v>
      </c>
      <c r="D690">
        <v>20070510</v>
      </c>
      <c r="E690">
        <v>19510</v>
      </c>
      <c r="F690">
        <v>10</v>
      </c>
      <c r="G690">
        <v>14</v>
      </c>
      <c r="H690">
        <v>1000.4375</v>
      </c>
      <c r="I690">
        <v>605.64919999999995</v>
      </c>
      <c r="J690" s="23">
        <v>39205</v>
      </c>
      <c r="K690">
        <v>14006.125</v>
      </c>
      <c r="L690">
        <v>8479.0887999999995</v>
      </c>
      <c r="M690">
        <v>5527.0361999999996</v>
      </c>
    </row>
    <row r="691" spans="1:13" x14ac:dyDescent="0.3">
      <c r="A691">
        <v>383</v>
      </c>
      <c r="B691">
        <v>20070530</v>
      </c>
      <c r="C691">
        <v>20070611</v>
      </c>
      <c r="D691">
        <v>20070606</v>
      </c>
      <c r="E691">
        <v>19511</v>
      </c>
      <c r="F691">
        <v>10</v>
      </c>
      <c r="G691">
        <v>19</v>
      </c>
      <c r="H691">
        <v>1000.4375</v>
      </c>
      <c r="I691">
        <v>605.64919999999995</v>
      </c>
      <c r="J691" s="23">
        <v>39232</v>
      </c>
      <c r="K691">
        <v>19008.3125</v>
      </c>
      <c r="L691">
        <v>11507.334800000001</v>
      </c>
      <c r="M691">
        <v>7500.9777000000004</v>
      </c>
    </row>
    <row r="692" spans="1:13" x14ac:dyDescent="0.3">
      <c r="A692">
        <v>381</v>
      </c>
      <c r="B692">
        <v>20070514</v>
      </c>
      <c r="C692">
        <v>20070526</v>
      </c>
      <c r="D692">
        <v>20070521</v>
      </c>
      <c r="E692">
        <v>19911</v>
      </c>
      <c r="F692">
        <v>10</v>
      </c>
      <c r="G692">
        <v>5</v>
      </c>
      <c r="H692">
        <v>1000.4375</v>
      </c>
      <c r="I692">
        <v>605.64919999999995</v>
      </c>
      <c r="J692" s="23">
        <v>39216</v>
      </c>
      <c r="K692">
        <v>5002.1875</v>
      </c>
      <c r="L692">
        <v>3028.2460000000001</v>
      </c>
      <c r="M692">
        <v>1973.9414999999999</v>
      </c>
    </row>
    <row r="693" spans="1:13" x14ac:dyDescent="0.3">
      <c r="A693">
        <v>387</v>
      </c>
      <c r="B693">
        <v>20070521</v>
      </c>
      <c r="C693">
        <v>20070602</v>
      </c>
      <c r="D693">
        <v>20070528</v>
      </c>
      <c r="E693">
        <v>19912</v>
      </c>
      <c r="F693">
        <v>10</v>
      </c>
      <c r="G693">
        <v>9</v>
      </c>
      <c r="H693">
        <v>1000.4375</v>
      </c>
      <c r="I693">
        <v>605.64919999999995</v>
      </c>
      <c r="J693" s="23">
        <v>39223</v>
      </c>
      <c r="K693">
        <v>9003.9375</v>
      </c>
      <c r="L693">
        <v>5450.8428000000004</v>
      </c>
      <c r="M693">
        <v>3553.0947000000001</v>
      </c>
    </row>
    <row r="694" spans="1:13" x14ac:dyDescent="0.3">
      <c r="A694">
        <v>381</v>
      </c>
      <c r="B694">
        <v>20070612</v>
      </c>
      <c r="C694">
        <v>20070624</v>
      </c>
      <c r="D694">
        <v>20070619</v>
      </c>
      <c r="E694">
        <v>19916</v>
      </c>
      <c r="F694">
        <v>10</v>
      </c>
      <c r="G694">
        <v>15</v>
      </c>
      <c r="H694">
        <v>1000.4375</v>
      </c>
      <c r="I694">
        <v>605.64919999999995</v>
      </c>
      <c r="J694" s="23">
        <v>39245</v>
      </c>
      <c r="K694">
        <v>15006.5625</v>
      </c>
      <c r="L694">
        <v>9084.7379999999994</v>
      </c>
      <c r="M694">
        <v>5921.8244999999997</v>
      </c>
    </row>
    <row r="695" spans="1:13" x14ac:dyDescent="0.3">
      <c r="A695">
        <v>389</v>
      </c>
      <c r="B695">
        <v>20070607</v>
      </c>
      <c r="C695">
        <v>20070619</v>
      </c>
      <c r="D695">
        <v>20070614</v>
      </c>
      <c r="E695">
        <v>19917</v>
      </c>
      <c r="F695">
        <v>10</v>
      </c>
      <c r="G695">
        <v>2</v>
      </c>
      <c r="H695">
        <v>1000.4375</v>
      </c>
      <c r="I695">
        <v>605.64919999999995</v>
      </c>
      <c r="J695" s="23">
        <v>39240</v>
      </c>
      <c r="K695">
        <v>2000.875</v>
      </c>
      <c r="L695">
        <v>1211.2983999999999</v>
      </c>
      <c r="M695">
        <v>789.57659999999998</v>
      </c>
    </row>
    <row r="696" spans="1:13" x14ac:dyDescent="0.3">
      <c r="A696">
        <v>389</v>
      </c>
      <c r="B696">
        <v>20070608</v>
      </c>
      <c r="C696">
        <v>20070620</v>
      </c>
      <c r="D696">
        <v>20070615</v>
      </c>
      <c r="E696">
        <v>19918</v>
      </c>
      <c r="F696">
        <v>10</v>
      </c>
      <c r="G696">
        <v>12</v>
      </c>
      <c r="H696">
        <v>1000.4375</v>
      </c>
      <c r="I696">
        <v>605.64919999999995</v>
      </c>
      <c r="J696" s="23">
        <v>39241</v>
      </c>
      <c r="K696">
        <v>12005.25</v>
      </c>
      <c r="L696">
        <v>7267.7903999999999</v>
      </c>
      <c r="M696">
        <v>4737.4596000000001</v>
      </c>
    </row>
    <row r="697" spans="1:13" x14ac:dyDescent="0.3">
      <c r="A697">
        <v>381</v>
      </c>
      <c r="B697">
        <v>20070602</v>
      </c>
      <c r="C697">
        <v>20070614</v>
      </c>
      <c r="D697">
        <v>20070609</v>
      </c>
      <c r="E697">
        <v>19940</v>
      </c>
      <c r="F697">
        <v>10</v>
      </c>
      <c r="G697">
        <v>11</v>
      </c>
      <c r="H697">
        <v>1000.4375</v>
      </c>
      <c r="I697">
        <v>605.64919999999995</v>
      </c>
      <c r="J697" s="23">
        <v>39235</v>
      </c>
      <c r="K697">
        <v>11004.8125</v>
      </c>
      <c r="L697">
        <v>6662.1412</v>
      </c>
      <c r="M697">
        <v>4342.6713</v>
      </c>
    </row>
    <row r="698" spans="1:13" x14ac:dyDescent="0.3">
      <c r="A698">
        <v>321</v>
      </c>
      <c r="B698">
        <v>20070424</v>
      </c>
      <c r="C698">
        <v>20070506</v>
      </c>
      <c r="D698">
        <v>20070501</v>
      </c>
      <c r="E698">
        <v>21044</v>
      </c>
      <c r="F698">
        <v>10</v>
      </c>
      <c r="G698">
        <v>13</v>
      </c>
      <c r="H698">
        <v>782.99</v>
      </c>
      <c r="I698">
        <v>486.70659999999998</v>
      </c>
      <c r="J698" s="23">
        <v>39196</v>
      </c>
      <c r="K698">
        <v>10178.870000000001</v>
      </c>
      <c r="L698">
        <v>6327.1858000000002</v>
      </c>
      <c r="M698">
        <v>3851.6842000000001</v>
      </c>
    </row>
    <row r="699" spans="1:13" x14ac:dyDescent="0.3">
      <c r="A699">
        <v>337</v>
      </c>
      <c r="B699">
        <v>20070425</v>
      </c>
      <c r="C699">
        <v>20070507</v>
      </c>
      <c r="D699">
        <v>20070502</v>
      </c>
      <c r="E699">
        <v>21053</v>
      </c>
      <c r="F699">
        <v>10</v>
      </c>
      <c r="G699">
        <v>2</v>
      </c>
      <c r="H699">
        <v>782.99</v>
      </c>
      <c r="I699">
        <v>486.70659999999998</v>
      </c>
      <c r="J699" s="23">
        <v>39197</v>
      </c>
      <c r="K699">
        <v>1565.98</v>
      </c>
      <c r="L699">
        <v>973.41319999999996</v>
      </c>
      <c r="M699">
        <v>592.56679999999994</v>
      </c>
    </row>
    <row r="700" spans="1:13" x14ac:dyDescent="0.3">
      <c r="A700">
        <v>327</v>
      </c>
      <c r="B700">
        <v>20070413</v>
      </c>
      <c r="C700">
        <v>20070425</v>
      </c>
      <c r="D700">
        <v>20070420</v>
      </c>
      <c r="E700">
        <v>21056</v>
      </c>
      <c r="F700">
        <v>10</v>
      </c>
      <c r="G700">
        <v>11</v>
      </c>
      <c r="H700">
        <v>782.99</v>
      </c>
      <c r="I700">
        <v>486.70659999999998</v>
      </c>
      <c r="J700" s="23">
        <v>39185</v>
      </c>
      <c r="K700">
        <v>8612.89</v>
      </c>
      <c r="L700">
        <v>5353.7726000000002</v>
      </c>
      <c r="M700">
        <v>3259.1174000000001</v>
      </c>
    </row>
    <row r="701" spans="1:13" x14ac:dyDescent="0.3">
      <c r="A701">
        <v>331</v>
      </c>
      <c r="B701">
        <v>20070411</v>
      </c>
      <c r="C701">
        <v>20070423</v>
      </c>
      <c r="D701">
        <v>20070418</v>
      </c>
      <c r="E701">
        <v>21060</v>
      </c>
      <c r="F701">
        <v>10</v>
      </c>
      <c r="G701">
        <v>10</v>
      </c>
      <c r="H701">
        <v>782.99</v>
      </c>
      <c r="I701">
        <v>486.70659999999998</v>
      </c>
      <c r="J701" s="23">
        <v>39183</v>
      </c>
      <c r="K701">
        <v>7829.9</v>
      </c>
      <c r="L701">
        <v>4867.0659999999998</v>
      </c>
      <c r="M701">
        <v>2962.8339999999998</v>
      </c>
    </row>
    <row r="702" spans="1:13" x14ac:dyDescent="0.3">
      <c r="A702">
        <v>325</v>
      </c>
      <c r="B702">
        <v>20070430</v>
      </c>
      <c r="C702">
        <v>20070512</v>
      </c>
      <c r="D702">
        <v>20070507</v>
      </c>
      <c r="E702">
        <v>21067</v>
      </c>
      <c r="F702">
        <v>10</v>
      </c>
      <c r="G702">
        <v>11</v>
      </c>
      <c r="H702">
        <v>782.99</v>
      </c>
      <c r="I702">
        <v>486.70659999999998</v>
      </c>
      <c r="J702" s="23">
        <v>39202</v>
      </c>
      <c r="K702">
        <v>8612.89</v>
      </c>
      <c r="L702">
        <v>5353.7726000000002</v>
      </c>
      <c r="M702">
        <v>3259.1174000000001</v>
      </c>
    </row>
    <row r="703" spans="1:13" x14ac:dyDescent="0.3">
      <c r="A703">
        <v>341</v>
      </c>
      <c r="B703">
        <v>20070408</v>
      </c>
      <c r="C703">
        <v>20070420</v>
      </c>
      <c r="D703">
        <v>20070415</v>
      </c>
      <c r="E703">
        <v>21071</v>
      </c>
      <c r="F703">
        <v>10</v>
      </c>
      <c r="G703">
        <v>16</v>
      </c>
      <c r="H703">
        <v>782.99</v>
      </c>
      <c r="I703">
        <v>486.70659999999998</v>
      </c>
      <c r="J703" s="23">
        <v>39180</v>
      </c>
      <c r="K703">
        <v>12527.84</v>
      </c>
      <c r="L703">
        <v>7787.3055999999997</v>
      </c>
      <c r="M703">
        <v>4740.5343999999996</v>
      </c>
    </row>
    <row r="704" spans="1:13" x14ac:dyDescent="0.3">
      <c r="A704">
        <v>335</v>
      </c>
      <c r="B704">
        <v>20070427</v>
      </c>
      <c r="C704">
        <v>20070509</v>
      </c>
      <c r="D704">
        <v>20070504</v>
      </c>
      <c r="E704">
        <v>21092</v>
      </c>
      <c r="F704">
        <v>10</v>
      </c>
      <c r="G704">
        <v>17</v>
      </c>
      <c r="H704">
        <v>782.99</v>
      </c>
      <c r="I704">
        <v>486.70659999999998</v>
      </c>
      <c r="J704" s="23">
        <v>39199</v>
      </c>
      <c r="K704">
        <v>13310.83</v>
      </c>
      <c r="L704">
        <v>8274.0121999999992</v>
      </c>
      <c r="M704">
        <v>5036.8177999999998</v>
      </c>
    </row>
    <row r="705" spans="1:13" x14ac:dyDescent="0.3">
      <c r="A705">
        <v>341</v>
      </c>
      <c r="B705">
        <v>20070524</v>
      </c>
      <c r="C705">
        <v>20070605</v>
      </c>
      <c r="D705">
        <v>20070531</v>
      </c>
      <c r="E705">
        <v>21093</v>
      </c>
      <c r="F705">
        <v>10</v>
      </c>
      <c r="G705">
        <v>4</v>
      </c>
      <c r="H705">
        <v>782.99</v>
      </c>
      <c r="I705">
        <v>486.70659999999998</v>
      </c>
      <c r="J705" s="23">
        <v>39226</v>
      </c>
      <c r="K705">
        <v>3131.96</v>
      </c>
      <c r="L705">
        <v>1946.8263999999999</v>
      </c>
      <c r="M705">
        <v>1185.1335999999999</v>
      </c>
    </row>
    <row r="706" spans="1:13" x14ac:dyDescent="0.3">
      <c r="A706">
        <v>343</v>
      </c>
      <c r="B706">
        <v>20070503</v>
      </c>
      <c r="C706">
        <v>20070515</v>
      </c>
      <c r="D706">
        <v>20070510</v>
      </c>
      <c r="E706">
        <v>21103</v>
      </c>
      <c r="F706">
        <v>10</v>
      </c>
      <c r="G706">
        <v>10</v>
      </c>
      <c r="H706">
        <v>782.99</v>
      </c>
      <c r="I706">
        <v>486.70659999999998</v>
      </c>
      <c r="J706" s="23">
        <v>39205</v>
      </c>
      <c r="K706">
        <v>7829.9</v>
      </c>
      <c r="L706">
        <v>4867.0659999999998</v>
      </c>
      <c r="M706">
        <v>2962.8339999999998</v>
      </c>
    </row>
    <row r="707" spans="1:13" x14ac:dyDescent="0.3">
      <c r="A707">
        <v>323</v>
      </c>
      <c r="B707">
        <v>20070511</v>
      </c>
      <c r="C707">
        <v>20070523</v>
      </c>
      <c r="D707">
        <v>20070518</v>
      </c>
      <c r="E707">
        <v>21104</v>
      </c>
      <c r="F707">
        <v>10</v>
      </c>
      <c r="G707">
        <v>12</v>
      </c>
      <c r="H707">
        <v>782.99</v>
      </c>
      <c r="I707">
        <v>486.70659999999998</v>
      </c>
      <c r="J707" s="23">
        <v>39213</v>
      </c>
      <c r="K707">
        <v>9395.8799999999992</v>
      </c>
      <c r="L707">
        <v>5840.4791999999998</v>
      </c>
      <c r="M707">
        <v>3555.4007999999999</v>
      </c>
    </row>
    <row r="708" spans="1:13" x14ac:dyDescent="0.3">
      <c r="A708">
        <v>331</v>
      </c>
      <c r="B708">
        <v>20070513</v>
      </c>
      <c r="C708">
        <v>20070525</v>
      </c>
      <c r="D708">
        <v>20070520</v>
      </c>
      <c r="E708">
        <v>21105</v>
      </c>
      <c r="F708">
        <v>10</v>
      </c>
      <c r="G708">
        <v>14</v>
      </c>
      <c r="H708">
        <v>782.99</v>
      </c>
      <c r="I708">
        <v>486.70659999999998</v>
      </c>
      <c r="J708" s="23">
        <v>39215</v>
      </c>
      <c r="K708">
        <v>10961.86</v>
      </c>
      <c r="L708">
        <v>6813.8923999999997</v>
      </c>
      <c r="M708">
        <v>4147.9675999999999</v>
      </c>
    </row>
    <row r="709" spans="1:13" x14ac:dyDescent="0.3">
      <c r="A709">
        <v>325</v>
      </c>
      <c r="B709">
        <v>20070504</v>
      </c>
      <c r="C709">
        <v>20070516</v>
      </c>
      <c r="D709">
        <v>20070511</v>
      </c>
      <c r="E709">
        <v>21106</v>
      </c>
      <c r="F709">
        <v>10</v>
      </c>
      <c r="G709">
        <v>7</v>
      </c>
      <c r="H709">
        <v>782.99</v>
      </c>
      <c r="I709">
        <v>486.70659999999998</v>
      </c>
      <c r="J709" s="23">
        <v>39206</v>
      </c>
      <c r="K709">
        <v>5480.93</v>
      </c>
      <c r="L709">
        <v>3406.9461999999999</v>
      </c>
      <c r="M709">
        <v>2073.9838</v>
      </c>
    </row>
    <row r="710" spans="1:13" x14ac:dyDescent="0.3">
      <c r="A710">
        <v>343</v>
      </c>
      <c r="B710">
        <v>20070501</v>
      </c>
      <c r="C710">
        <v>20070513</v>
      </c>
      <c r="D710">
        <v>20070508</v>
      </c>
      <c r="E710">
        <v>21130</v>
      </c>
      <c r="F710">
        <v>10</v>
      </c>
      <c r="G710">
        <v>1</v>
      </c>
      <c r="H710">
        <v>782.99</v>
      </c>
      <c r="I710">
        <v>486.70659999999998</v>
      </c>
      <c r="J710" s="23">
        <v>39203</v>
      </c>
      <c r="K710">
        <v>782.99</v>
      </c>
      <c r="L710">
        <v>486.70659999999998</v>
      </c>
      <c r="M710">
        <v>296.28339999999997</v>
      </c>
    </row>
    <row r="711" spans="1:13" x14ac:dyDescent="0.3">
      <c r="A711">
        <v>335</v>
      </c>
      <c r="B711">
        <v>20070602</v>
      </c>
      <c r="C711">
        <v>20070614</v>
      </c>
      <c r="D711">
        <v>20070609</v>
      </c>
      <c r="E711">
        <v>21508</v>
      </c>
      <c r="F711">
        <v>10</v>
      </c>
      <c r="G711">
        <v>14</v>
      </c>
      <c r="H711">
        <v>782.99</v>
      </c>
      <c r="I711">
        <v>486.70659999999998</v>
      </c>
      <c r="J711" s="23">
        <v>39235</v>
      </c>
      <c r="K711">
        <v>10961.86</v>
      </c>
      <c r="L711">
        <v>6813.8923999999997</v>
      </c>
      <c r="M711">
        <v>4147.9675999999999</v>
      </c>
    </row>
    <row r="712" spans="1:13" x14ac:dyDescent="0.3">
      <c r="A712">
        <v>321</v>
      </c>
      <c r="B712">
        <v>20070603</v>
      </c>
      <c r="C712">
        <v>20070615</v>
      </c>
      <c r="D712">
        <v>20070610</v>
      </c>
      <c r="E712">
        <v>21509</v>
      </c>
      <c r="F712">
        <v>10</v>
      </c>
      <c r="G712">
        <v>1</v>
      </c>
      <c r="H712">
        <v>782.99</v>
      </c>
      <c r="I712">
        <v>486.70659999999998</v>
      </c>
      <c r="J712" s="23">
        <v>39236</v>
      </c>
      <c r="K712">
        <v>782.99</v>
      </c>
      <c r="L712">
        <v>486.70659999999998</v>
      </c>
      <c r="M712">
        <v>296.28339999999997</v>
      </c>
    </row>
    <row r="713" spans="1:13" x14ac:dyDescent="0.3">
      <c r="A713">
        <v>321</v>
      </c>
      <c r="B713">
        <v>20070621</v>
      </c>
      <c r="C713">
        <v>20070703</v>
      </c>
      <c r="D713">
        <v>20070628</v>
      </c>
      <c r="E713">
        <v>21516</v>
      </c>
      <c r="F713">
        <v>10</v>
      </c>
      <c r="G713">
        <v>18</v>
      </c>
      <c r="H713">
        <v>782.99</v>
      </c>
      <c r="I713">
        <v>486.70659999999998</v>
      </c>
      <c r="J713" s="23">
        <v>39254</v>
      </c>
      <c r="K713">
        <v>14093.82</v>
      </c>
      <c r="L713">
        <v>8760.7188000000006</v>
      </c>
      <c r="M713">
        <v>5333.1012000000001</v>
      </c>
    </row>
    <row r="714" spans="1:13" x14ac:dyDescent="0.3">
      <c r="A714">
        <v>335</v>
      </c>
      <c r="B714">
        <v>20070615</v>
      </c>
      <c r="C714">
        <v>20070627</v>
      </c>
      <c r="D714">
        <v>20070622</v>
      </c>
      <c r="E714">
        <v>21517</v>
      </c>
      <c r="F714">
        <v>10</v>
      </c>
      <c r="G714">
        <v>17</v>
      </c>
      <c r="H714">
        <v>782.99</v>
      </c>
      <c r="I714">
        <v>486.70659999999998</v>
      </c>
      <c r="J714" s="23">
        <v>39248</v>
      </c>
      <c r="K714">
        <v>13310.83</v>
      </c>
      <c r="L714">
        <v>8274.0121999999992</v>
      </c>
      <c r="M714">
        <v>5036.8177999999998</v>
      </c>
    </row>
    <row r="715" spans="1:13" x14ac:dyDescent="0.3">
      <c r="A715">
        <v>337</v>
      </c>
      <c r="B715">
        <v>20070601</v>
      </c>
      <c r="C715">
        <v>20070613</v>
      </c>
      <c r="D715">
        <v>20070608</v>
      </c>
      <c r="E715">
        <v>21534</v>
      </c>
      <c r="F715">
        <v>10</v>
      </c>
      <c r="G715">
        <v>17</v>
      </c>
      <c r="H715">
        <v>782.99</v>
      </c>
      <c r="I715">
        <v>486.70659999999998</v>
      </c>
      <c r="J715" s="23">
        <v>39234</v>
      </c>
      <c r="K715">
        <v>13310.83</v>
      </c>
      <c r="L715">
        <v>8274.0121999999992</v>
      </c>
      <c r="M715">
        <v>5036.8177999999998</v>
      </c>
    </row>
    <row r="716" spans="1:13" x14ac:dyDescent="0.3">
      <c r="A716">
        <v>343</v>
      </c>
      <c r="B716">
        <v>20070607</v>
      </c>
      <c r="C716">
        <v>20070619</v>
      </c>
      <c r="D716">
        <v>20070614</v>
      </c>
      <c r="E716">
        <v>21540</v>
      </c>
      <c r="F716">
        <v>10</v>
      </c>
      <c r="G716">
        <v>19</v>
      </c>
      <c r="H716">
        <v>782.99</v>
      </c>
      <c r="I716">
        <v>486.70659999999998</v>
      </c>
      <c r="J716" s="23">
        <v>39240</v>
      </c>
      <c r="K716">
        <v>14876.81</v>
      </c>
      <c r="L716">
        <v>9247.4254000000001</v>
      </c>
      <c r="M716">
        <v>5629.3846000000003</v>
      </c>
    </row>
    <row r="717" spans="1:13" x14ac:dyDescent="0.3">
      <c r="A717">
        <v>337</v>
      </c>
      <c r="B717">
        <v>20070620</v>
      </c>
      <c r="C717">
        <v>20070702</v>
      </c>
      <c r="D717">
        <v>20070627</v>
      </c>
      <c r="E717">
        <v>21545</v>
      </c>
      <c r="F717">
        <v>10</v>
      </c>
      <c r="G717">
        <v>10</v>
      </c>
      <c r="H717">
        <v>782.99</v>
      </c>
      <c r="I717">
        <v>486.70659999999998</v>
      </c>
      <c r="J717" s="23">
        <v>39253</v>
      </c>
      <c r="K717">
        <v>7829.9</v>
      </c>
      <c r="L717">
        <v>4867.0659999999998</v>
      </c>
      <c r="M717">
        <v>2962.8339999999998</v>
      </c>
    </row>
    <row r="718" spans="1:13" x14ac:dyDescent="0.3">
      <c r="A718">
        <v>323</v>
      </c>
      <c r="B718">
        <v>20070626</v>
      </c>
      <c r="C718">
        <v>20070708</v>
      </c>
      <c r="D718">
        <v>20070703</v>
      </c>
      <c r="E718">
        <v>21668</v>
      </c>
      <c r="F718">
        <v>10</v>
      </c>
      <c r="G718">
        <v>9</v>
      </c>
      <c r="H718">
        <v>782.99</v>
      </c>
      <c r="I718">
        <v>486.70659999999998</v>
      </c>
      <c r="J718" s="23">
        <v>39259</v>
      </c>
      <c r="K718">
        <v>7046.91</v>
      </c>
      <c r="L718">
        <v>4380.3594000000003</v>
      </c>
      <c r="M718">
        <v>2666.5506</v>
      </c>
    </row>
    <row r="719" spans="1:13" x14ac:dyDescent="0.3">
      <c r="A719">
        <v>339</v>
      </c>
      <c r="B719">
        <v>20070601</v>
      </c>
      <c r="C719">
        <v>20070613</v>
      </c>
      <c r="D719">
        <v>20070608</v>
      </c>
      <c r="E719">
        <v>21669</v>
      </c>
      <c r="F719">
        <v>10</v>
      </c>
      <c r="G719">
        <v>12</v>
      </c>
      <c r="H719">
        <v>782.99</v>
      </c>
      <c r="I719">
        <v>486.70659999999998</v>
      </c>
      <c r="J719" s="23">
        <v>39234</v>
      </c>
      <c r="K719">
        <v>9395.8799999999992</v>
      </c>
      <c r="L719">
        <v>5840.4791999999998</v>
      </c>
      <c r="M719">
        <v>3555.4007999999999</v>
      </c>
    </row>
    <row r="720" spans="1:13" x14ac:dyDescent="0.3">
      <c r="A720">
        <v>352</v>
      </c>
      <c r="B720">
        <v>20070401</v>
      </c>
      <c r="C720">
        <v>20070413</v>
      </c>
      <c r="D720">
        <v>20070408</v>
      </c>
      <c r="E720">
        <v>12501</v>
      </c>
      <c r="F720">
        <v>8</v>
      </c>
      <c r="G720">
        <v>2</v>
      </c>
      <c r="H720">
        <v>2071.4196000000002</v>
      </c>
      <c r="I720">
        <v>1117.8559</v>
      </c>
      <c r="J720" s="23">
        <v>39173</v>
      </c>
      <c r="K720">
        <v>4142.8392000000003</v>
      </c>
      <c r="L720">
        <v>2235.7118</v>
      </c>
      <c r="M720">
        <v>1907.1274000000001</v>
      </c>
    </row>
    <row r="721" spans="1:13" x14ac:dyDescent="0.3">
      <c r="A721">
        <v>354</v>
      </c>
      <c r="B721">
        <v>20070408</v>
      </c>
      <c r="C721">
        <v>20070420</v>
      </c>
      <c r="D721">
        <v>20070415</v>
      </c>
      <c r="E721">
        <v>12521</v>
      </c>
      <c r="F721">
        <v>8</v>
      </c>
      <c r="G721">
        <v>7</v>
      </c>
      <c r="H721">
        <v>2071.4196000000002</v>
      </c>
      <c r="I721">
        <v>1117.8559</v>
      </c>
      <c r="J721" s="23">
        <v>39180</v>
      </c>
      <c r="K721">
        <v>14499.9372</v>
      </c>
      <c r="L721">
        <v>7824.9912999999997</v>
      </c>
      <c r="M721">
        <v>6674.9458999999997</v>
      </c>
    </row>
    <row r="722" spans="1:13" x14ac:dyDescent="0.3">
      <c r="A722">
        <v>352</v>
      </c>
      <c r="B722">
        <v>20070409</v>
      </c>
      <c r="C722">
        <v>20070421</v>
      </c>
      <c r="D722">
        <v>20070416</v>
      </c>
      <c r="E722">
        <v>12546</v>
      </c>
      <c r="F722">
        <v>8</v>
      </c>
      <c r="G722">
        <v>5</v>
      </c>
      <c r="H722">
        <v>2071.4196000000002</v>
      </c>
      <c r="I722">
        <v>1117.8559</v>
      </c>
      <c r="J722" s="23">
        <v>39181</v>
      </c>
      <c r="K722">
        <v>10357.098</v>
      </c>
      <c r="L722">
        <v>5589.2794999999996</v>
      </c>
      <c r="M722">
        <v>4767.8185000000003</v>
      </c>
    </row>
    <row r="723" spans="1:13" x14ac:dyDescent="0.3">
      <c r="A723">
        <v>362</v>
      </c>
      <c r="B723">
        <v>20070419</v>
      </c>
      <c r="C723">
        <v>20070501</v>
      </c>
      <c r="D723">
        <v>20070426</v>
      </c>
      <c r="E723">
        <v>12548</v>
      </c>
      <c r="F723">
        <v>8</v>
      </c>
      <c r="G723">
        <v>16</v>
      </c>
      <c r="H723">
        <v>2049.0981999999999</v>
      </c>
      <c r="I723">
        <v>1105.81</v>
      </c>
      <c r="J723" s="23">
        <v>39191</v>
      </c>
      <c r="K723">
        <v>32785.571199999998</v>
      </c>
      <c r="L723">
        <v>17692.96</v>
      </c>
      <c r="M723">
        <v>15092.611199999999</v>
      </c>
    </row>
    <row r="724" spans="1:13" x14ac:dyDescent="0.3">
      <c r="A724">
        <v>358</v>
      </c>
      <c r="B724">
        <v>20070418</v>
      </c>
      <c r="C724">
        <v>20070430</v>
      </c>
      <c r="D724">
        <v>20070425</v>
      </c>
      <c r="E724">
        <v>12624</v>
      </c>
      <c r="F724">
        <v>8</v>
      </c>
      <c r="G724">
        <v>5</v>
      </c>
      <c r="H724">
        <v>2049.0981999999999</v>
      </c>
      <c r="I724">
        <v>1105.81</v>
      </c>
      <c r="J724" s="23">
        <v>39190</v>
      </c>
      <c r="K724">
        <v>10245.491</v>
      </c>
      <c r="L724">
        <v>5529.05</v>
      </c>
      <c r="M724">
        <v>4716.4409999999998</v>
      </c>
    </row>
    <row r="725" spans="1:13" x14ac:dyDescent="0.3">
      <c r="A725">
        <v>360</v>
      </c>
      <c r="B725">
        <v>20070430</v>
      </c>
      <c r="C725">
        <v>20070512</v>
      </c>
      <c r="D725">
        <v>20070507</v>
      </c>
      <c r="E725">
        <v>12657</v>
      </c>
      <c r="F725">
        <v>8</v>
      </c>
      <c r="G725">
        <v>7</v>
      </c>
      <c r="H725">
        <v>2049.0981999999999</v>
      </c>
      <c r="I725">
        <v>1105.81</v>
      </c>
      <c r="J725" s="23">
        <v>39202</v>
      </c>
      <c r="K725">
        <v>14343.687400000001</v>
      </c>
      <c r="L725">
        <v>7740.67</v>
      </c>
      <c r="M725">
        <v>6603.0173999999997</v>
      </c>
    </row>
    <row r="726" spans="1:13" x14ac:dyDescent="0.3">
      <c r="A726">
        <v>358</v>
      </c>
      <c r="B726">
        <v>20070413</v>
      </c>
      <c r="C726">
        <v>20070425</v>
      </c>
      <c r="D726">
        <v>20070420</v>
      </c>
      <c r="E726">
        <v>12712</v>
      </c>
      <c r="F726">
        <v>8</v>
      </c>
      <c r="G726">
        <v>15</v>
      </c>
      <c r="H726">
        <v>2049.0981999999999</v>
      </c>
      <c r="I726">
        <v>1105.81</v>
      </c>
      <c r="J726" s="23">
        <v>39185</v>
      </c>
      <c r="K726">
        <v>30736.473000000002</v>
      </c>
      <c r="L726">
        <v>16587.150000000001</v>
      </c>
      <c r="M726">
        <v>14149.323</v>
      </c>
    </row>
    <row r="727" spans="1:13" x14ac:dyDescent="0.3">
      <c r="A727">
        <v>356</v>
      </c>
      <c r="B727">
        <v>20070414</v>
      </c>
      <c r="C727">
        <v>20070426</v>
      </c>
      <c r="D727">
        <v>20070421</v>
      </c>
      <c r="E727">
        <v>12713</v>
      </c>
      <c r="F727">
        <v>8</v>
      </c>
      <c r="G727">
        <v>17</v>
      </c>
      <c r="H727">
        <v>2071.4196000000002</v>
      </c>
      <c r="I727">
        <v>1117.8559</v>
      </c>
      <c r="J727" s="23">
        <v>39186</v>
      </c>
      <c r="K727">
        <v>35214.133199999997</v>
      </c>
      <c r="L727">
        <v>19003.550299999999</v>
      </c>
      <c r="M727">
        <v>16210.582899999999</v>
      </c>
    </row>
    <row r="728" spans="1:13" x14ac:dyDescent="0.3">
      <c r="A728">
        <v>362</v>
      </c>
      <c r="B728">
        <v>20070411</v>
      </c>
      <c r="C728">
        <v>20070423</v>
      </c>
      <c r="D728">
        <v>20070418</v>
      </c>
      <c r="E728">
        <v>12735</v>
      </c>
      <c r="F728">
        <v>8</v>
      </c>
      <c r="G728">
        <v>3</v>
      </c>
      <c r="H728">
        <v>2049.0981999999999</v>
      </c>
      <c r="I728">
        <v>1105.81</v>
      </c>
      <c r="J728" s="23">
        <v>39183</v>
      </c>
      <c r="K728">
        <v>6147.2946000000002</v>
      </c>
      <c r="L728">
        <v>3317.43</v>
      </c>
      <c r="M728">
        <v>2829.8645999999999</v>
      </c>
    </row>
    <row r="729" spans="1:13" x14ac:dyDescent="0.3">
      <c r="A729">
        <v>356</v>
      </c>
      <c r="B729">
        <v>20070411</v>
      </c>
      <c r="C729">
        <v>20070423</v>
      </c>
      <c r="D729">
        <v>20070418</v>
      </c>
      <c r="E729">
        <v>12736</v>
      </c>
      <c r="F729">
        <v>8</v>
      </c>
      <c r="G729">
        <v>5</v>
      </c>
      <c r="H729">
        <v>2071.4196000000002</v>
      </c>
      <c r="I729">
        <v>1117.8559</v>
      </c>
      <c r="J729" s="23">
        <v>39183</v>
      </c>
      <c r="K729">
        <v>10357.098</v>
      </c>
      <c r="L729">
        <v>5589.2794999999996</v>
      </c>
      <c r="M729">
        <v>4767.8185000000003</v>
      </c>
    </row>
    <row r="730" spans="1:13" x14ac:dyDescent="0.3">
      <c r="A730">
        <v>362</v>
      </c>
      <c r="B730">
        <v>20070413</v>
      </c>
      <c r="C730">
        <v>20070425</v>
      </c>
      <c r="D730">
        <v>20070420</v>
      </c>
      <c r="E730">
        <v>12738</v>
      </c>
      <c r="F730">
        <v>8</v>
      </c>
      <c r="G730">
        <v>16</v>
      </c>
      <c r="H730">
        <v>2049.0981999999999</v>
      </c>
      <c r="I730">
        <v>1105.81</v>
      </c>
      <c r="J730" s="23">
        <v>39185</v>
      </c>
      <c r="K730">
        <v>32785.571199999998</v>
      </c>
      <c r="L730">
        <v>17692.96</v>
      </c>
      <c r="M730">
        <v>15092.611199999999</v>
      </c>
    </row>
    <row r="731" spans="1:13" x14ac:dyDescent="0.3">
      <c r="A731">
        <v>354</v>
      </c>
      <c r="B731">
        <v>20070527</v>
      </c>
      <c r="C731">
        <v>20070608</v>
      </c>
      <c r="D731">
        <v>20070603</v>
      </c>
      <c r="E731">
        <v>12742</v>
      </c>
      <c r="F731">
        <v>8</v>
      </c>
      <c r="G731">
        <v>15</v>
      </c>
      <c r="H731">
        <v>2071.4196000000002</v>
      </c>
      <c r="I731">
        <v>1117.8559</v>
      </c>
      <c r="J731" s="23">
        <v>39229</v>
      </c>
      <c r="K731">
        <v>31071.294000000002</v>
      </c>
      <c r="L731">
        <v>16767.838500000002</v>
      </c>
      <c r="M731">
        <v>14303.4555</v>
      </c>
    </row>
    <row r="732" spans="1:13" x14ac:dyDescent="0.3">
      <c r="A732">
        <v>358</v>
      </c>
      <c r="B732">
        <v>20070531</v>
      </c>
      <c r="C732">
        <v>20070612</v>
      </c>
      <c r="D732">
        <v>20070607</v>
      </c>
      <c r="E732">
        <v>12747</v>
      </c>
      <c r="F732">
        <v>8</v>
      </c>
      <c r="G732">
        <v>12</v>
      </c>
      <c r="H732">
        <v>2049.0981999999999</v>
      </c>
      <c r="I732">
        <v>1105.81</v>
      </c>
      <c r="J732" s="23">
        <v>39233</v>
      </c>
      <c r="K732">
        <v>24589.178400000001</v>
      </c>
      <c r="L732">
        <v>13269.72</v>
      </c>
      <c r="M732">
        <v>11319.4584</v>
      </c>
    </row>
    <row r="733" spans="1:13" x14ac:dyDescent="0.3">
      <c r="A733">
        <v>362</v>
      </c>
      <c r="B733">
        <v>20070522</v>
      </c>
      <c r="C733">
        <v>20070603</v>
      </c>
      <c r="D733">
        <v>20070529</v>
      </c>
      <c r="E733">
        <v>12806</v>
      </c>
      <c r="F733">
        <v>8</v>
      </c>
      <c r="G733">
        <v>20</v>
      </c>
      <c r="H733">
        <v>2049.0981999999999</v>
      </c>
      <c r="I733">
        <v>1105.81</v>
      </c>
      <c r="J733" s="23">
        <v>39224</v>
      </c>
      <c r="K733">
        <v>40981.964</v>
      </c>
      <c r="L733">
        <v>22116.2</v>
      </c>
      <c r="M733">
        <v>18865.763999999999</v>
      </c>
    </row>
    <row r="734" spans="1:13" x14ac:dyDescent="0.3">
      <c r="A734">
        <v>352</v>
      </c>
      <c r="B734">
        <v>20070513</v>
      </c>
      <c r="C734">
        <v>20070525</v>
      </c>
      <c r="D734">
        <v>20070520</v>
      </c>
      <c r="E734">
        <v>12807</v>
      </c>
      <c r="F734">
        <v>8</v>
      </c>
      <c r="G734">
        <v>11</v>
      </c>
      <c r="H734">
        <v>2071.4196000000002</v>
      </c>
      <c r="I734">
        <v>1117.8559</v>
      </c>
      <c r="J734" s="23">
        <v>39215</v>
      </c>
      <c r="K734">
        <v>22785.615600000001</v>
      </c>
      <c r="L734">
        <v>12296.4149</v>
      </c>
      <c r="M734">
        <v>10489.200699999999</v>
      </c>
    </row>
    <row r="735" spans="1:13" x14ac:dyDescent="0.3">
      <c r="A735">
        <v>362</v>
      </c>
      <c r="B735">
        <v>20070506</v>
      </c>
      <c r="C735">
        <v>20070518</v>
      </c>
      <c r="D735">
        <v>20070513</v>
      </c>
      <c r="E735">
        <v>12813</v>
      </c>
      <c r="F735">
        <v>8</v>
      </c>
      <c r="G735">
        <v>16</v>
      </c>
      <c r="H735">
        <v>2049.0981999999999</v>
      </c>
      <c r="I735">
        <v>1105.81</v>
      </c>
      <c r="J735" s="23">
        <v>39208</v>
      </c>
      <c r="K735">
        <v>32785.571199999998</v>
      </c>
      <c r="L735">
        <v>17692.96</v>
      </c>
      <c r="M735">
        <v>15092.611199999999</v>
      </c>
    </row>
    <row r="736" spans="1:13" x14ac:dyDescent="0.3">
      <c r="A736">
        <v>360</v>
      </c>
      <c r="B736">
        <v>20070523</v>
      </c>
      <c r="C736">
        <v>20070604</v>
      </c>
      <c r="D736">
        <v>20070530</v>
      </c>
      <c r="E736">
        <v>12816</v>
      </c>
      <c r="F736">
        <v>8</v>
      </c>
      <c r="G736">
        <v>12</v>
      </c>
      <c r="H736">
        <v>2049.0981999999999</v>
      </c>
      <c r="I736">
        <v>1105.81</v>
      </c>
      <c r="J736" s="23">
        <v>39225</v>
      </c>
      <c r="K736">
        <v>24589.178400000001</v>
      </c>
      <c r="L736">
        <v>13269.72</v>
      </c>
      <c r="M736">
        <v>11319.4584</v>
      </c>
    </row>
    <row r="737" spans="1:13" x14ac:dyDescent="0.3">
      <c r="A737">
        <v>362</v>
      </c>
      <c r="B737">
        <v>20070519</v>
      </c>
      <c r="C737">
        <v>20070531</v>
      </c>
      <c r="D737">
        <v>20070526</v>
      </c>
      <c r="E737">
        <v>12825</v>
      </c>
      <c r="F737">
        <v>8</v>
      </c>
      <c r="G737">
        <v>4</v>
      </c>
      <c r="H737">
        <v>2049.0981999999999</v>
      </c>
      <c r="I737">
        <v>1105.81</v>
      </c>
      <c r="J737" s="23">
        <v>39221</v>
      </c>
      <c r="K737">
        <v>8196.3927999999996</v>
      </c>
      <c r="L737">
        <v>4423.24</v>
      </c>
      <c r="M737">
        <v>3773.1527999999998</v>
      </c>
    </row>
    <row r="738" spans="1:13" x14ac:dyDescent="0.3">
      <c r="A738">
        <v>356</v>
      </c>
      <c r="B738">
        <v>20070521</v>
      </c>
      <c r="C738">
        <v>20070602</v>
      </c>
      <c r="D738">
        <v>20070528</v>
      </c>
      <c r="E738">
        <v>12826</v>
      </c>
      <c r="F738">
        <v>8</v>
      </c>
      <c r="G738">
        <v>1</v>
      </c>
      <c r="H738">
        <v>2071.4196000000002</v>
      </c>
      <c r="I738">
        <v>1117.8559</v>
      </c>
      <c r="J738" s="23">
        <v>39223</v>
      </c>
      <c r="K738">
        <v>2071.4196000000002</v>
      </c>
      <c r="L738">
        <v>1117.8559</v>
      </c>
      <c r="M738">
        <v>953.56370000000004</v>
      </c>
    </row>
    <row r="739" spans="1:13" x14ac:dyDescent="0.3">
      <c r="A739">
        <v>356</v>
      </c>
      <c r="B739">
        <v>20070611</v>
      </c>
      <c r="C739">
        <v>20070623</v>
      </c>
      <c r="D739">
        <v>20070618</v>
      </c>
      <c r="E739">
        <v>12827</v>
      </c>
      <c r="F739">
        <v>8</v>
      </c>
      <c r="G739">
        <v>1</v>
      </c>
      <c r="H739">
        <v>2071.4196000000002</v>
      </c>
      <c r="I739">
        <v>1117.8559</v>
      </c>
      <c r="J739" s="23">
        <v>39244</v>
      </c>
      <c r="K739">
        <v>2071.4196000000002</v>
      </c>
      <c r="L739">
        <v>1117.8559</v>
      </c>
      <c r="M739">
        <v>953.56370000000004</v>
      </c>
    </row>
    <row r="740" spans="1:13" x14ac:dyDescent="0.3">
      <c r="A740">
        <v>362</v>
      </c>
      <c r="B740">
        <v>20070611</v>
      </c>
      <c r="C740">
        <v>20070623</v>
      </c>
      <c r="D740">
        <v>20070618</v>
      </c>
      <c r="E740">
        <v>12829</v>
      </c>
      <c r="F740">
        <v>8</v>
      </c>
      <c r="G740">
        <v>4</v>
      </c>
      <c r="H740">
        <v>2049.0981999999999</v>
      </c>
      <c r="I740">
        <v>1105.81</v>
      </c>
      <c r="J740" s="23">
        <v>39244</v>
      </c>
      <c r="K740">
        <v>8196.3927999999996</v>
      </c>
      <c r="L740">
        <v>4423.24</v>
      </c>
      <c r="M740">
        <v>3773.1527999999998</v>
      </c>
    </row>
    <row r="741" spans="1:13" x14ac:dyDescent="0.3">
      <c r="A741">
        <v>362</v>
      </c>
      <c r="B741">
        <v>20070627</v>
      </c>
      <c r="C741">
        <v>20070709</v>
      </c>
      <c r="D741">
        <v>20070704</v>
      </c>
      <c r="E741">
        <v>12833</v>
      </c>
      <c r="F741">
        <v>8</v>
      </c>
      <c r="G741">
        <v>11</v>
      </c>
      <c r="H741">
        <v>2049.0981999999999</v>
      </c>
      <c r="I741">
        <v>1105.81</v>
      </c>
      <c r="J741" s="23">
        <v>39260</v>
      </c>
      <c r="K741">
        <v>22540.0802</v>
      </c>
      <c r="L741">
        <v>12163.91</v>
      </c>
      <c r="M741">
        <v>10376.1702</v>
      </c>
    </row>
    <row r="742" spans="1:13" x14ac:dyDescent="0.3">
      <c r="A742">
        <v>354</v>
      </c>
      <c r="B742">
        <v>20070624</v>
      </c>
      <c r="C742">
        <v>20070706</v>
      </c>
      <c r="D742">
        <v>20070701</v>
      </c>
      <c r="E742">
        <v>12846</v>
      </c>
      <c r="F742">
        <v>8</v>
      </c>
      <c r="G742">
        <v>4</v>
      </c>
      <c r="H742">
        <v>2071.4196000000002</v>
      </c>
      <c r="I742">
        <v>1117.8559</v>
      </c>
      <c r="J742" s="23">
        <v>39257</v>
      </c>
      <c r="K742">
        <v>8285.6784000000007</v>
      </c>
      <c r="L742">
        <v>4471.4236000000001</v>
      </c>
      <c r="M742">
        <v>3814.2548000000002</v>
      </c>
    </row>
    <row r="743" spans="1:13" x14ac:dyDescent="0.3">
      <c r="A743">
        <v>354</v>
      </c>
      <c r="B743">
        <v>20070630</v>
      </c>
      <c r="C743">
        <v>20070712</v>
      </c>
      <c r="D743">
        <v>20070707</v>
      </c>
      <c r="E743">
        <v>12850</v>
      </c>
      <c r="F743">
        <v>8</v>
      </c>
      <c r="G743">
        <v>10</v>
      </c>
      <c r="H743">
        <v>2071.4196000000002</v>
      </c>
      <c r="I743">
        <v>1117.8559</v>
      </c>
      <c r="J743" s="23">
        <v>39263</v>
      </c>
      <c r="K743">
        <v>20714.196</v>
      </c>
      <c r="L743">
        <v>11178.558999999999</v>
      </c>
      <c r="M743">
        <v>9535.6370000000006</v>
      </c>
    </row>
    <row r="744" spans="1:13" x14ac:dyDescent="0.3">
      <c r="A744">
        <v>362</v>
      </c>
      <c r="B744">
        <v>20070608</v>
      </c>
      <c r="C744">
        <v>20070620</v>
      </c>
      <c r="D744">
        <v>20070615</v>
      </c>
      <c r="E744">
        <v>12852</v>
      </c>
      <c r="F744">
        <v>8</v>
      </c>
      <c r="G744">
        <v>19</v>
      </c>
      <c r="H744">
        <v>2049.0981999999999</v>
      </c>
      <c r="I744">
        <v>1105.81</v>
      </c>
      <c r="J744" s="23">
        <v>39241</v>
      </c>
      <c r="K744">
        <v>38932.8658</v>
      </c>
      <c r="L744">
        <v>21010.39</v>
      </c>
      <c r="M744">
        <v>17922.4758</v>
      </c>
    </row>
    <row r="745" spans="1:13" x14ac:dyDescent="0.3">
      <c r="A745">
        <v>356</v>
      </c>
      <c r="B745">
        <v>20070619</v>
      </c>
      <c r="C745">
        <v>20070701</v>
      </c>
      <c r="D745">
        <v>20070626</v>
      </c>
      <c r="E745">
        <v>12858</v>
      </c>
      <c r="F745">
        <v>8</v>
      </c>
      <c r="G745">
        <v>17</v>
      </c>
      <c r="H745">
        <v>2071.4196000000002</v>
      </c>
      <c r="I745">
        <v>1117.8559</v>
      </c>
      <c r="J745" s="23">
        <v>39252</v>
      </c>
      <c r="K745">
        <v>35214.133199999997</v>
      </c>
      <c r="L745">
        <v>19003.550299999999</v>
      </c>
      <c r="M745">
        <v>16210.582899999999</v>
      </c>
    </row>
    <row r="746" spans="1:13" x14ac:dyDescent="0.3">
      <c r="A746">
        <v>352</v>
      </c>
      <c r="B746">
        <v>20070611</v>
      </c>
      <c r="C746">
        <v>20070623</v>
      </c>
      <c r="D746">
        <v>20070618</v>
      </c>
      <c r="E746">
        <v>12863</v>
      </c>
      <c r="F746">
        <v>8</v>
      </c>
      <c r="G746">
        <v>15</v>
      </c>
      <c r="H746">
        <v>2071.4196000000002</v>
      </c>
      <c r="I746">
        <v>1117.8559</v>
      </c>
      <c r="J746" s="23">
        <v>39244</v>
      </c>
      <c r="K746">
        <v>31071.294000000002</v>
      </c>
      <c r="L746">
        <v>16767.838500000002</v>
      </c>
      <c r="M746">
        <v>14303.4555</v>
      </c>
    </row>
    <row r="747" spans="1:13" x14ac:dyDescent="0.3">
      <c r="A747">
        <v>356</v>
      </c>
      <c r="B747">
        <v>20070614</v>
      </c>
      <c r="C747">
        <v>20070626</v>
      </c>
      <c r="D747">
        <v>20070621</v>
      </c>
      <c r="E747">
        <v>12867</v>
      </c>
      <c r="F747">
        <v>8</v>
      </c>
      <c r="G747">
        <v>18</v>
      </c>
      <c r="H747">
        <v>2071.4196000000002</v>
      </c>
      <c r="I747">
        <v>1117.8559</v>
      </c>
      <c r="J747" s="23">
        <v>39247</v>
      </c>
      <c r="K747">
        <v>37285.552799999998</v>
      </c>
      <c r="L747">
        <v>20121.406200000001</v>
      </c>
      <c r="M747">
        <v>17164.1466</v>
      </c>
    </row>
    <row r="748" spans="1:13" x14ac:dyDescent="0.3">
      <c r="A748">
        <v>360</v>
      </c>
      <c r="B748">
        <v>20070605</v>
      </c>
      <c r="C748">
        <v>20070617</v>
      </c>
      <c r="D748">
        <v>20070612</v>
      </c>
      <c r="E748">
        <v>13255</v>
      </c>
      <c r="F748">
        <v>8</v>
      </c>
      <c r="G748">
        <v>3</v>
      </c>
      <c r="H748">
        <v>2049.0981999999999</v>
      </c>
      <c r="I748">
        <v>1105.81</v>
      </c>
      <c r="J748" s="23">
        <v>39238</v>
      </c>
      <c r="K748">
        <v>6147.2946000000002</v>
      </c>
      <c r="L748">
        <v>3317.43</v>
      </c>
      <c r="M748">
        <v>2829.8645999999999</v>
      </c>
    </row>
    <row r="749" spans="1:13" x14ac:dyDescent="0.3">
      <c r="A749">
        <v>352</v>
      </c>
      <c r="B749">
        <v>20070616</v>
      </c>
      <c r="C749">
        <v>20070628</v>
      </c>
      <c r="D749">
        <v>20070623</v>
      </c>
      <c r="E749">
        <v>13256</v>
      </c>
      <c r="F749">
        <v>8</v>
      </c>
      <c r="G749">
        <v>19</v>
      </c>
      <c r="H749">
        <v>2071.4196000000002</v>
      </c>
      <c r="I749">
        <v>1117.8559</v>
      </c>
      <c r="J749" s="23">
        <v>39249</v>
      </c>
      <c r="K749">
        <v>39356.972399999999</v>
      </c>
      <c r="L749">
        <v>21239.2621</v>
      </c>
      <c r="M749">
        <v>18117.710299999999</v>
      </c>
    </row>
    <row r="750" spans="1:13" x14ac:dyDescent="0.3">
      <c r="A750">
        <v>389</v>
      </c>
      <c r="B750">
        <v>20070416</v>
      </c>
      <c r="C750">
        <v>20070428</v>
      </c>
      <c r="D750">
        <v>20070423</v>
      </c>
      <c r="E750">
        <v>19197</v>
      </c>
      <c r="F750">
        <v>8</v>
      </c>
      <c r="G750">
        <v>2</v>
      </c>
      <c r="H750">
        <v>1000.4375</v>
      </c>
      <c r="I750">
        <v>605.64919999999995</v>
      </c>
      <c r="J750" s="23">
        <v>39188</v>
      </c>
      <c r="K750">
        <v>2000.875</v>
      </c>
      <c r="L750">
        <v>1211.2983999999999</v>
      </c>
      <c r="M750">
        <v>789.57659999999998</v>
      </c>
    </row>
    <row r="751" spans="1:13" x14ac:dyDescent="0.3">
      <c r="A751">
        <v>381</v>
      </c>
      <c r="B751">
        <v>20070413</v>
      </c>
      <c r="C751">
        <v>20070425</v>
      </c>
      <c r="D751">
        <v>20070420</v>
      </c>
      <c r="E751">
        <v>19254</v>
      </c>
      <c r="F751">
        <v>8</v>
      </c>
      <c r="G751">
        <v>5</v>
      </c>
      <c r="H751">
        <v>1000.4375</v>
      </c>
      <c r="I751">
        <v>605.64919999999995</v>
      </c>
      <c r="J751" s="23">
        <v>39185</v>
      </c>
      <c r="K751">
        <v>5002.1875</v>
      </c>
      <c r="L751">
        <v>3028.2460000000001</v>
      </c>
      <c r="M751">
        <v>1973.9414999999999</v>
      </c>
    </row>
    <row r="752" spans="1:13" x14ac:dyDescent="0.3">
      <c r="A752">
        <v>385</v>
      </c>
      <c r="B752">
        <v>20070430</v>
      </c>
      <c r="C752">
        <v>20070512</v>
      </c>
      <c r="D752">
        <v>20070507</v>
      </c>
      <c r="E752">
        <v>19257</v>
      </c>
      <c r="F752">
        <v>8</v>
      </c>
      <c r="G752">
        <v>3</v>
      </c>
      <c r="H752">
        <v>1000.4375</v>
      </c>
      <c r="I752">
        <v>605.64919999999995</v>
      </c>
      <c r="J752" s="23">
        <v>39202</v>
      </c>
      <c r="K752">
        <v>3001.3125</v>
      </c>
      <c r="L752">
        <v>1816.9476</v>
      </c>
      <c r="M752">
        <v>1184.3649</v>
      </c>
    </row>
    <row r="753" spans="1:13" x14ac:dyDescent="0.3">
      <c r="A753">
        <v>385</v>
      </c>
      <c r="B753">
        <v>20070405</v>
      </c>
      <c r="C753">
        <v>20070417</v>
      </c>
      <c r="D753">
        <v>20070412</v>
      </c>
      <c r="E753">
        <v>19274</v>
      </c>
      <c r="F753">
        <v>8</v>
      </c>
      <c r="G753">
        <v>11</v>
      </c>
      <c r="H753">
        <v>1000.4375</v>
      </c>
      <c r="I753">
        <v>605.64919999999995</v>
      </c>
      <c r="J753" s="23">
        <v>39177</v>
      </c>
      <c r="K753">
        <v>11004.8125</v>
      </c>
      <c r="L753">
        <v>6662.1412</v>
      </c>
      <c r="M753">
        <v>4342.6713</v>
      </c>
    </row>
    <row r="754" spans="1:13" x14ac:dyDescent="0.3">
      <c r="A754">
        <v>387</v>
      </c>
      <c r="B754">
        <v>20070426</v>
      </c>
      <c r="C754">
        <v>20070508</v>
      </c>
      <c r="D754">
        <v>20070503</v>
      </c>
      <c r="E754">
        <v>19283</v>
      </c>
      <c r="F754">
        <v>8</v>
      </c>
      <c r="G754">
        <v>14</v>
      </c>
      <c r="H754">
        <v>1000.4375</v>
      </c>
      <c r="I754">
        <v>605.64919999999995</v>
      </c>
      <c r="J754" s="23">
        <v>39198</v>
      </c>
      <c r="K754">
        <v>14006.125</v>
      </c>
      <c r="L754">
        <v>8479.0887999999995</v>
      </c>
      <c r="M754">
        <v>5527.0361999999996</v>
      </c>
    </row>
    <row r="755" spans="1:13" x14ac:dyDescent="0.3">
      <c r="A755">
        <v>383</v>
      </c>
      <c r="B755">
        <v>20070425</v>
      </c>
      <c r="C755">
        <v>20070507</v>
      </c>
      <c r="D755">
        <v>20070502</v>
      </c>
      <c r="E755">
        <v>19284</v>
      </c>
      <c r="F755">
        <v>8</v>
      </c>
      <c r="G755">
        <v>20</v>
      </c>
      <c r="H755">
        <v>1000.4375</v>
      </c>
      <c r="I755">
        <v>605.64919999999995</v>
      </c>
      <c r="J755" s="23">
        <v>39197</v>
      </c>
      <c r="K755">
        <v>20008.75</v>
      </c>
      <c r="L755">
        <v>12112.984</v>
      </c>
      <c r="M755">
        <v>7895.7659999999996</v>
      </c>
    </row>
    <row r="756" spans="1:13" x14ac:dyDescent="0.3">
      <c r="A756">
        <v>387</v>
      </c>
      <c r="B756">
        <v>20070508</v>
      </c>
      <c r="C756">
        <v>20070520</v>
      </c>
      <c r="D756">
        <v>20070515</v>
      </c>
      <c r="E756">
        <v>19285</v>
      </c>
      <c r="F756">
        <v>8</v>
      </c>
      <c r="G756">
        <v>1</v>
      </c>
      <c r="H756">
        <v>1000.4375</v>
      </c>
      <c r="I756">
        <v>605.64919999999995</v>
      </c>
      <c r="J756" s="23">
        <v>39210</v>
      </c>
      <c r="K756">
        <v>1000.4375</v>
      </c>
      <c r="L756">
        <v>605.64919999999995</v>
      </c>
      <c r="M756">
        <v>394.78829999999999</v>
      </c>
    </row>
    <row r="757" spans="1:13" x14ac:dyDescent="0.3">
      <c r="A757">
        <v>389</v>
      </c>
      <c r="B757">
        <v>20070517</v>
      </c>
      <c r="C757">
        <v>20070529</v>
      </c>
      <c r="D757">
        <v>20070524</v>
      </c>
      <c r="E757">
        <v>19286</v>
      </c>
      <c r="F757">
        <v>8</v>
      </c>
      <c r="G757">
        <v>15</v>
      </c>
      <c r="H757">
        <v>1000.4375</v>
      </c>
      <c r="I757">
        <v>605.64919999999995</v>
      </c>
      <c r="J757" s="23">
        <v>39219</v>
      </c>
      <c r="K757">
        <v>15006.5625</v>
      </c>
      <c r="L757">
        <v>9084.7379999999994</v>
      </c>
      <c r="M757">
        <v>5921.8244999999997</v>
      </c>
    </row>
    <row r="758" spans="1:13" x14ac:dyDescent="0.3">
      <c r="A758">
        <v>387</v>
      </c>
      <c r="B758">
        <v>20070531</v>
      </c>
      <c r="C758">
        <v>20070612</v>
      </c>
      <c r="D758">
        <v>20070607</v>
      </c>
      <c r="E758">
        <v>19288</v>
      </c>
      <c r="F758">
        <v>8</v>
      </c>
      <c r="G758">
        <v>14</v>
      </c>
      <c r="H758">
        <v>1000.4375</v>
      </c>
      <c r="I758">
        <v>605.64919999999995</v>
      </c>
      <c r="J758" s="23">
        <v>39233</v>
      </c>
      <c r="K758">
        <v>14006.125</v>
      </c>
      <c r="L758">
        <v>8479.0887999999995</v>
      </c>
      <c r="M758">
        <v>5527.0361999999996</v>
      </c>
    </row>
    <row r="759" spans="1:13" x14ac:dyDescent="0.3">
      <c r="A759">
        <v>383</v>
      </c>
      <c r="B759">
        <v>20070530</v>
      </c>
      <c r="C759">
        <v>20070611</v>
      </c>
      <c r="D759">
        <v>20070606</v>
      </c>
      <c r="E759">
        <v>19289</v>
      </c>
      <c r="F759">
        <v>8</v>
      </c>
      <c r="G759">
        <v>8</v>
      </c>
      <c r="H759">
        <v>1000.4375</v>
      </c>
      <c r="I759">
        <v>605.64919999999995</v>
      </c>
      <c r="J759" s="23">
        <v>39232</v>
      </c>
      <c r="K759">
        <v>8003.5</v>
      </c>
      <c r="L759">
        <v>4845.1935999999996</v>
      </c>
      <c r="M759">
        <v>3158.3063999999999</v>
      </c>
    </row>
    <row r="760" spans="1:13" x14ac:dyDescent="0.3">
      <c r="A760">
        <v>381</v>
      </c>
      <c r="B760">
        <v>20070513</v>
      </c>
      <c r="C760">
        <v>20070525</v>
      </c>
      <c r="D760">
        <v>20070520</v>
      </c>
      <c r="E760">
        <v>19294</v>
      </c>
      <c r="F760">
        <v>8</v>
      </c>
      <c r="G760">
        <v>1</v>
      </c>
      <c r="H760">
        <v>1000.4375</v>
      </c>
      <c r="I760">
        <v>605.64919999999995</v>
      </c>
      <c r="J760" s="23">
        <v>39215</v>
      </c>
      <c r="K760">
        <v>1000.4375</v>
      </c>
      <c r="L760">
        <v>605.64919999999995</v>
      </c>
      <c r="M760">
        <v>394.78829999999999</v>
      </c>
    </row>
    <row r="761" spans="1:13" x14ac:dyDescent="0.3">
      <c r="A761">
        <v>383</v>
      </c>
      <c r="B761">
        <v>20070531</v>
      </c>
      <c r="C761">
        <v>20070612</v>
      </c>
      <c r="D761">
        <v>20070607</v>
      </c>
      <c r="E761">
        <v>19298</v>
      </c>
      <c r="F761">
        <v>8</v>
      </c>
      <c r="G761">
        <v>19</v>
      </c>
      <c r="H761">
        <v>1000.4375</v>
      </c>
      <c r="I761">
        <v>605.64919999999995</v>
      </c>
      <c r="J761" s="23">
        <v>39233</v>
      </c>
      <c r="K761">
        <v>19008.3125</v>
      </c>
      <c r="L761">
        <v>11507.334800000001</v>
      </c>
      <c r="M761">
        <v>7500.9777000000004</v>
      </c>
    </row>
    <row r="762" spans="1:13" x14ac:dyDescent="0.3">
      <c r="A762">
        <v>381</v>
      </c>
      <c r="B762">
        <v>20070503</v>
      </c>
      <c r="C762">
        <v>20070515</v>
      </c>
      <c r="D762">
        <v>20070510</v>
      </c>
      <c r="E762">
        <v>19311</v>
      </c>
      <c r="F762">
        <v>8</v>
      </c>
      <c r="G762">
        <v>8</v>
      </c>
      <c r="H762">
        <v>1000.4375</v>
      </c>
      <c r="I762">
        <v>605.64919999999995</v>
      </c>
      <c r="J762" s="23">
        <v>39205</v>
      </c>
      <c r="K762">
        <v>8003.5</v>
      </c>
      <c r="L762">
        <v>4845.1935999999996</v>
      </c>
      <c r="M762">
        <v>3158.3063999999999</v>
      </c>
    </row>
    <row r="763" spans="1:13" x14ac:dyDescent="0.3">
      <c r="A763">
        <v>381</v>
      </c>
      <c r="B763">
        <v>20070503</v>
      </c>
      <c r="C763">
        <v>20070515</v>
      </c>
      <c r="D763">
        <v>20070510</v>
      </c>
      <c r="E763">
        <v>19314</v>
      </c>
      <c r="F763">
        <v>8</v>
      </c>
      <c r="G763">
        <v>17</v>
      </c>
      <c r="H763">
        <v>1000.4375</v>
      </c>
      <c r="I763">
        <v>605.64919999999995</v>
      </c>
      <c r="J763" s="23">
        <v>39205</v>
      </c>
      <c r="K763">
        <v>17007.4375</v>
      </c>
      <c r="L763">
        <v>10296.036400000001</v>
      </c>
      <c r="M763">
        <v>6711.4011</v>
      </c>
    </row>
    <row r="764" spans="1:13" x14ac:dyDescent="0.3">
      <c r="A764">
        <v>381</v>
      </c>
      <c r="B764">
        <v>20070622</v>
      </c>
      <c r="C764">
        <v>20070704</v>
      </c>
      <c r="D764">
        <v>20070629</v>
      </c>
      <c r="E764">
        <v>19316</v>
      </c>
      <c r="F764">
        <v>8</v>
      </c>
      <c r="G764">
        <v>19</v>
      </c>
      <c r="H764">
        <v>1000.4375</v>
      </c>
      <c r="I764">
        <v>605.64919999999995</v>
      </c>
      <c r="J764" s="23">
        <v>39255</v>
      </c>
      <c r="K764">
        <v>19008.3125</v>
      </c>
      <c r="L764">
        <v>11507.334800000001</v>
      </c>
      <c r="M764">
        <v>7500.9777000000004</v>
      </c>
    </row>
    <row r="765" spans="1:13" x14ac:dyDescent="0.3">
      <c r="A765">
        <v>387</v>
      </c>
      <c r="B765">
        <v>20070601</v>
      </c>
      <c r="C765">
        <v>20070613</v>
      </c>
      <c r="D765">
        <v>20070608</v>
      </c>
      <c r="E765">
        <v>19321</v>
      </c>
      <c r="F765">
        <v>8</v>
      </c>
      <c r="G765">
        <v>13</v>
      </c>
      <c r="H765">
        <v>1000.4375</v>
      </c>
      <c r="I765">
        <v>605.64919999999995</v>
      </c>
      <c r="J765" s="23">
        <v>39234</v>
      </c>
      <c r="K765">
        <v>13005.6875</v>
      </c>
      <c r="L765">
        <v>7873.4395999999997</v>
      </c>
      <c r="M765">
        <v>5132.2479000000003</v>
      </c>
    </row>
    <row r="766" spans="1:13" x14ac:dyDescent="0.3">
      <c r="A766">
        <v>333</v>
      </c>
      <c r="B766">
        <v>20070413</v>
      </c>
      <c r="C766">
        <v>20070425</v>
      </c>
      <c r="D766">
        <v>20070420</v>
      </c>
      <c r="E766">
        <v>20870</v>
      </c>
      <c r="F766">
        <v>8</v>
      </c>
      <c r="G766">
        <v>20</v>
      </c>
      <c r="H766">
        <v>782.99</v>
      </c>
      <c r="I766">
        <v>486.70659999999998</v>
      </c>
      <c r="J766" s="23">
        <v>39185</v>
      </c>
      <c r="K766">
        <v>15659.8</v>
      </c>
      <c r="L766">
        <v>9734.1319999999996</v>
      </c>
      <c r="M766">
        <v>5925.6679999999997</v>
      </c>
    </row>
    <row r="767" spans="1:13" x14ac:dyDescent="0.3">
      <c r="A767">
        <v>325</v>
      </c>
      <c r="B767">
        <v>20070419</v>
      </c>
      <c r="C767">
        <v>20070501</v>
      </c>
      <c r="D767">
        <v>20070426</v>
      </c>
      <c r="E767">
        <v>20874</v>
      </c>
      <c r="F767">
        <v>8</v>
      </c>
      <c r="G767">
        <v>16</v>
      </c>
      <c r="H767">
        <v>782.99</v>
      </c>
      <c r="I767">
        <v>486.70659999999998</v>
      </c>
      <c r="J767" s="23">
        <v>39191</v>
      </c>
      <c r="K767">
        <v>12527.84</v>
      </c>
      <c r="L767">
        <v>7787.3055999999997</v>
      </c>
      <c r="M767">
        <v>4740.5343999999996</v>
      </c>
    </row>
    <row r="768" spans="1:13" x14ac:dyDescent="0.3">
      <c r="A768">
        <v>321</v>
      </c>
      <c r="B768">
        <v>20070413</v>
      </c>
      <c r="C768">
        <v>20070425</v>
      </c>
      <c r="D768">
        <v>20070420</v>
      </c>
      <c r="E768">
        <v>20876</v>
      </c>
      <c r="F768">
        <v>8</v>
      </c>
      <c r="G768">
        <v>3</v>
      </c>
      <c r="H768">
        <v>782.99</v>
      </c>
      <c r="I768">
        <v>486.70659999999998</v>
      </c>
      <c r="J768" s="23">
        <v>39185</v>
      </c>
      <c r="K768">
        <v>2348.9699999999998</v>
      </c>
      <c r="L768">
        <v>1460.1197999999999</v>
      </c>
      <c r="M768">
        <v>888.85019999999997</v>
      </c>
    </row>
    <row r="769" spans="1:13" x14ac:dyDescent="0.3">
      <c r="A769">
        <v>333</v>
      </c>
      <c r="B769">
        <v>20070412</v>
      </c>
      <c r="C769">
        <v>20070424</v>
      </c>
      <c r="D769">
        <v>20070419</v>
      </c>
      <c r="E769">
        <v>20896</v>
      </c>
      <c r="F769">
        <v>8</v>
      </c>
      <c r="G769">
        <v>12</v>
      </c>
      <c r="H769">
        <v>782.99</v>
      </c>
      <c r="I769">
        <v>486.70659999999998</v>
      </c>
      <c r="J769" s="23">
        <v>39184</v>
      </c>
      <c r="K769">
        <v>9395.8799999999992</v>
      </c>
      <c r="L769">
        <v>5840.4791999999998</v>
      </c>
      <c r="M769">
        <v>3555.4007999999999</v>
      </c>
    </row>
    <row r="770" spans="1:13" x14ac:dyDescent="0.3">
      <c r="A770">
        <v>329</v>
      </c>
      <c r="B770">
        <v>20070430</v>
      </c>
      <c r="C770">
        <v>20070512</v>
      </c>
      <c r="D770">
        <v>20070507</v>
      </c>
      <c r="E770">
        <v>20912</v>
      </c>
      <c r="F770">
        <v>8</v>
      </c>
      <c r="G770">
        <v>15</v>
      </c>
      <c r="H770">
        <v>782.99</v>
      </c>
      <c r="I770">
        <v>486.70659999999998</v>
      </c>
      <c r="J770" s="23">
        <v>39202</v>
      </c>
      <c r="K770">
        <v>11744.85</v>
      </c>
      <c r="L770">
        <v>7300.5990000000002</v>
      </c>
      <c r="M770">
        <v>4444.2510000000002</v>
      </c>
    </row>
    <row r="771" spans="1:13" x14ac:dyDescent="0.3">
      <c r="A771">
        <v>333</v>
      </c>
      <c r="B771">
        <v>20070505</v>
      </c>
      <c r="C771">
        <v>20070517</v>
      </c>
      <c r="D771">
        <v>20070512</v>
      </c>
      <c r="E771">
        <v>20913</v>
      </c>
      <c r="F771">
        <v>8</v>
      </c>
      <c r="G771">
        <v>15</v>
      </c>
      <c r="H771">
        <v>782.99</v>
      </c>
      <c r="I771">
        <v>486.70659999999998</v>
      </c>
      <c r="J771" s="23">
        <v>39207</v>
      </c>
      <c r="K771">
        <v>11744.85</v>
      </c>
      <c r="L771">
        <v>7300.5990000000002</v>
      </c>
      <c r="M771">
        <v>4444.2510000000002</v>
      </c>
    </row>
    <row r="772" spans="1:13" x14ac:dyDescent="0.3">
      <c r="A772">
        <v>321</v>
      </c>
      <c r="B772">
        <v>20070507</v>
      </c>
      <c r="C772">
        <v>20070519</v>
      </c>
      <c r="D772">
        <v>20070514</v>
      </c>
      <c r="E772">
        <v>20914</v>
      </c>
      <c r="F772">
        <v>8</v>
      </c>
      <c r="G772">
        <v>16</v>
      </c>
      <c r="H772">
        <v>782.99</v>
      </c>
      <c r="I772">
        <v>486.70659999999998</v>
      </c>
      <c r="J772" s="23">
        <v>39209</v>
      </c>
      <c r="K772">
        <v>12527.84</v>
      </c>
      <c r="L772">
        <v>7787.3055999999997</v>
      </c>
      <c r="M772">
        <v>4740.5343999999996</v>
      </c>
    </row>
    <row r="773" spans="1:13" x14ac:dyDescent="0.3">
      <c r="A773">
        <v>343</v>
      </c>
      <c r="B773">
        <v>20070527</v>
      </c>
      <c r="C773">
        <v>20070608</v>
      </c>
      <c r="D773">
        <v>20070603</v>
      </c>
      <c r="E773">
        <v>20923</v>
      </c>
      <c r="F773">
        <v>8</v>
      </c>
      <c r="G773">
        <v>20</v>
      </c>
      <c r="H773">
        <v>782.99</v>
      </c>
      <c r="I773">
        <v>486.70659999999998</v>
      </c>
      <c r="J773" s="23">
        <v>39229</v>
      </c>
      <c r="K773">
        <v>15659.8</v>
      </c>
      <c r="L773">
        <v>9734.1319999999996</v>
      </c>
      <c r="M773">
        <v>5925.6679999999997</v>
      </c>
    </row>
    <row r="774" spans="1:13" x14ac:dyDescent="0.3">
      <c r="A774">
        <v>335</v>
      </c>
      <c r="B774">
        <v>20070524</v>
      </c>
      <c r="C774">
        <v>20070605</v>
      </c>
      <c r="D774">
        <v>20070531</v>
      </c>
      <c r="E774">
        <v>20930</v>
      </c>
      <c r="F774">
        <v>8</v>
      </c>
      <c r="G774">
        <v>20</v>
      </c>
      <c r="H774">
        <v>782.99</v>
      </c>
      <c r="I774">
        <v>486.70659999999998</v>
      </c>
      <c r="J774" s="23">
        <v>39226</v>
      </c>
      <c r="K774">
        <v>15659.8</v>
      </c>
      <c r="L774">
        <v>9734.1319999999996</v>
      </c>
      <c r="M774">
        <v>5925.6679999999997</v>
      </c>
    </row>
    <row r="775" spans="1:13" x14ac:dyDescent="0.3">
      <c r="A775">
        <v>339</v>
      </c>
      <c r="B775">
        <v>20070531</v>
      </c>
      <c r="C775">
        <v>20070612</v>
      </c>
      <c r="D775">
        <v>20070607</v>
      </c>
      <c r="E775">
        <v>20945</v>
      </c>
      <c r="F775">
        <v>8</v>
      </c>
      <c r="G775">
        <v>6</v>
      </c>
      <c r="H775">
        <v>782.99</v>
      </c>
      <c r="I775">
        <v>486.70659999999998</v>
      </c>
      <c r="J775" s="23">
        <v>39233</v>
      </c>
      <c r="K775">
        <v>4697.9399999999996</v>
      </c>
      <c r="L775">
        <v>2920.2395999999999</v>
      </c>
      <c r="M775">
        <v>1777.7003999999999</v>
      </c>
    </row>
    <row r="776" spans="1:13" x14ac:dyDescent="0.3">
      <c r="A776">
        <v>323</v>
      </c>
      <c r="B776">
        <v>20070508</v>
      </c>
      <c r="C776">
        <v>20070520</v>
      </c>
      <c r="D776">
        <v>20070515</v>
      </c>
      <c r="E776">
        <v>20970</v>
      </c>
      <c r="F776">
        <v>8</v>
      </c>
      <c r="G776">
        <v>9</v>
      </c>
      <c r="H776">
        <v>782.99</v>
      </c>
      <c r="I776">
        <v>486.70659999999998</v>
      </c>
      <c r="J776" s="23">
        <v>39210</v>
      </c>
      <c r="K776">
        <v>7046.91</v>
      </c>
      <c r="L776">
        <v>4380.3594000000003</v>
      </c>
      <c r="M776">
        <v>2666.5506</v>
      </c>
    </row>
    <row r="777" spans="1:13" x14ac:dyDescent="0.3">
      <c r="A777">
        <v>327</v>
      </c>
      <c r="B777">
        <v>20070528</v>
      </c>
      <c r="C777">
        <v>20070609</v>
      </c>
      <c r="D777">
        <v>20070604</v>
      </c>
      <c r="E777">
        <v>20979</v>
      </c>
      <c r="F777">
        <v>8</v>
      </c>
      <c r="G777">
        <v>19</v>
      </c>
      <c r="H777">
        <v>782.99</v>
      </c>
      <c r="I777">
        <v>486.70659999999998</v>
      </c>
      <c r="J777" s="23">
        <v>39230</v>
      </c>
      <c r="K777">
        <v>14876.81</v>
      </c>
      <c r="L777">
        <v>9247.4254000000001</v>
      </c>
      <c r="M777">
        <v>5629.3846000000003</v>
      </c>
    </row>
    <row r="778" spans="1:13" x14ac:dyDescent="0.3">
      <c r="A778">
        <v>341</v>
      </c>
      <c r="B778">
        <v>20070514</v>
      </c>
      <c r="C778">
        <v>20070526</v>
      </c>
      <c r="D778">
        <v>20070521</v>
      </c>
      <c r="E778">
        <v>20980</v>
      </c>
      <c r="F778">
        <v>8</v>
      </c>
      <c r="G778">
        <v>7</v>
      </c>
      <c r="H778">
        <v>782.99</v>
      </c>
      <c r="I778">
        <v>486.70659999999998</v>
      </c>
      <c r="J778" s="23">
        <v>39216</v>
      </c>
      <c r="K778">
        <v>5480.93</v>
      </c>
      <c r="L778">
        <v>3406.9461999999999</v>
      </c>
      <c r="M778">
        <v>2073.9838</v>
      </c>
    </row>
    <row r="779" spans="1:13" x14ac:dyDescent="0.3">
      <c r="A779">
        <v>329</v>
      </c>
      <c r="B779">
        <v>20070523</v>
      </c>
      <c r="C779">
        <v>20070604</v>
      </c>
      <c r="D779">
        <v>20070530</v>
      </c>
      <c r="E779">
        <v>21006</v>
      </c>
      <c r="F779">
        <v>8</v>
      </c>
      <c r="G779">
        <v>7</v>
      </c>
      <c r="H779">
        <v>782.99</v>
      </c>
      <c r="I779">
        <v>486.70659999999998</v>
      </c>
      <c r="J779" s="23">
        <v>39225</v>
      </c>
      <c r="K779">
        <v>5480.93</v>
      </c>
      <c r="L779">
        <v>3406.9461999999999</v>
      </c>
      <c r="M779">
        <v>2073.9838</v>
      </c>
    </row>
    <row r="780" spans="1:13" x14ac:dyDescent="0.3">
      <c r="A780">
        <v>327</v>
      </c>
      <c r="B780">
        <v>20070510</v>
      </c>
      <c r="C780">
        <v>20070522</v>
      </c>
      <c r="D780">
        <v>20070517</v>
      </c>
      <c r="E780">
        <v>21008</v>
      </c>
      <c r="F780">
        <v>8</v>
      </c>
      <c r="G780">
        <v>20</v>
      </c>
      <c r="H780">
        <v>782.99</v>
      </c>
      <c r="I780">
        <v>486.70659999999998</v>
      </c>
      <c r="J780" s="23">
        <v>39212</v>
      </c>
      <c r="K780">
        <v>15659.8</v>
      </c>
      <c r="L780">
        <v>9734.1319999999996</v>
      </c>
      <c r="M780">
        <v>5925.6679999999997</v>
      </c>
    </row>
    <row r="781" spans="1:13" x14ac:dyDescent="0.3">
      <c r="A781">
        <v>321</v>
      </c>
      <c r="B781">
        <v>20070523</v>
      </c>
      <c r="C781">
        <v>20070604</v>
      </c>
      <c r="D781">
        <v>20070530</v>
      </c>
      <c r="E781">
        <v>21015</v>
      </c>
      <c r="F781">
        <v>8</v>
      </c>
      <c r="G781">
        <v>10</v>
      </c>
      <c r="H781">
        <v>782.99</v>
      </c>
      <c r="I781">
        <v>486.70659999999998</v>
      </c>
      <c r="J781" s="23">
        <v>39225</v>
      </c>
      <c r="K781">
        <v>7829.9</v>
      </c>
      <c r="L781">
        <v>4867.0659999999998</v>
      </c>
      <c r="M781">
        <v>2962.8339999999998</v>
      </c>
    </row>
    <row r="782" spans="1:13" x14ac:dyDescent="0.3">
      <c r="A782">
        <v>329</v>
      </c>
      <c r="B782">
        <v>20070604</v>
      </c>
      <c r="C782">
        <v>20070616</v>
      </c>
      <c r="D782">
        <v>20070611</v>
      </c>
      <c r="E782">
        <v>21016</v>
      </c>
      <c r="F782">
        <v>8</v>
      </c>
      <c r="G782">
        <v>9</v>
      </c>
      <c r="H782">
        <v>782.99</v>
      </c>
      <c r="I782">
        <v>486.70659999999998</v>
      </c>
      <c r="J782" s="23">
        <v>39237</v>
      </c>
      <c r="K782">
        <v>7046.91</v>
      </c>
      <c r="L782">
        <v>4380.3594000000003</v>
      </c>
      <c r="M782">
        <v>2666.5506</v>
      </c>
    </row>
    <row r="783" spans="1:13" x14ac:dyDescent="0.3">
      <c r="A783">
        <v>323</v>
      </c>
      <c r="B783">
        <v>20070625</v>
      </c>
      <c r="C783">
        <v>20070707</v>
      </c>
      <c r="D783">
        <v>20070702</v>
      </c>
      <c r="E783">
        <v>21029</v>
      </c>
      <c r="F783">
        <v>8</v>
      </c>
      <c r="G783">
        <v>20</v>
      </c>
      <c r="H783">
        <v>782.99</v>
      </c>
      <c r="I783">
        <v>486.70659999999998</v>
      </c>
      <c r="J783" s="23">
        <v>39258</v>
      </c>
      <c r="K783">
        <v>15659.8</v>
      </c>
      <c r="L783">
        <v>9734.1319999999996</v>
      </c>
      <c r="M783">
        <v>5925.6679999999997</v>
      </c>
    </row>
    <row r="784" spans="1:13" x14ac:dyDescent="0.3">
      <c r="A784">
        <v>343</v>
      </c>
      <c r="B784">
        <v>20070614</v>
      </c>
      <c r="C784">
        <v>20070626</v>
      </c>
      <c r="D784">
        <v>20070621</v>
      </c>
      <c r="E784">
        <v>21035</v>
      </c>
      <c r="F784">
        <v>8</v>
      </c>
      <c r="G784">
        <v>2</v>
      </c>
      <c r="H784">
        <v>782.99</v>
      </c>
      <c r="I784">
        <v>486.70659999999998</v>
      </c>
      <c r="J784" s="23">
        <v>39247</v>
      </c>
      <c r="K784">
        <v>1565.98</v>
      </c>
      <c r="L784">
        <v>973.41319999999996</v>
      </c>
      <c r="M784">
        <v>592.56679999999994</v>
      </c>
    </row>
    <row r="785" spans="1:13" x14ac:dyDescent="0.3">
      <c r="A785">
        <v>341</v>
      </c>
      <c r="B785">
        <v>20070615</v>
      </c>
      <c r="C785">
        <v>20070627</v>
      </c>
      <c r="D785">
        <v>20070622</v>
      </c>
      <c r="E785">
        <v>21037</v>
      </c>
      <c r="F785">
        <v>8</v>
      </c>
      <c r="G785">
        <v>15</v>
      </c>
      <c r="H785">
        <v>782.99</v>
      </c>
      <c r="I785">
        <v>486.70659999999998</v>
      </c>
      <c r="J785" s="23">
        <v>39248</v>
      </c>
      <c r="K785">
        <v>11744.85</v>
      </c>
      <c r="L785">
        <v>7300.5990000000002</v>
      </c>
      <c r="M785">
        <v>4444.2510000000002</v>
      </c>
    </row>
    <row r="786" spans="1:13" x14ac:dyDescent="0.3">
      <c r="A786">
        <v>373</v>
      </c>
      <c r="B786">
        <v>20070424</v>
      </c>
      <c r="C786">
        <v>20070506</v>
      </c>
      <c r="D786">
        <v>20070501</v>
      </c>
      <c r="E786">
        <v>17764</v>
      </c>
      <c r="F786">
        <v>8</v>
      </c>
      <c r="G786">
        <v>13</v>
      </c>
      <c r="H786">
        <v>2181.5625</v>
      </c>
      <c r="I786">
        <v>1320.6838</v>
      </c>
      <c r="J786" s="23">
        <v>39196</v>
      </c>
      <c r="K786">
        <v>28360.3125</v>
      </c>
      <c r="L786">
        <v>17168.8894</v>
      </c>
      <c r="M786">
        <v>11191.4231</v>
      </c>
    </row>
    <row r="787" spans="1:13" x14ac:dyDescent="0.3">
      <c r="A787">
        <v>377</v>
      </c>
      <c r="B787">
        <v>20070428</v>
      </c>
      <c r="C787">
        <v>20070510</v>
      </c>
      <c r="D787">
        <v>20070505</v>
      </c>
      <c r="E787">
        <v>17765</v>
      </c>
      <c r="F787">
        <v>8</v>
      </c>
      <c r="G787">
        <v>6</v>
      </c>
      <c r="H787">
        <v>2181.5625</v>
      </c>
      <c r="I787">
        <v>1320.6838</v>
      </c>
      <c r="J787" s="23">
        <v>39200</v>
      </c>
      <c r="K787">
        <v>13089.375</v>
      </c>
      <c r="L787">
        <v>7924.1027999999997</v>
      </c>
      <c r="M787">
        <v>5165.2722000000003</v>
      </c>
    </row>
    <row r="788" spans="1:13" x14ac:dyDescent="0.3">
      <c r="A788">
        <v>371</v>
      </c>
      <c r="B788">
        <v>20070427</v>
      </c>
      <c r="C788">
        <v>20070509</v>
      </c>
      <c r="D788">
        <v>20070504</v>
      </c>
      <c r="E788">
        <v>17768</v>
      </c>
      <c r="F788">
        <v>8</v>
      </c>
      <c r="G788">
        <v>15</v>
      </c>
      <c r="H788">
        <v>2181.5625</v>
      </c>
      <c r="I788">
        <v>1320.6838</v>
      </c>
      <c r="J788" s="23">
        <v>39199</v>
      </c>
      <c r="K788">
        <v>32723.4375</v>
      </c>
      <c r="L788">
        <v>19810.257000000001</v>
      </c>
      <c r="M788">
        <v>12913.1805</v>
      </c>
    </row>
    <row r="789" spans="1:13" x14ac:dyDescent="0.3">
      <c r="A789">
        <v>377</v>
      </c>
      <c r="B789">
        <v>20070430</v>
      </c>
      <c r="C789">
        <v>20070512</v>
      </c>
      <c r="D789">
        <v>20070507</v>
      </c>
      <c r="E789">
        <v>17769</v>
      </c>
      <c r="F789">
        <v>8</v>
      </c>
      <c r="G789">
        <v>11</v>
      </c>
      <c r="H789">
        <v>2181.5625</v>
      </c>
      <c r="I789">
        <v>1320.6838</v>
      </c>
      <c r="J789" s="23">
        <v>39202</v>
      </c>
      <c r="K789">
        <v>23997.1875</v>
      </c>
      <c r="L789">
        <v>14527.5218</v>
      </c>
      <c r="M789">
        <v>9469.6656999999996</v>
      </c>
    </row>
    <row r="790" spans="1:13" x14ac:dyDescent="0.3">
      <c r="A790">
        <v>379</v>
      </c>
      <c r="B790">
        <v>20070415</v>
      </c>
      <c r="C790">
        <v>20070427</v>
      </c>
      <c r="D790">
        <v>20070422</v>
      </c>
      <c r="E790">
        <v>17784</v>
      </c>
      <c r="F790">
        <v>8</v>
      </c>
      <c r="G790">
        <v>17</v>
      </c>
      <c r="H790">
        <v>2181.5625</v>
      </c>
      <c r="I790">
        <v>1320.6838</v>
      </c>
      <c r="J790" s="23">
        <v>39187</v>
      </c>
      <c r="K790">
        <v>37086.5625</v>
      </c>
      <c r="L790">
        <v>22451.624599999999</v>
      </c>
      <c r="M790">
        <v>14634.937900000001</v>
      </c>
    </row>
    <row r="791" spans="1:13" x14ac:dyDescent="0.3">
      <c r="A791">
        <v>373</v>
      </c>
      <c r="B791">
        <v>20070401</v>
      </c>
      <c r="C791">
        <v>20070413</v>
      </c>
      <c r="D791">
        <v>20070408</v>
      </c>
      <c r="E791">
        <v>17789</v>
      </c>
      <c r="F791">
        <v>8</v>
      </c>
      <c r="G791">
        <v>17</v>
      </c>
      <c r="H791">
        <v>2181.5625</v>
      </c>
      <c r="I791">
        <v>1320.6838</v>
      </c>
      <c r="J791" s="23">
        <v>39173</v>
      </c>
      <c r="K791">
        <v>37086.5625</v>
      </c>
      <c r="L791">
        <v>22451.624599999999</v>
      </c>
      <c r="M791">
        <v>14634.937900000001</v>
      </c>
    </row>
    <row r="792" spans="1:13" x14ac:dyDescent="0.3">
      <c r="A792">
        <v>371</v>
      </c>
      <c r="B792">
        <v>20070403</v>
      </c>
      <c r="C792">
        <v>20070415</v>
      </c>
      <c r="D792">
        <v>20070410</v>
      </c>
      <c r="E792">
        <v>17796</v>
      </c>
      <c r="F792">
        <v>8</v>
      </c>
      <c r="G792">
        <v>5</v>
      </c>
      <c r="H792">
        <v>2181.5625</v>
      </c>
      <c r="I792">
        <v>1320.6838</v>
      </c>
      <c r="J792" s="23">
        <v>39175</v>
      </c>
      <c r="K792">
        <v>10907.8125</v>
      </c>
      <c r="L792">
        <v>6603.4189999999999</v>
      </c>
      <c r="M792">
        <v>4304.3935000000001</v>
      </c>
    </row>
    <row r="793" spans="1:13" x14ac:dyDescent="0.3">
      <c r="A793">
        <v>379</v>
      </c>
      <c r="B793">
        <v>20070411</v>
      </c>
      <c r="C793">
        <v>20070423</v>
      </c>
      <c r="D793">
        <v>20070418</v>
      </c>
      <c r="E793">
        <v>17799</v>
      </c>
      <c r="F793">
        <v>8</v>
      </c>
      <c r="G793">
        <v>20</v>
      </c>
      <c r="H793">
        <v>2181.5625</v>
      </c>
      <c r="I793">
        <v>1320.6838</v>
      </c>
      <c r="J793" s="23">
        <v>39183</v>
      </c>
      <c r="K793">
        <v>43631.25</v>
      </c>
      <c r="L793">
        <v>26413.675999999999</v>
      </c>
      <c r="M793">
        <v>17217.574000000001</v>
      </c>
    </row>
    <row r="794" spans="1:13" x14ac:dyDescent="0.3">
      <c r="A794">
        <v>371</v>
      </c>
      <c r="B794">
        <v>20070417</v>
      </c>
      <c r="C794">
        <v>20070429</v>
      </c>
      <c r="D794">
        <v>20070424</v>
      </c>
      <c r="E794">
        <v>17811</v>
      </c>
      <c r="F794">
        <v>8</v>
      </c>
      <c r="G794">
        <v>12</v>
      </c>
      <c r="H794">
        <v>2181.5625</v>
      </c>
      <c r="I794">
        <v>1320.6838</v>
      </c>
      <c r="J794" s="23">
        <v>39189</v>
      </c>
      <c r="K794">
        <v>26178.75</v>
      </c>
      <c r="L794">
        <v>15848.205599999999</v>
      </c>
      <c r="M794">
        <v>10330.544400000001</v>
      </c>
    </row>
    <row r="795" spans="1:13" x14ac:dyDescent="0.3">
      <c r="A795">
        <v>377</v>
      </c>
      <c r="B795">
        <v>20070424</v>
      </c>
      <c r="C795">
        <v>20070506</v>
      </c>
      <c r="D795">
        <v>20070501</v>
      </c>
      <c r="E795">
        <v>17825</v>
      </c>
      <c r="F795">
        <v>8</v>
      </c>
      <c r="G795">
        <v>10</v>
      </c>
      <c r="H795">
        <v>2181.5625</v>
      </c>
      <c r="I795">
        <v>1320.6838</v>
      </c>
      <c r="J795" s="23">
        <v>39196</v>
      </c>
      <c r="K795">
        <v>21815.625</v>
      </c>
      <c r="L795">
        <v>13206.838</v>
      </c>
      <c r="M795">
        <v>8608.7870000000003</v>
      </c>
    </row>
    <row r="796" spans="1:13" x14ac:dyDescent="0.3">
      <c r="A796">
        <v>371</v>
      </c>
      <c r="B796">
        <v>20070412</v>
      </c>
      <c r="C796">
        <v>20070424</v>
      </c>
      <c r="D796">
        <v>20070419</v>
      </c>
      <c r="E796">
        <v>17848</v>
      </c>
      <c r="F796">
        <v>8</v>
      </c>
      <c r="G796">
        <v>6</v>
      </c>
      <c r="H796">
        <v>2181.5625</v>
      </c>
      <c r="I796">
        <v>1320.6838</v>
      </c>
      <c r="J796" s="23">
        <v>39184</v>
      </c>
      <c r="K796">
        <v>13089.375</v>
      </c>
      <c r="L796">
        <v>7924.1027999999997</v>
      </c>
      <c r="M796">
        <v>5165.2722000000003</v>
      </c>
    </row>
    <row r="797" spans="1:13" x14ac:dyDescent="0.3">
      <c r="A797">
        <v>375</v>
      </c>
      <c r="B797">
        <v>20070424</v>
      </c>
      <c r="C797">
        <v>20070506</v>
      </c>
      <c r="D797">
        <v>20070501</v>
      </c>
      <c r="E797">
        <v>17893</v>
      </c>
      <c r="F797">
        <v>8</v>
      </c>
      <c r="G797">
        <v>4</v>
      </c>
      <c r="H797">
        <v>2181.5625</v>
      </c>
      <c r="I797">
        <v>1320.6838</v>
      </c>
      <c r="J797" s="23">
        <v>39196</v>
      </c>
      <c r="K797">
        <v>8726.25</v>
      </c>
      <c r="L797">
        <v>5282.7352000000001</v>
      </c>
      <c r="M797">
        <v>3443.5147999999999</v>
      </c>
    </row>
    <row r="798" spans="1:13" x14ac:dyDescent="0.3">
      <c r="A798">
        <v>371</v>
      </c>
      <c r="B798">
        <v>20070527</v>
      </c>
      <c r="C798">
        <v>20070608</v>
      </c>
      <c r="D798">
        <v>20070603</v>
      </c>
      <c r="E798">
        <v>17928</v>
      </c>
      <c r="F798">
        <v>8</v>
      </c>
      <c r="G798">
        <v>4</v>
      </c>
      <c r="H798">
        <v>2181.5625</v>
      </c>
      <c r="I798">
        <v>1320.6838</v>
      </c>
      <c r="J798" s="23">
        <v>39229</v>
      </c>
      <c r="K798">
        <v>8726.25</v>
      </c>
      <c r="L798">
        <v>5282.7352000000001</v>
      </c>
      <c r="M798">
        <v>3443.5147999999999</v>
      </c>
    </row>
    <row r="799" spans="1:13" x14ac:dyDescent="0.3">
      <c r="A799">
        <v>371</v>
      </c>
      <c r="B799">
        <v>20070511</v>
      </c>
      <c r="C799">
        <v>20070523</v>
      </c>
      <c r="D799">
        <v>20070518</v>
      </c>
      <c r="E799">
        <v>17929</v>
      </c>
      <c r="F799">
        <v>8</v>
      </c>
      <c r="G799">
        <v>10</v>
      </c>
      <c r="H799">
        <v>2181.5625</v>
      </c>
      <c r="I799">
        <v>1320.6838</v>
      </c>
      <c r="J799" s="23">
        <v>39213</v>
      </c>
      <c r="K799">
        <v>21815.625</v>
      </c>
      <c r="L799">
        <v>13206.838</v>
      </c>
      <c r="M799">
        <v>8608.7870000000003</v>
      </c>
    </row>
    <row r="800" spans="1:13" x14ac:dyDescent="0.3">
      <c r="A800">
        <v>371</v>
      </c>
      <c r="B800">
        <v>20070520</v>
      </c>
      <c r="C800">
        <v>20070601</v>
      </c>
      <c r="D800">
        <v>20070527</v>
      </c>
      <c r="E800">
        <v>17934</v>
      </c>
      <c r="F800">
        <v>8</v>
      </c>
      <c r="G800">
        <v>13</v>
      </c>
      <c r="H800">
        <v>2181.5625</v>
      </c>
      <c r="I800">
        <v>1320.6838</v>
      </c>
      <c r="J800" s="23">
        <v>39222</v>
      </c>
      <c r="K800">
        <v>28360.3125</v>
      </c>
      <c r="L800">
        <v>17168.8894</v>
      </c>
      <c r="M800">
        <v>11191.4231</v>
      </c>
    </row>
    <row r="801" spans="1:13" x14ac:dyDescent="0.3">
      <c r="A801">
        <v>377</v>
      </c>
      <c r="B801">
        <v>20070510</v>
      </c>
      <c r="C801">
        <v>20070522</v>
      </c>
      <c r="D801">
        <v>20070517</v>
      </c>
      <c r="E801">
        <v>17940</v>
      </c>
      <c r="F801">
        <v>8</v>
      </c>
      <c r="G801">
        <v>16</v>
      </c>
      <c r="H801">
        <v>2181.5625</v>
      </c>
      <c r="I801">
        <v>1320.6838</v>
      </c>
      <c r="J801" s="23">
        <v>39212</v>
      </c>
      <c r="K801">
        <v>34905</v>
      </c>
      <c r="L801">
        <v>21130.9408</v>
      </c>
      <c r="M801">
        <v>13774.0592</v>
      </c>
    </row>
    <row r="802" spans="1:13" x14ac:dyDescent="0.3">
      <c r="A802">
        <v>377</v>
      </c>
      <c r="B802">
        <v>20070504</v>
      </c>
      <c r="C802">
        <v>20070516</v>
      </c>
      <c r="D802">
        <v>20070511</v>
      </c>
      <c r="E802">
        <v>17941</v>
      </c>
      <c r="F802">
        <v>8</v>
      </c>
      <c r="G802">
        <v>18</v>
      </c>
      <c r="H802">
        <v>2181.5625</v>
      </c>
      <c r="I802">
        <v>1320.6838</v>
      </c>
      <c r="J802" s="23">
        <v>39206</v>
      </c>
      <c r="K802">
        <v>39268.125</v>
      </c>
      <c r="L802">
        <v>23772.308400000002</v>
      </c>
      <c r="M802">
        <v>15495.8166</v>
      </c>
    </row>
    <row r="803" spans="1:13" x14ac:dyDescent="0.3">
      <c r="A803">
        <v>373</v>
      </c>
      <c r="B803">
        <v>20070506</v>
      </c>
      <c r="C803">
        <v>20070518</v>
      </c>
      <c r="D803">
        <v>20070513</v>
      </c>
      <c r="E803">
        <v>17942</v>
      </c>
      <c r="F803">
        <v>8</v>
      </c>
      <c r="G803">
        <v>6</v>
      </c>
      <c r="H803">
        <v>2181.5625</v>
      </c>
      <c r="I803">
        <v>1320.6838</v>
      </c>
      <c r="J803" s="23">
        <v>39208</v>
      </c>
      <c r="K803">
        <v>13089.375</v>
      </c>
      <c r="L803">
        <v>7924.1027999999997</v>
      </c>
      <c r="M803">
        <v>5165.2722000000003</v>
      </c>
    </row>
    <row r="804" spans="1:13" x14ac:dyDescent="0.3">
      <c r="A804">
        <v>373</v>
      </c>
      <c r="B804">
        <v>20070524</v>
      </c>
      <c r="C804">
        <v>20070605</v>
      </c>
      <c r="D804">
        <v>20070531</v>
      </c>
      <c r="E804">
        <v>17945</v>
      </c>
      <c r="F804">
        <v>8</v>
      </c>
      <c r="G804">
        <v>14</v>
      </c>
      <c r="H804">
        <v>2181.5625</v>
      </c>
      <c r="I804">
        <v>1320.6838</v>
      </c>
      <c r="J804" s="23">
        <v>39226</v>
      </c>
      <c r="K804">
        <v>30541.875</v>
      </c>
      <c r="L804">
        <v>18489.573199999999</v>
      </c>
      <c r="M804">
        <v>12052.301799999999</v>
      </c>
    </row>
    <row r="805" spans="1:13" x14ac:dyDescent="0.3">
      <c r="A805">
        <v>377</v>
      </c>
      <c r="B805">
        <v>20070502</v>
      </c>
      <c r="C805">
        <v>20070514</v>
      </c>
      <c r="D805">
        <v>20070509</v>
      </c>
      <c r="E805">
        <v>17946</v>
      </c>
      <c r="F805">
        <v>8</v>
      </c>
      <c r="G805">
        <v>13</v>
      </c>
      <c r="H805">
        <v>2181.5625</v>
      </c>
      <c r="I805">
        <v>1320.6838</v>
      </c>
      <c r="J805" s="23">
        <v>39204</v>
      </c>
      <c r="K805">
        <v>28360.3125</v>
      </c>
      <c r="L805">
        <v>17168.8894</v>
      </c>
      <c r="M805">
        <v>11191.4231</v>
      </c>
    </row>
    <row r="806" spans="1:13" x14ac:dyDescent="0.3">
      <c r="A806">
        <v>379</v>
      </c>
      <c r="B806">
        <v>20070614</v>
      </c>
      <c r="C806">
        <v>20070626</v>
      </c>
      <c r="D806">
        <v>20070621</v>
      </c>
      <c r="E806">
        <v>17947</v>
      </c>
      <c r="F806">
        <v>8</v>
      </c>
      <c r="G806">
        <v>14</v>
      </c>
      <c r="H806">
        <v>2181.5625</v>
      </c>
      <c r="I806">
        <v>1320.6838</v>
      </c>
      <c r="J806" s="23">
        <v>39247</v>
      </c>
      <c r="K806">
        <v>30541.875</v>
      </c>
      <c r="L806">
        <v>18489.573199999999</v>
      </c>
      <c r="M806">
        <v>12052.301799999999</v>
      </c>
    </row>
    <row r="807" spans="1:13" x14ac:dyDescent="0.3">
      <c r="A807">
        <v>373</v>
      </c>
      <c r="B807">
        <v>20070627</v>
      </c>
      <c r="C807">
        <v>20070709</v>
      </c>
      <c r="D807">
        <v>20070704</v>
      </c>
      <c r="E807">
        <v>17952</v>
      </c>
      <c r="F807">
        <v>8</v>
      </c>
      <c r="G807">
        <v>17</v>
      </c>
      <c r="H807">
        <v>2181.5625</v>
      </c>
      <c r="I807">
        <v>1320.6838</v>
      </c>
      <c r="J807" s="23">
        <v>39260</v>
      </c>
      <c r="K807">
        <v>37086.5625</v>
      </c>
      <c r="L807">
        <v>22451.624599999999</v>
      </c>
      <c r="M807">
        <v>14634.937900000001</v>
      </c>
    </row>
    <row r="808" spans="1:13" x14ac:dyDescent="0.3">
      <c r="A808">
        <v>377</v>
      </c>
      <c r="B808">
        <v>20070601</v>
      </c>
      <c r="C808">
        <v>20070613</v>
      </c>
      <c r="D808">
        <v>20070608</v>
      </c>
      <c r="E808">
        <v>17963</v>
      </c>
      <c r="F808">
        <v>8</v>
      </c>
      <c r="G808">
        <v>8</v>
      </c>
      <c r="H808">
        <v>2181.5625</v>
      </c>
      <c r="I808">
        <v>1320.6838</v>
      </c>
      <c r="J808" s="23">
        <v>39234</v>
      </c>
      <c r="K808">
        <v>17452.5</v>
      </c>
      <c r="L808">
        <v>10565.4704</v>
      </c>
      <c r="M808">
        <v>6887.0295999999998</v>
      </c>
    </row>
    <row r="809" spans="1:13" x14ac:dyDescent="0.3">
      <c r="A809">
        <v>373</v>
      </c>
      <c r="B809">
        <v>20070604</v>
      </c>
      <c r="C809">
        <v>20070616</v>
      </c>
      <c r="D809">
        <v>20070611</v>
      </c>
      <c r="E809">
        <v>17964</v>
      </c>
      <c r="F809">
        <v>8</v>
      </c>
      <c r="G809">
        <v>18</v>
      </c>
      <c r="H809">
        <v>2181.5625</v>
      </c>
      <c r="I809">
        <v>1320.6838</v>
      </c>
      <c r="J809" s="23">
        <v>39237</v>
      </c>
      <c r="K809">
        <v>39268.125</v>
      </c>
      <c r="L809">
        <v>23772.308400000002</v>
      </c>
      <c r="M809">
        <v>15495.8166</v>
      </c>
    </row>
    <row r="810" spans="1:13" x14ac:dyDescent="0.3">
      <c r="A810">
        <v>379</v>
      </c>
      <c r="B810">
        <v>20070623</v>
      </c>
      <c r="C810">
        <v>20070705</v>
      </c>
      <c r="D810">
        <v>20070630</v>
      </c>
      <c r="E810">
        <v>17976</v>
      </c>
      <c r="F810">
        <v>8</v>
      </c>
      <c r="G810">
        <v>8</v>
      </c>
      <c r="H810">
        <v>2181.5625</v>
      </c>
      <c r="I810">
        <v>1320.6838</v>
      </c>
      <c r="J810" s="23">
        <v>39256</v>
      </c>
      <c r="K810">
        <v>17452.5</v>
      </c>
      <c r="L810">
        <v>10565.4704</v>
      </c>
      <c r="M810">
        <v>6887.0295999999998</v>
      </c>
    </row>
    <row r="811" spans="1:13" x14ac:dyDescent="0.3">
      <c r="A811">
        <v>379</v>
      </c>
      <c r="B811">
        <v>20070617</v>
      </c>
      <c r="C811">
        <v>20070629</v>
      </c>
      <c r="D811">
        <v>20070624</v>
      </c>
      <c r="E811">
        <v>17983</v>
      </c>
      <c r="F811">
        <v>8</v>
      </c>
      <c r="G811">
        <v>1</v>
      </c>
      <c r="H811">
        <v>2181.5625</v>
      </c>
      <c r="I811">
        <v>1320.6838</v>
      </c>
      <c r="J811" s="23">
        <v>39250</v>
      </c>
      <c r="K811">
        <v>2181.5625</v>
      </c>
      <c r="L811">
        <v>1320.6838</v>
      </c>
      <c r="M811">
        <v>860.87869999999998</v>
      </c>
    </row>
    <row r="812" spans="1:13" x14ac:dyDescent="0.3">
      <c r="A812">
        <v>375</v>
      </c>
      <c r="B812">
        <v>20070619</v>
      </c>
      <c r="C812">
        <v>20070701</v>
      </c>
      <c r="D812">
        <v>20070626</v>
      </c>
      <c r="E812">
        <v>17986</v>
      </c>
      <c r="F812">
        <v>8</v>
      </c>
      <c r="G812">
        <v>6</v>
      </c>
      <c r="H812">
        <v>2181.5625</v>
      </c>
      <c r="I812">
        <v>1320.6838</v>
      </c>
      <c r="J812" s="23">
        <v>39252</v>
      </c>
      <c r="K812">
        <v>13089.375</v>
      </c>
      <c r="L812">
        <v>7924.1027999999997</v>
      </c>
      <c r="M812">
        <v>5165.2722000000003</v>
      </c>
    </row>
    <row r="813" spans="1:13" x14ac:dyDescent="0.3">
      <c r="A813">
        <v>379</v>
      </c>
      <c r="B813">
        <v>20070606</v>
      </c>
      <c r="C813">
        <v>20070618</v>
      </c>
      <c r="D813">
        <v>20070613</v>
      </c>
      <c r="E813">
        <v>17989</v>
      </c>
      <c r="F813">
        <v>8</v>
      </c>
      <c r="G813">
        <v>20</v>
      </c>
      <c r="H813">
        <v>2181.5625</v>
      </c>
      <c r="I813">
        <v>1320.6838</v>
      </c>
      <c r="J813" s="23">
        <v>39239</v>
      </c>
      <c r="K813">
        <v>43631.25</v>
      </c>
      <c r="L813">
        <v>26413.675999999999</v>
      </c>
      <c r="M813">
        <v>17217.574000000001</v>
      </c>
    </row>
    <row r="814" spans="1:13" x14ac:dyDescent="0.3">
      <c r="A814">
        <v>371</v>
      </c>
      <c r="B814">
        <v>20070623</v>
      </c>
      <c r="C814">
        <v>20070705</v>
      </c>
      <c r="D814">
        <v>20070630</v>
      </c>
      <c r="E814">
        <v>18005</v>
      </c>
      <c r="F814">
        <v>8</v>
      </c>
      <c r="G814">
        <v>18</v>
      </c>
      <c r="H814">
        <v>2181.5625</v>
      </c>
      <c r="I814">
        <v>1320.6838</v>
      </c>
      <c r="J814" s="23">
        <v>39256</v>
      </c>
      <c r="K814">
        <v>39268.125</v>
      </c>
      <c r="L814">
        <v>23772.308400000002</v>
      </c>
      <c r="M814">
        <v>15495.8166</v>
      </c>
    </row>
    <row r="815" spans="1:13" x14ac:dyDescent="0.3">
      <c r="A815">
        <v>377</v>
      </c>
      <c r="B815">
        <v>20070606</v>
      </c>
      <c r="C815">
        <v>20070618</v>
      </c>
      <c r="D815">
        <v>20070613</v>
      </c>
      <c r="E815">
        <v>18019</v>
      </c>
      <c r="F815">
        <v>8</v>
      </c>
      <c r="G815">
        <v>10</v>
      </c>
      <c r="H815">
        <v>2181.5625</v>
      </c>
      <c r="I815">
        <v>1320.6838</v>
      </c>
      <c r="J815" s="23">
        <v>39239</v>
      </c>
      <c r="K815">
        <v>21815.625</v>
      </c>
      <c r="L815">
        <v>13206.838</v>
      </c>
      <c r="M815">
        <v>8608.7870000000003</v>
      </c>
    </row>
    <row r="816" spans="1:13" x14ac:dyDescent="0.3">
      <c r="A816">
        <v>379</v>
      </c>
      <c r="B816">
        <v>20070615</v>
      </c>
      <c r="C816">
        <v>20070627</v>
      </c>
      <c r="D816">
        <v>20070622</v>
      </c>
      <c r="E816">
        <v>18027</v>
      </c>
      <c r="F816">
        <v>8</v>
      </c>
      <c r="G816">
        <v>2</v>
      </c>
      <c r="H816">
        <v>2181.5625</v>
      </c>
      <c r="I816">
        <v>1320.6838</v>
      </c>
      <c r="J816" s="23">
        <v>39248</v>
      </c>
      <c r="K816">
        <v>4363.125</v>
      </c>
      <c r="L816">
        <v>2641.3676</v>
      </c>
      <c r="M816">
        <v>1721.7574</v>
      </c>
    </row>
    <row r="817" spans="1:13" x14ac:dyDescent="0.3">
      <c r="A817">
        <v>375</v>
      </c>
      <c r="B817">
        <v>20070611</v>
      </c>
      <c r="C817">
        <v>20070623</v>
      </c>
      <c r="D817">
        <v>20070618</v>
      </c>
      <c r="E817">
        <v>18045</v>
      </c>
      <c r="F817">
        <v>8</v>
      </c>
      <c r="G817">
        <v>14</v>
      </c>
      <c r="H817">
        <v>2181.5625</v>
      </c>
      <c r="I817">
        <v>1320.6838</v>
      </c>
      <c r="J817" s="23">
        <v>39244</v>
      </c>
      <c r="K817">
        <v>30541.875</v>
      </c>
      <c r="L817">
        <v>18489.573199999999</v>
      </c>
      <c r="M817">
        <v>12052.301799999999</v>
      </c>
    </row>
    <row r="818" spans="1:13" x14ac:dyDescent="0.3">
      <c r="A818">
        <v>369</v>
      </c>
      <c r="B818">
        <v>20070430</v>
      </c>
      <c r="C818">
        <v>20070512</v>
      </c>
      <c r="D818">
        <v>20070507</v>
      </c>
      <c r="E818">
        <v>17777</v>
      </c>
      <c r="F818">
        <v>8</v>
      </c>
      <c r="G818">
        <v>4</v>
      </c>
      <c r="H818">
        <v>2443.35</v>
      </c>
      <c r="I818">
        <v>1518.7864</v>
      </c>
      <c r="J818" s="23">
        <v>39202</v>
      </c>
      <c r="K818">
        <v>9773.4</v>
      </c>
      <c r="L818">
        <v>6075.1455999999998</v>
      </c>
      <c r="M818">
        <v>3698.2543999999998</v>
      </c>
    </row>
    <row r="819" spans="1:13" x14ac:dyDescent="0.3">
      <c r="A819">
        <v>369</v>
      </c>
      <c r="B819">
        <v>20070411</v>
      </c>
      <c r="C819">
        <v>20070423</v>
      </c>
      <c r="D819">
        <v>20070418</v>
      </c>
      <c r="E819">
        <v>17781</v>
      </c>
      <c r="F819">
        <v>8</v>
      </c>
      <c r="G819">
        <v>1</v>
      </c>
      <c r="H819">
        <v>2443.35</v>
      </c>
      <c r="I819">
        <v>1518.7864</v>
      </c>
      <c r="J819" s="23">
        <v>39183</v>
      </c>
      <c r="K819">
        <v>2443.35</v>
      </c>
      <c r="L819">
        <v>1518.7864</v>
      </c>
      <c r="M819">
        <v>924.56359999999995</v>
      </c>
    </row>
    <row r="820" spans="1:13" x14ac:dyDescent="0.3">
      <c r="A820">
        <v>370</v>
      </c>
      <c r="B820">
        <v>20070401</v>
      </c>
      <c r="C820">
        <v>20070413</v>
      </c>
      <c r="D820">
        <v>20070408</v>
      </c>
      <c r="E820">
        <v>17824</v>
      </c>
      <c r="F820">
        <v>8</v>
      </c>
      <c r="G820">
        <v>13</v>
      </c>
      <c r="H820">
        <v>2443.35</v>
      </c>
      <c r="I820">
        <v>1518.7864</v>
      </c>
      <c r="J820" s="23">
        <v>39173</v>
      </c>
      <c r="K820">
        <v>31763.55</v>
      </c>
      <c r="L820">
        <v>19744.2232</v>
      </c>
      <c r="M820">
        <v>12019.326800000001</v>
      </c>
    </row>
    <row r="821" spans="1:13" x14ac:dyDescent="0.3">
      <c r="A821">
        <v>369</v>
      </c>
      <c r="B821">
        <v>20070413</v>
      </c>
      <c r="C821">
        <v>20070425</v>
      </c>
      <c r="D821">
        <v>20070420</v>
      </c>
      <c r="E821">
        <v>17833</v>
      </c>
      <c r="F821">
        <v>8</v>
      </c>
      <c r="G821">
        <v>8</v>
      </c>
      <c r="H821">
        <v>2443.35</v>
      </c>
      <c r="I821">
        <v>1518.7864</v>
      </c>
      <c r="J821" s="23">
        <v>39185</v>
      </c>
      <c r="K821">
        <v>19546.8</v>
      </c>
      <c r="L821">
        <v>12150.2912</v>
      </c>
      <c r="M821">
        <v>7396.5087999999996</v>
      </c>
    </row>
    <row r="822" spans="1:13" x14ac:dyDescent="0.3">
      <c r="A822">
        <v>370</v>
      </c>
      <c r="B822">
        <v>20070408</v>
      </c>
      <c r="C822">
        <v>20070420</v>
      </c>
      <c r="D822">
        <v>20070415</v>
      </c>
      <c r="E822">
        <v>17847</v>
      </c>
      <c r="F822">
        <v>8</v>
      </c>
      <c r="G822">
        <v>13</v>
      </c>
      <c r="H822">
        <v>2443.35</v>
      </c>
      <c r="I822">
        <v>1518.7864</v>
      </c>
      <c r="J822" s="23">
        <v>39180</v>
      </c>
      <c r="K822">
        <v>31763.55</v>
      </c>
      <c r="L822">
        <v>19744.2232</v>
      </c>
      <c r="M822">
        <v>12019.326800000001</v>
      </c>
    </row>
    <row r="823" spans="1:13" x14ac:dyDescent="0.3">
      <c r="A823">
        <v>368</v>
      </c>
      <c r="B823">
        <v>20070401</v>
      </c>
      <c r="C823">
        <v>20070413</v>
      </c>
      <c r="D823">
        <v>20070408</v>
      </c>
      <c r="E823">
        <v>17873</v>
      </c>
      <c r="F823">
        <v>8</v>
      </c>
      <c r="G823">
        <v>6</v>
      </c>
      <c r="H823">
        <v>2443.35</v>
      </c>
      <c r="I823">
        <v>1518.7864</v>
      </c>
      <c r="J823" s="23">
        <v>39173</v>
      </c>
      <c r="K823">
        <v>14660.1</v>
      </c>
      <c r="L823">
        <v>9112.7183999999997</v>
      </c>
      <c r="M823">
        <v>5547.3815999999997</v>
      </c>
    </row>
    <row r="824" spans="1:13" x14ac:dyDescent="0.3">
      <c r="A824">
        <v>369</v>
      </c>
      <c r="B824">
        <v>20070526</v>
      </c>
      <c r="C824">
        <v>20070607</v>
      </c>
      <c r="D824">
        <v>20070602</v>
      </c>
      <c r="E824">
        <v>17898</v>
      </c>
      <c r="F824">
        <v>8</v>
      </c>
      <c r="G824">
        <v>9</v>
      </c>
      <c r="H824">
        <v>2443.35</v>
      </c>
      <c r="I824">
        <v>1518.7864</v>
      </c>
      <c r="J824" s="23">
        <v>39228</v>
      </c>
      <c r="K824">
        <v>21990.15</v>
      </c>
      <c r="L824">
        <v>13669.077600000001</v>
      </c>
      <c r="M824">
        <v>8321.0723999999991</v>
      </c>
    </row>
    <row r="825" spans="1:13" x14ac:dyDescent="0.3">
      <c r="A825">
        <v>368</v>
      </c>
      <c r="B825">
        <v>20070530</v>
      </c>
      <c r="C825">
        <v>20070611</v>
      </c>
      <c r="D825">
        <v>20070606</v>
      </c>
      <c r="E825">
        <v>17902</v>
      </c>
      <c r="F825">
        <v>8</v>
      </c>
      <c r="G825">
        <v>5</v>
      </c>
      <c r="H825">
        <v>2443.35</v>
      </c>
      <c r="I825">
        <v>1518.7864</v>
      </c>
      <c r="J825" s="23">
        <v>39232</v>
      </c>
      <c r="K825">
        <v>12216.75</v>
      </c>
      <c r="L825">
        <v>7593.9319999999998</v>
      </c>
      <c r="M825">
        <v>4622.8180000000002</v>
      </c>
    </row>
    <row r="826" spans="1:13" x14ac:dyDescent="0.3">
      <c r="A826">
        <v>368</v>
      </c>
      <c r="B826">
        <v>20070605</v>
      </c>
      <c r="C826">
        <v>20070617</v>
      </c>
      <c r="D826">
        <v>20070612</v>
      </c>
      <c r="E826">
        <v>17980</v>
      </c>
      <c r="F826">
        <v>8</v>
      </c>
      <c r="G826">
        <v>7</v>
      </c>
      <c r="H826">
        <v>2443.35</v>
      </c>
      <c r="I826">
        <v>1518.7864</v>
      </c>
      <c r="J826" s="23">
        <v>39238</v>
      </c>
      <c r="K826">
        <v>17103.45</v>
      </c>
      <c r="L826">
        <v>10631.504800000001</v>
      </c>
      <c r="M826">
        <v>6471.9452000000001</v>
      </c>
    </row>
    <row r="827" spans="1:13" x14ac:dyDescent="0.3">
      <c r="A827">
        <v>369</v>
      </c>
      <c r="B827">
        <v>20070622</v>
      </c>
      <c r="C827">
        <v>20070704</v>
      </c>
      <c r="D827">
        <v>20070629</v>
      </c>
      <c r="E827">
        <v>17984</v>
      </c>
      <c r="F827">
        <v>8</v>
      </c>
      <c r="G827">
        <v>13</v>
      </c>
      <c r="H827">
        <v>2443.35</v>
      </c>
      <c r="I827">
        <v>1518.7864</v>
      </c>
      <c r="J827" s="23">
        <v>39255</v>
      </c>
      <c r="K827">
        <v>31763.55</v>
      </c>
      <c r="L827">
        <v>19744.2232</v>
      </c>
      <c r="M827">
        <v>12019.326800000001</v>
      </c>
    </row>
    <row r="828" spans="1:13" x14ac:dyDescent="0.3">
      <c r="A828">
        <v>368</v>
      </c>
      <c r="B828">
        <v>20070627</v>
      </c>
      <c r="C828">
        <v>20070709</v>
      </c>
      <c r="D828">
        <v>20070704</v>
      </c>
      <c r="E828">
        <v>17985</v>
      </c>
      <c r="F828">
        <v>8</v>
      </c>
      <c r="G828">
        <v>10</v>
      </c>
      <c r="H828">
        <v>2443.35</v>
      </c>
      <c r="I828">
        <v>1518.7864</v>
      </c>
      <c r="J828" s="23">
        <v>39260</v>
      </c>
      <c r="K828">
        <v>24433.5</v>
      </c>
      <c r="L828">
        <v>15187.864</v>
      </c>
      <c r="M828">
        <v>9245.6360000000004</v>
      </c>
    </row>
    <row r="829" spans="1:13" x14ac:dyDescent="0.3">
      <c r="A829">
        <v>368</v>
      </c>
      <c r="B829">
        <v>20070628</v>
      </c>
      <c r="C829">
        <v>20070710</v>
      </c>
      <c r="D829">
        <v>20070705</v>
      </c>
      <c r="E829">
        <v>17998</v>
      </c>
      <c r="F829">
        <v>8</v>
      </c>
      <c r="G829">
        <v>15</v>
      </c>
      <c r="H829">
        <v>2443.35</v>
      </c>
      <c r="I829">
        <v>1518.7864</v>
      </c>
      <c r="J829" s="23">
        <v>39261</v>
      </c>
      <c r="K829">
        <v>36650.25</v>
      </c>
      <c r="L829">
        <v>22781.795999999998</v>
      </c>
      <c r="M829">
        <v>13868.454</v>
      </c>
    </row>
    <row r="830" spans="1:13" x14ac:dyDescent="0.3">
      <c r="A830">
        <v>370</v>
      </c>
      <c r="B830">
        <v>20070409</v>
      </c>
      <c r="C830">
        <v>20070421</v>
      </c>
      <c r="D830">
        <v>20070416</v>
      </c>
      <c r="E830">
        <v>16291</v>
      </c>
      <c r="F830">
        <v>7</v>
      </c>
      <c r="G830">
        <v>4</v>
      </c>
      <c r="H830">
        <v>2443.35</v>
      </c>
      <c r="I830">
        <v>1518.7864</v>
      </c>
      <c r="J830" s="23">
        <v>39181</v>
      </c>
      <c r="K830">
        <v>9773.4</v>
      </c>
      <c r="L830">
        <v>6075.1455999999998</v>
      </c>
      <c r="M830">
        <v>3698.2543999999998</v>
      </c>
    </row>
    <row r="831" spans="1:13" x14ac:dyDescent="0.3">
      <c r="A831">
        <v>369</v>
      </c>
      <c r="B831">
        <v>20070422</v>
      </c>
      <c r="C831">
        <v>20070504</v>
      </c>
      <c r="D831">
        <v>20070429</v>
      </c>
      <c r="E831">
        <v>16310</v>
      </c>
      <c r="F831">
        <v>7</v>
      </c>
      <c r="G831">
        <v>5</v>
      </c>
      <c r="H831">
        <v>2443.35</v>
      </c>
      <c r="I831">
        <v>1518.7864</v>
      </c>
      <c r="J831" s="23">
        <v>39194</v>
      </c>
      <c r="K831">
        <v>12216.75</v>
      </c>
      <c r="L831">
        <v>7593.9319999999998</v>
      </c>
      <c r="M831">
        <v>4622.8180000000002</v>
      </c>
    </row>
    <row r="832" spans="1:13" x14ac:dyDescent="0.3">
      <c r="A832">
        <v>370</v>
      </c>
      <c r="B832">
        <v>20070404</v>
      </c>
      <c r="C832">
        <v>20070416</v>
      </c>
      <c r="D832">
        <v>20070411</v>
      </c>
      <c r="E832">
        <v>16400</v>
      </c>
      <c r="F832">
        <v>7</v>
      </c>
      <c r="G832">
        <v>3</v>
      </c>
      <c r="H832">
        <v>2443.35</v>
      </c>
      <c r="I832">
        <v>1518.7864</v>
      </c>
      <c r="J832" s="23">
        <v>39176</v>
      </c>
      <c r="K832">
        <v>7330.05</v>
      </c>
      <c r="L832">
        <v>4556.3591999999999</v>
      </c>
      <c r="M832">
        <v>2773.6907999999999</v>
      </c>
    </row>
    <row r="833" spans="1:13" x14ac:dyDescent="0.3">
      <c r="A833">
        <v>370</v>
      </c>
      <c r="B833">
        <v>20070416</v>
      </c>
      <c r="C833">
        <v>20070428</v>
      </c>
      <c r="D833">
        <v>20070423</v>
      </c>
      <c r="E833">
        <v>16404</v>
      </c>
      <c r="F833">
        <v>7</v>
      </c>
      <c r="G833">
        <v>7</v>
      </c>
      <c r="H833">
        <v>2443.35</v>
      </c>
      <c r="I833">
        <v>1518.7864</v>
      </c>
      <c r="J833" s="23">
        <v>39188</v>
      </c>
      <c r="K833">
        <v>17103.45</v>
      </c>
      <c r="L833">
        <v>10631.504800000001</v>
      </c>
      <c r="M833">
        <v>6471.9452000000001</v>
      </c>
    </row>
    <row r="834" spans="1:13" x14ac:dyDescent="0.3">
      <c r="A834">
        <v>369</v>
      </c>
      <c r="B834">
        <v>20070417</v>
      </c>
      <c r="C834">
        <v>20070429</v>
      </c>
      <c r="D834">
        <v>20070424</v>
      </c>
      <c r="E834">
        <v>16412</v>
      </c>
      <c r="F834">
        <v>7</v>
      </c>
      <c r="G834">
        <v>12</v>
      </c>
      <c r="H834">
        <v>2443.35</v>
      </c>
      <c r="I834">
        <v>1518.7864</v>
      </c>
      <c r="J834" s="23">
        <v>39189</v>
      </c>
      <c r="K834">
        <v>29320.2</v>
      </c>
      <c r="L834">
        <v>18225.436799999999</v>
      </c>
      <c r="M834">
        <v>11094.763199999999</v>
      </c>
    </row>
    <row r="835" spans="1:13" x14ac:dyDescent="0.3">
      <c r="A835">
        <v>370</v>
      </c>
      <c r="B835">
        <v>20070518</v>
      </c>
      <c r="C835">
        <v>20070530</v>
      </c>
      <c r="D835">
        <v>20070525</v>
      </c>
      <c r="E835">
        <v>16415</v>
      </c>
      <c r="F835">
        <v>7</v>
      </c>
      <c r="G835">
        <v>15</v>
      </c>
      <c r="H835">
        <v>2443.35</v>
      </c>
      <c r="I835">
        <v>1518.7864</v>
      </c>
      <c r="J835" s="23">
        <v>39220</v>
      </c>
      <c r="K835">
        <v>36650.25</v>
      </c>
      <c r="L835">
        <v>22781.795999999998</v>
      </c>
      <c r="M835">
        <v>13868.454</v>
      </c>
    </row>
    <row r="836" spans="1:13" x14ac:dyDescent="0.3">
      <c r="A836">
        <v>368</v>
      </c>
      <c r="B836">
        <v>20070512</v>
      </c>
      <c r="C836">
        <v>20070524</v>
      </c>
      <c r="D836">
        <v>20070519</v>
      </c>
      <c r="E836">
        <v>16416</v>
      </c>
      <c r="F836">
        <v>7</v>
      </c>
      <c r="G836">
        <v>13</v>
      </c>
      <c r="H836">
        <v>2443.35</v>
      </c>
      <c r="I836">
        <v>1518.7864</v>
      </c>
      <c r="J836" s="23">
        <v>39214</v>
      </c>
      <c r="K836">
        <v>31763.55</v>
      </c>
      <c r="L836">
        <v>19744.2232</v>
      </c>
      <c r="M836">
        <v>12019.326800000001</v>
      </c>
    </row>
    <row r="837" spans="1:13" x14ac:dyDescent="0.3">
      <c r="A837">
        <v>369</v>
      </c>
      <c r="B837">
        <v>20070625</v>
      </c>
      <c r="C837">
        <v>20070707</v>
      </c>
      <c r="D837">
        <v>20070702</v>
      </c>
      <c r="E837">
        <v>16532</v>
      </c>
      <c r="F837">
        <v>7</v>
      </c>
      <c r="G837">
        <v>3</v>
      </c>
      <c r="H837">
        <v>2443.35</v>
      </c>
      <c r="I837">
        <v>1518.7864</v>
      </c>
      <c r="J837" s="23">
        <v>39258</v>
      </c>
      <c r="K837">
        <v>7330.05</v>
      </c>
      <c r="L837">
        <v>4556.3591999999999</v>
      </c>
      <c r="M837">
        <v>2773.6907999999999</v>
      </c>
    </row>
    <row r="838" spans="1:13" x14ac:dyDescent="0.3">
      <c r="A838">
        <v>368</v>
      </c>
      <c r="B838">
        <v>20070615</v>
      </c>
      <c r="C838">
        <v>20070627</v>
      </c>
      <c r="D838">
        <v>20070622</v>
      </c>
      <c r="E838">
        <v>16547</v>
      </c>
      <c r="F838">
        <v>7</v>
      </c>
      <c r="G838">
        <v>20</v>
      </c>
      <c r="H838">
        <v>2443.35</v>
      </c>
      <c r="I838">
        <v>1518.7864</v>
      </c>
      <c r="J838" s="23">
        <v>39248</v>
      </c>
      <c r="K838">
        <v>48867</v>
      </c>
      <c r="L838">
        <v>30375.727999999999</v>
      </c>
      <c r="M838">
        <v>18491.272000000001</v>
      </c>
    </row>
    <row r="839" spans="1:13" x14ac:dyDescent="0.3">
      <c r="A839">
        <v>369</v>
      </c>
      <c r="B839">
        <v>20070624</v>
      </c>
      <c r="C839">
        <v>20070706</v>
      </c>
      <c r="D839">
        <v>20070701</v>
      </c>
      <c r="E839">
        <v>16551</v>
      </c>
      <c r="F839">
        <v>7</v>
      </c>
      <c r="G839">
        <v>17</v>
      </c>
      <c r="H839">
        <v>2443.35</v>
      </c>
      <c r="I839">
        <v>1518.7864</v>
      </c>
      <c r="J839" s="23">
        <v>39257</v>
      </c>
      <c r="K839">
        <v>41536.949999999997</v>
      </c>
      <c r="L839">
        <v>25819.3688</v>
      </c>
      <c r="M839">
        <v>15717.581200000001</v>
      </c>
    </row>
    <row r="840" spans="1:13" x14ac:dyDescent="0.3">
      <c r="A840">
        <v>368</v>
      </c>
      <c r="B840">
        <v>20070611</v>
      </c>
      <c r="C840">
        <v>20070623</v>
      </c>
      <c r="D840">
        <v>20070618</v>
      </c>
      <c r="E840">
        <v>16570</v>
      </c>
      <c r="F840">
        <v>7</v>
      </c>
      <c r="G840">
        <v>19</v>
      </c>
      <c r="H840">
        <v>2443.35</v>
      </c>
      <c r="I840">
        <v>1518.7864</v>
      </c>
      <c r="J840" s="23">
        <v>39244</v>
      </c>
      <c r="K840">
        <v>46423.65</v>
      </c>
      <c r="L840">
        <v>28856.941599999998</v>
      </c>
      <c r="M840">
        <v>17566.7084</v>
      </c>
    </row>
    <row r="841" spans="1:13" x14ac:dyDescent="0.3">
      <c r="A841">
        <v>368</v>
      </c>
      <c r="B841">
        <v>20070619</v>
      </c>
      <c r="C841">
        <v>20070701</v>
      </c>
      <c r="D841">
        <v>20070626</v>
      </c>
      <c r="E841">
        <v>16580</v>
      </c>
      <c r="F841">
        <v>7</v>
      </c>
      <c r="G841">
        <v>13</v>
      </c>
      <c r="H841">
        <v>2443.35</v>
      </c>
      <c r="I841">
        <v>1518.7864</v>
      </c>
      <c r="J841" s="23">
        <v>39252</v>
      </c>
      <c r="K841">
        <v>31763.55</v>
      </c>
      <c r="L841">
        <v>19744.2232</v>
      </c>
      <c r="M841">
        <v>12019.326800000001</v>
      </c>
    </row>
    <row r="842" spans="1:13" x14ac:dyDescent="0.3">
      <c r="A842">
        <v>373</v>
      </c>
      <c r="B842">
        <v>20070423</v>
      </c>
      <c r="C842">
        <v>20070505</v>
      </c>
      <c r="D842">
        <v>20070430</v>
      </c>
      <c r="E842">
        <v>16268</v>
      </c>
      <c r="F842">
        <v>7</v>
      </c>
      <c r="G842">
        <v>4</v>
      </c>
      <c r="H842">
        <v>2181.5625</v>
      </c>
      <c r="I842">
        <v>1320.6838</v>
      </c>
      <c r="J842" s="23">
        <v>39195</v>
      </c>
      <c r="K842">
        <v>8726.25</v>
      </c>
      <c r="L842">
        <v>5282.7352000000001</v>
      </c>
      <c r="M842">
        <v>3443.5147999999999</v>
      </c>
    </row>
    <row r="843" spans="1:13" x14ac:dyDescent="0.3">
      <c r="A843">
        <v>371</v>
      </c>
      <c r="B843">
        <v>20070429</v>
      </c>
      <c r="C843">
        <v>20070511</v>
      </c>
      <c r="D843">
        <v>20070506</v>
      </c>
      <c r="E843">
        <v>16273</v>
      </c>
      <c r="F843">
        <v>7</v>
      </c>
      <c r="G843">
        <v>20</v>
      </c>
      <c r="H843">
        <v>2181.5625</v>
      </c>
      <c r="I843">
        <v>1320.6838</v>
      </c>
      <c r="J843" s="23">
        <v>39201</v>
      </c>
      <c r="K843">
        <v>43631.25</v>
      </c>
      <c r="L843">
        <v>26413.675999999999</v>
      </c>
      <c r="M843">
        <v>17217.574000000001</v>
      </c>
    </row>
    <row r="844" spans="1:13" x14ac:dyDescent="0.3">
      <c r="A844">
        <v>379</v>
      </c>
      <c r="B844">
        <v>20070401</v>
      </c>
      <c r="C844">
        <v>20070413</v>
      </c>
      <c r="D844">
        <v>20070408</v>
      </c>
      <c r="E844">
        <v>16286</v>
      </c>
      <c r="F844">
        <v>7</v>
      </c>
      <c r="G844">
        <v>16</v>
      </c>
      <c r="H844">
        <v>2181.5625</v>
      </c>
      <c r="I844">
        <v>1320.6838</v>
      </c>
      <c r="J844" s="23">
        <v>39173</v>
      </c>
      <c r="K844">
        <v>34905</v>
      </c>
      <c r="L844">
        <v>21130.9408</v>
      </c>
      <c r="M844">
        <v>13774.0592</v>
      </c>
    </row>
    <row r="845" spans="1:13" x14ac:dyDescent="0.3">
      <c r="A845">
        <v>375</v>
      </c>
      <c r="B845">
        <v>20070429</v>
      </c>
      <c r="C845">
        <v>20070511</v>
      </c>
      <c r="D845">
        <v>20070506</v>
      </c>
      <c r="E845">
        <v>16288</v>
      </c>
      <c r="F845">
        <v>7</v>
      </c>
      <c r="G845">
        <v>9</v>
      </c>
      <c r="H845">
        <v>2181.5625</v>
      </c>
      <c r="I845">
        <v>1320.6838</v>
      </c>
      <c r="J845" s="23">
        <v>39201</v>
      </c>
      <c r="K845">
        <v>19634.0625</v>
      </c>
      <c r="L845">
        <v>11886.154200000001</v>
      </c>
      <c r="M845">
        <v>7747.9083000000001</v>
      </c>
    </row>
    <row r="846" spans="1:13" x14ac:dyDescent="0.3">
      <c r="A846">
        <v>379</v>
      </c>
      <c r="B846">
        <v>20070415</v>
      </c>
      <c r="C846">
        <v>20070427</v>
      </c>
      <c r="D846">
        <v>20070422</v>
      </c>
      <c r="E846">
        <v>16289</v>
      </c>
      <c r="F846">
        <v>7</v>
      </c>
      <c r="G846">
        <v>5</v>
      </c>
      <c r="H846">
        <v>2181.5625</v>
      </c>
      <c r="I846">
        <v>1320.6838</v>
      </c>
      <c r="J846" s="23">
        <v>39187</v>
      </c>
      <c r="K846">
        <v>10907.8125</v>
      </c>
      <c r="L846">
        <v>6603.4189999999999</v>
      </c>
      <c r="M846">
        <v>4304.3935000000001</v>
      </c>
    </row>
    <row r="847" spans="1:13" x14ac:dyDescent="0.3">
      <c r="A847">
        <v>375</v>
      </c>
      <c r="B847">
        <v>20070401</v>
      </c>
      <c r="C847">
        <v>20070413</v>
      </c>
      <c r="D847">
        <v>20070408</v>
      </c>
      <c r="E847">
        <v>16388</v>
      </c>
      <c r="F847">
        <v>7</v>
      </c>
      <c r="G847">
        <v>13</v>
      </c>
      <c r="H847">
        <v>2181.5625</v>
      </c>
      <c r="I847">
        <v>1320.6838</v>
      </c>
      <c r="J847" s="23">
        <v>39173</v>
      </c>
      <c r="K847">
        <v>28360.3125</v>
      </c>
      <c r="L847">
        <v>17168.8894</v>
      </c>
      <c r="M847">
        <v>11191.4231</v>
      </c>
    </row>
    <row r="848" spans="1:13" x14ac:dyDescent="0.3">
      <c r="A848">
        <v>377</v>
      </c>
      <c r="B848">
        <v>20070404</v>
      </c>
      <c r="C848">
        <v>20070416</v>
      </c>
      <c r="D848">
        <v>20070411</v>
      </c>
      <c r="E848">
        <v>16391</v>
      </c>
      <c r="F848">
        <v>7</v>
      </c>
      <c r="G848">
        <v>4</v>
      </c>
      <c r="H848">
        <v>2181.5625</v>
      </c>
      <c r="I848">
        <v>1320.6838</v>
      </c>
      <c r="J848" s="23">
        <v>39176</v>
      </c>
      <c r="K848">
        <v>8726.25</v>
      </c>
      <c r="L848">
        <v>5282.7352000000001</v>
      </c>
      <c r="M848">
        <v>3443.5147999999999</v>
      </c>
    </row>
    <row r="849" spans="1:13" x14ac:dyDescent="0.3">
      <c r="A849">
        <v>371</v>
      </c>
      <c r="B849">
        <v>20070401</v>
      </c>
      <c r="C849">
        <v>20070413</v>
      </c>
      <c r="D849">
        <v>20070408</v>
      </c>
      <c r="E849">
        <v>16392</v>
      </c>
      <c r="F849">
        <v>7</v>
      </c>
      <c r="G849">
        <v>11</v>
      </c>
      <c r="H849">
        <v>2181.5625</v>
      </c>
      <c r="I849">
        <v>1320.6838</v>
      </c>
      <c r="J849" s="23">
        <v>39173</v>
      </c>
      <c r="K849">
        <v>23997.1875</v>
      </c>
      <c r="L849">
        <v>14527.5218</v>
      </c>
      <c r="M849">
        <v>9469.6656999999996</v>
      </c>
    </row>
    <row r="850" spans="1:13" x14ac:dyDescent="0.3">
      <c r="A850">
        <v>379</v>
      </c>
      <c r="B850">
        <v>20070420</v>
      </c>
      <c r="C850">
        <v>20070502</v>
      </c>
      <c r="D850">
        <v>20070427</v>
      </c>
      <c r="E850">
        <v>16393</v>
      </c>
      <c r="F850">
        <v>7</v>
      </c>
      <c r="G850">
        <v>14</v>
      </c>
      <c r="H850">
        <v>2181.5625</v>
      </c>
      <c r="I850">
        <v>1320.6838</v>
      </c>
      <c r="J850" s="23">
        <v>39192</v>
      </c>
      <c r="K850">
        <v>30541.875</v>
      </c>
      <c r="L850">
        <v>18489.573199999999</v>
      </c>
      <c r="M850">
        <v>12052.301799999999</v>
      </c>
    </row>
    <row r="851" spans="1:13" x14ac:dyDescent="0.3">
      <c r="A851">
        <v>377</v>
      </c>
      <c r="B851">
        <v>20070408</v>
      </c>
      <c r="C851">
        <v>20070420</v>
      </c>
      <c r="D851">
        <v>20070415</v>
      </c>
      <c r="E851">
        <v>16394</v>
      </c>
      <c r="F851">
        <v>7</v>
      </c>
      <c r="G851">
        <v>20</v>
      </c>
      <c r="H851">
        <v>2181.5625</v>
      </c>
      <c r="I851">
        <v>1320.6838</v>
      </c>
      <c r="J851" s="23">
        <v>39180</v>
      </c>
      <c r="K851">
        <v>43631.25</v>
      </c>
      <c r="L851">
        <v>26413.675999999999</v>
      </c>
      <c r="M851">
        <v>17217.574000000001</v>
      </c>
    </row>
    <row r="852" spans="1:13" x14ac:dyDescent="0.3">
      <c r="A852">
        <v>375</v>
      </c>
      <c r="B852">
        <v>20070416</v>
      </c>
      <c r="C852">
        <v>20070428</v>
      </c>
      <c r="D852">
        <v>20070423</v>
      </c>
      <c r="E852">
        <v>16408</v>
      </c>
      <c r="F852">
        <v>7</v>
      </c>
      <c r="G852">
        <v>9</v>
      </c>
      <c r="H852">
        <v>2181.5625</v>
      </c>
      <c r="I852">
        <v>1320.6838</v>
      </c>
      <c r="J852" s="23">
        <v>39188</v>
      </c>
      <c r="K852">
        <v>19634.0625</v>
      </c>
      <c r="L852">
        <v>11886.154200000001</v>
      </c>
      <c r="M852">
        <v>7747.9083000000001</v>
      </c>
    </row>
    <row r="853" spans="1:13" x14ac:dyDescent="0.3">
      <c r="A853">
        <v>379</v>
      </c>
      <c r="B853">
        <v>20070502</v>
      </c>
      <c r="C853">
        <v>20070514</v>
      </c>
      <c r="D853">
        <v>20070509</v>
      </c>
      <c r="E853">
        <v>16424</v>
      </c>
      <c r="F853">
        <v>7</v>
      </c>
      <c r="G853">
        <v>3</v>
      </c>
      <c r="H853">
        <v>2181.5625</v>
      </c>
      <c r="I853">
        <v>1320.6838</v>
      </c>
      <c r="J853" s="23">
        <v>39204</v>
      </c>
      <c r="K853">
        <v>6544.6875</v>
      </c>
      <c r="L853">
        <v>3962.0513999999998</v>
      </c>
      <c r="M853">
        <v>2582.6361000000002</v>
      </c>
    </row>
    <row r="854" spans="1:13" x14ac:dyDescent="0.3">
      <c r="A854">
        <v>375</v>
      </c>
      <c r="B854">
        <v>20070517</v>
      </c>
      <c r="C854">
        <v>20070529</v>
      </c>
      <c r="D854">
        <v>20070524</v>
      </c>
      <c r="E854">
        <v>16425</v>
      </c>
      <c r="F854">
        <v>7</v>
      </c>
      <c r="G854">
        <v>6</v>
      </c>
      <c r="H854">
        <v>2181.5625</v>
      </c>
      <c r="I854">
        <v>1320.6838</v>
      </c>
      <c r="J854" s="23">
        <v>39219</v>
      </c>
      <c r="K854">
        <v>13089.375</v>
      </c>
      <c r="L854">
        <v>7924.1027999999997</v>
      </c>
      <c r="M854">
        <v>5165.2722000000003</v>
      </c>
    </row>
    <row r="855" spans="1:13" x14ac:dyDescent="0.3">
      <c r="A855">
        <v>377</v>
      </c>
      <c r="B855">
        <v>20070530</v>
      </c>
      <c r="C855">
        <v>20070611</v>
      </c>
      <c r="D855">
        <v>20070606</v>
      </c>
      <c r="E855">
        <v>16426</v>
      </c>
      <c r="F855">
        <v>7</v>
      </c>
      <c r="G855">
        <v>15</v>
      </c>
      <c r="H855">
        <v>2181.5625</v>
      </c>
      <c r="I855">
        <v>1320.6838</v>
      </c>
      <c r="J855" s="23">
        <v>39232</v>
      </c>
      <c r="K855">
        <v>32723.4375</v>
      </c>
      <c r="L855">
        <v>19810.257000000001</v>
      </c>
      <c r="M855">
        <v>12913.1805</v>
      </c>
    </row>
    <row r="856" spans="1:13" x14ac:dyDescent="0.3">
      <c r="A856">
        <v>375</v>
      </c>
      <c r="B856">
        <v>20070523</v>
      </c>
      <c r="C856">
        <v>20070604</v>
      </c>
      <c r="D856">
        <v>20070530</v>
      </c>
      <c r="E856">
        <v>16430</v>
      </c>
      <c r="F856">
        <v>7</v>
      </c>
      <c r="G856">
        <v>4</v>
      </c>
      <c r="H856">
        <v>2181.5625</v>
      </c>
      <c r="I856">
        <v>1320.6838</v>
      </c>
      <c r="J856" s="23">
        <v>39225</v>
      </c>
      <c r="K856">
        <v>8726.25</v>
      </c>
      <c r="L856">
        <v>5282.7352000000001</v>
      </c>
      <c r="M856">
        <v>3443.5147999999999</v>
      </c>
    </row>
    <row r="857" spans="1:13" x14ac:dyDescent="0.3">
      <c r="A857">
        <v>373</v>
      </c>
      <c r="B857">
        <v>20070505</v>
      </c>
      <c r="C857">
        <v>20070517</v>
      </c>
      <c r="D857">
        <v>20070512</v>
      </c>
      <c r="E857">
        <v>16431</v>
      </c>
      <c r="F857">
        <v>7</v>
      </c>
      <c r="G857">
        <v>2</v>
      </c>
      <c r="H857">
        <v>2181.5625</v>
      </c>
      <c r="I857">
        <v>1320.6838</v>
      </c>
      <c r="J857" s="23">
        <v>39207</v>
      </c>
      <c r="K857">
        <v>4363.125</v>
      </c>
      <c r="L857">
        <v>2641.3676</v>
      </c>
      <c r="M857">
        <v>1721.7574</v>
      </c>
    </row>
    <row r="858" spans="1:13" x14ac:dyDescent="0.3">
      <c r="A858">
        <v>379</v>
      </c>
      <c r="B858">
        <v>20070516</v>
      </c>
      <c r="C858">
        <v>20070528</v>
      </c>
      <c r="D858">
        <v>20070523</v>
      </c>
      <c r="E858">
        <v>16432</v>
      </c>
      <c r="F858">
        <v>7</v>
      </c>
      <c r="G858">
        <v>7</v>
      </c>
      <c r="H858">
        <v>2181.5625</v>
      </c>
      <c r="I858">
        <v>1320.6838</v>
      </c>
      <c r="J858" s="23">
        <v>39218</v>
      </c>
      <c r="K858">
        <v>15270.9375</v>
      </c>
      <c r="L858">
        <v>9244.7865999999995</v>
      </c>
      <c r="M858">
        <v>6026.1508999999996</v>
      </c>
    </row>
    <row r="859" spans="1:13" x14ac:dyDescent="0.3">
      <c r="A859">
        <v>377</v>
      </c>
      <c r="B859">
        <v>20070509</v>
      </c>
      <c r="C859">
        <v>20070521</v>
      </c>
      <c r="D859">
        <v>20070516</v>
      </c>
      <c r="E859">
        <v>16433</v>
      </c>
      <c r="F859">
        <v>7</v>
      </c>
      <c r="G859">
        <v>5</v>
      </c>
      <c r="H859">
        <v>2181.5625</v>
      </c>
      <c r="I859">
        <v>1320.6838</v>
      </c>
      <c r="J859" s="23">
        <v>39211</v>
      </c>
      <c r="K859">
        <v>10907.8125</v>
      </c>
      <c r="L859">
        <v>6603.4189999999999</v>
      </c>
      <c r="M859">
        <v>4304.3935000000001</v>
      </c>
    </row>
    <row r="860" spans="1:13" x14ac:dyDescent="0.3">
      <c r="A860">
        <v>371</v>
      </c>
      <c r="B860">
        <v>20070608</v>
      </c>
      <c r="C860">
        <v>20070620</v>
      </c>
      <c r="D860">
        <v>20070615</v>
      </c>
      <c r="E860">
        <v>16436</v>
      </c>
      <c r="F860">
        <v>7</v>
      </c>
      <c r="G860">
        <v>6</v>
      </c>
      <c r="H860">
        <v>2181.5625</v>
      </c>
      <c r="I860">
        <v>1320.6838</v>
      </c>
      <c r="J860" s="23">
        <v>39241</v>
      </c>
      <c r="K860">
        <v>13089.375</v>
      </c>
      <c r="L860">
        <v>7924.1027999999997</v>
      </c>
      <c r="M860">
        <v>5165.2722000000003</v>
      </c>
    </row>
    <row r="861" spans="1:13" x14ac:dyDescent="0.3">
      <c r="A861">
        <v>379</v>
      </c>
      <c r="B861">
        <v>20070607</v>
      </c>
      <c r="C861">
        <v>20070619</v>
      </c>
      <c r="D861">
        <v>20070614</v>
      </c>
      <c r="E861">
        <v>16476</v>
      </c>
      <c r="F861">
        <v>7</v>
      </c>
      <c r="G861">
        <v>8</v>
      </c>
      <c r="H861">
        <v>2181.5625</v>
      </c>
      <c r="I861">
        <v>1320.6838</v>
      </c>
      <c r="J861" s="23">
        <v>39240</v>
      </c>
      <c r="K861">
        <v>17452.5</v>
      </c>
      <c r="L861">
        <v>10565.4704</v>
      </c>
      <c r="M861">
        <v>6887.0295999999998</v>
      </c>
    </row>
    <row r="862" spans="1:13" x14ac:dyDescent="0.3">
      <c r="A862">
        <v>373</v>
      </c>
      <c r="B862">
        <v>20070601</v>
      </c>
      <c r="C862">
        <v>20070613</v>
      </c>
      <c r="D862">
        <v>20070608</v>
      </c>
      <c r="E862">
        <v>16513</v>
      </c>
      <c r="F862">
        <v>7</v>
      </c>
      <c r="G862">
        <v>7</v>
      </c>
      <c r="H862">
        <v>2181.5625</v>
      </c>
      <c r="I862">
        <v>1320.6838</v>
      </c>
      <c r="J862" s="23">
        <v>39234</v>
      </c>
      <c r="K862">
        <v>15270.9375</v>
      </c>
      <c r="L862">
        <v>9244.7865999999995</v>
      </c>
      <c r="M862">
        <v>6026.1508999999996</v>
      </c>
    </row>
    <row r="863" spans="1:13" x14ac:dyDescent="0.3">
      <c r="A863">
        <v>379</v>
      </c>
      <c r="B863">
        <v>20070615</v>
      </c>
      <c r="C863">
        <v>20070627</v>
      </c>
      <c r="D863">
        <v>20070622</v>
      </c>
      <c r="E863">
        <v>16533</v>
      </c>
      <c r="F863">
        <v>7</v>
      </c>
      <c r="G863">
        <v>14</v>
      </c>
      <c r="H863">
        <v>2181.5625</v>
      </c>
      <c r="I863">
        <v>1320.6838</v>
      </c>
      <c r="J863" s="23">
        <v>39248</v>
      </c>
      <c r="K863">
        <v>30541.875</v>
      </c>
      <c r="L863">
        <v>18489.573199999999</v>
      </c>
      <c r="M863">
        <v>12052.301799999999</v>
      </c>
    </row>
    <row r="864" spans="1:13" x14ac:dyDescent="0.3">
      <c r="A864">
        <v>375</v>
      </c>
      <c r="B864">
        <v>20070619</v>
      </c>
      <c r="C864">
        <v>20070701</v>
      </c>
      <c r="D864">
        <v>20070626</v>
      </c>
      <c r="E864">
        <v>16548</v>
      </c>
      <c r="F864">
        <v>7</v>
      </c>
      <c r="G864">
        <v>18</v>
      </c>
      <c r="H864">
        <v>2181.5625</v>
      </c>
      <c r="I864">
        <v>1320.6838</v>
      </c>
      <c r="J864" s="23">
        <v>39252</v>
      </c>
      <c r="K864">
        <v>39268.125</v>
      </c>
      <c r="L864">
        <v>23772.308400000002</v>
      </c>
      <c r="M864">
        <v>15495.8166</v>
      </c>
    </row>
    <row r="865" spans="1:13" x14ac:dyDescent="0.3">
      <c r="A865">
        <v>373</v>
      </c>
      <c r="B865">
        <v>20070627</v>
      </c>
      <c r="C865">
        <v>20070709</v>
      </c>
      <c r="D865">
        <v>20070704</v>
      </c>
      <c r="E865">
        <v>16559</v>
      </c>
      <c r="F865">
        <v>7</v>
      </c>
      <c r="G865">
        <v>6</v>
      </c>
      <c r="H865">
        <v>2181.5625</v>
      </c>
      <c r="I865">
        <v>1320.6838</v>
      </c>
      <c r="J865" s="23">
        <v>39260</v>
      </c>
      <c r="K865">
        <v>13089.375</v>
      </c>
      <c r="L865">
        <v>7924.1027999999997</v>
      </c>
      <c r="M865">
        <v>5165.2722000000003</v>
      </c>
    </row>
    <row r="866" spans="1:13" x14ac:dyDescent="0.3">
      <c r="A866">
        <v>379</v>
      </c>
      <c r="B866">
        <v>20070619</v>
      </c>
      <c r="C866">
        <v>20070701</v>
      </c>
      <c r="D866">
        <v>20070626</v>
      </c>
      <c r="E866">
        <v>16560</v>
      </c>
      <c r="F866">
        <v>7</v>
      </c>
      <c r="G866">
        <v>9</v>
      </c>
      <c r="H866">
        <v>2181.5625</v>
      </c>
      <c r="I866">
        <v>1320.6838</v>
      </c>
      <c r="J866" s="23">
        <v>39252</v>
      </c>
      <c r="K866">
        <v>19634.0625</v>
      </c>
      <c r="L866">
        <v>11886.154200000001</v>
      </c>
      <c r="M866">
        <v>7747.9083000000001</v>
      </c>
    </row>
    <row r="867" spans="1:13" x14ac:dyDescent="0.3">
      <c r="A867">
        <v>371</v>
      </c>
      <c r="B867">
        <v>20070627</v>
      </c>
      <c r="C867">
        <v>20070709</v>
      </c>
      <c r="D867">
        <v>20070704</v>
      </c>
      <c r="E867">
        <v>16566</v>
      </c>
      <c r="F867">
        <v>7</v>
      </c>
      <c r="G867">
        <v>6</v>
      </c>
      <c r="H867">
        <v>2181.5625</v>
      </c>
      <c r="I867">
        <v>1320.6838</v>
      </c>
      <c r="J867" s="23">
        <v>39260</v>
      </c>
      <c r="K867">
        <v>13089.375</v>
      </c>
      <c r="L867">
        <v>7924.1027999999997</v>
      </c>
      <c r="M867">
        <v>5165.2722000000003</v>
      </c>
    </row>
    <row r="868" spans="1:13" x14ac:dyDescent="0.3">
      <c r="A868">
        <v>379</v>
      </c>
      <c r="B868">
        <v>20070616</v>
      </c>
      <c r="C868">
        <v>20070628</v>
      </c>
      <c r="D868">
        <v>20070623</v>
      </c>
      <c r="E868">
        <v>16569</v>
      </c>
      <c r="F868">
        <v>7</v>
      </c>
      <c r="G868">
        <v>18</v>
      </c>
      <c r="H868">
        <v>2181.5625</v>
      </c>
      <c r="I868">
        <v>1320.6838</v>
      </c>
      <c r="J868" s="23">
        <v>39249</v>
      </c>
      <c r="K868">
        <v>39268.125</v>
      </c>
      <c r="L868">
        <v>23772.308400000002</v>
      </c>
      <c r="M868">
        <v>15495.8166</v>
      </c>
    </row>
    <row r="869" spans="1:13" x14ac:dyDescent="0.3">
      <c r="A869">
        <v>375</v>
      </c>
      <c r="B869">
        <v>20070612</v>
      </c>
      <c r="C869">
        <v>20070624</v>
      </c>
      <c r="D869">
        <v>20070619</v>
      </c>
      <c r="E869">
        <v>16596</v>
      </c>
      <c r="F869">
        <v>7</v>
      </c>
      <c r="G869">
        <v>3</v>
      </c>
      <c r="H869">
        <v>2181.5625</v>
      </c>
      <c r="I869">
        <v>1320.6838</v>
      </c>
      <c r="J869" s="23">
        <v>39245</v>
      </c>
      <c r="K869">
        <v>6544.6875</v>
      </c>
      <c r="L869">
        <v>3962.0513999999998</v>
      </c>
      <c r="M869">
        <v>2582.6361000000002</v>
      </c>
    </row>
    <row r="870" spans="1:13" x14ac:dyDescent="0.3">
      <c r="A870">
        <v>377</v>
      </c>
      <c r="B870">
        <v>20070619</v>
      </c>
      <c r="C870">
        <v>20070701</v>
      </c>
      <c r="D870">
        <v>20070626</v>
      </c>
      <c r="E870">
        <v>16937</v>
      </c>
      <c r="F870">
        <v>7</v>
      </c>
      <c r="G870">
        <v>17</v>
      </c>
      <c r="H870">
        <v>2181.5625</v>
      </c>
      <c r="I870">
        <v>1320.6838</v>
      </c>
      <c r="J870" s="23">
        <v>39252</v>
      </c>
      <c r="K870">
        <v>37086.5625</v>
      </c>
      <c r="L870">
        <v>22451.624599999999</v>
      </c>
      <c r="M870">
        <v>14634.937900000001</v>
      </c>
    </row>
    <row r="871" spans="1:13" x14ac:dyDescent="0.3">
      <c r="A871">
        <v>360</v>
      </c>
      <c r="B871">
        <v>20070410</v>
      </c>
      <c r="C871">
        <v>20070422</v>
      </c>
      <c r="D871">
        <v>20070417</v>
      </c>
      <c r="E871">
        <v>11339</v>
      </c>
      <c r="F871">
        <v>7</v>
      </c>
      <c r="G871">
        <v>18</v>
      </c>
      <c r="H871">
        <v>2049.0981999999999</v>
      </c>
      <c r="I871">
        <v>1105.81</v>
      </c>
      <c r="J871" s="23">
        <v>39182</v>
      </c>
      <c r="K871">
        <v>36883.767599999999</v>
      </c>
      <c r="L871">
        <v>19904.580000000002</v>
      </c>
      <c r="M871">
        <v>16979.187600000001</v>
      </c>
    </row>
    <row r="872" spans="1:13" x14ac:dyDescent="0.3">
      <c r="A872">
        <v>360</v>
      </c>
      <c r="B872">
        <v>20070430</v>
      </c>
      <c r="C872">
        <v>20070512</v>
      </c>
      <c r="D872">
        <v>20070507</v>
      </c>
      <c r="E872">
        <v>11340</v>
      </c>
      <c r="F872">
        <v>7</v>
      </c>
      <c r="G872">
        <v>3</v>
      </c>
      <c r="H872">
        <v>2049.0981999999999</v>
      </c>
      <c r="I872">
        <v>1105.81</v>
      </c>
      <c r="J872" s="23">
        <v>39202</v>
      </c>
      <c r="K872">
        <v>6147.2946000000002</v>
      </c>
      <c r="L872">
        <v>3317.43</v>
      </c>
      <c r="M872">
        <v>2829.8645999999999</v>
      </c>
    </row>
    <row r="873" spans="1:13" x14ac:dyDescent="0.3">
      <c r="A873">
        <v>362</v>
      </c>
      <c r="B873">
        <v>20070425</v>
      </c>
      <c r="C873">
        <v>20070507</v>
      </c>
      <c r="D873">
        <v>20070502</v>
      </c>
      <c r="E873">
        <v>11345</v>
      </c>
      <c r="F873">
        <v>7</v>
      </c>
      <c r="G873">
        <v>8</v>
      </c>
      <c r="H873">
        <v>2049.0981999999999</v>
      </c>
      <c r="I873">
        <v>1105.81</v>
      </c>
      <c r="J873" s="23">
        <v>39197</v>
      </c>
      <c r="K873">
        <v>16392.785599999999</v>
      </c>
      <c r="L873">
        <v>8846.48</v>
      </c>
      <c r="M873">
        <v>7546.3055999999997</v>
      </c>
    </row>
    <row r="874" spans="1:13" x14ac:dyDescent="0.3">
      <c r="A874">
        <v>360</v>
      </c>
      <c r="B874">
        <v>20070404</v>
      </c>
      <c r="C874">
        <v>20070416</v>
      </c>
      <c r="D874">
        <v>20070411</v>
      </c>
      <c r="E874">
        <v>11346</v>
      </c>
      <c r="F874">
        <v>7</v>
      </c>
      <c r="G874">
        <v>12</v>
      </c>
      <c r="H874">
        <v>2049.0981999999999</v>
      </c>
      <c r="I874">
        <v>1105.81</v>
      </c>
      <c r="J874" s="23">
        <v>39176</v>
      </c>
      <c r="K874">
        <v>24589.178400000001</v>
      </c>
      <c r="L874">
        <v>13269.72</v>
      </c>
      <c r="M874">
        <v>11319.4584</v>
      </c>
    </row>
    <row r="875" spans="1:13" x14ac:dyDescent="0.3">
      <c r="A875">
        <v>354</v>
      </c>
      <c r="B875">
        <v>20070420</v>
      </c>
      <c r="C875">
        <v>20070502</v>
      </c>
      <c r="D875">
        <v>20070427</v>
      </c>
      <c r="E875">
        <v>11378</v>
      </c>
      <c r="F875">
        <v>7</v>
      </c>
      <c r="G875">
        <v>2</v>
      </c>
      <c r="H875">
        <v>2071.4196000000002</v>
      </c>
      <c r="I875">
        <v>1117.8559</v>
      </c>
      <c r="J875" s="23">
        <v>39192</v>
      </c>
      <c r="K875">
        <v>4142.8392000000003</v>
      </c>
      <c r="L875">
        <v>2235.7118</v>
      </c>
      <c r="M875">
        <v>1907.1274000000001</v>
      </c>
    </row>
    <row r="876" spans="1:13" x14ac:dyDescent="0.3">
      <c r="A876">
        <v>360</v>
      </c>
      <c r="B876">
        <v>20070405</v>
      </c>
      <c r="C876">
        <v>20070417</v>
      </c>
      <c r="D876">
        <v>20070412</v>
      </c>
      <c r="E876">
        <v>11379</v>
      </c>
      <c r="F876">
        <v>7</v>
      </c>
      <c r="G876">
        <v>1</v>
      </c>
      <c r="H876">
        <v>2049.0981999999999</v>
      </c>
      <c r="I876">
        <v>1105.81</v>
      </c>
      <c r="J876" s="23">
        <v>39177</v>
      </c>
      <c r="K876">
        <v>2049.0981999999999</v>
      </c>
      <c r="L876">
        <v>1105.81</v>
      </c>
      <c r="M876">
        <v>943.28819999999996</v>
      </c>
    </row>
    <row r="877" spans="1:13" x14ac:dyDescent="0.3">
      <c r="A877">
        <v>358</v>
      </c>
      <c r="B877">
        <v>20070507</v>
      </c>
      <c r="C877">
        <v>20070519</v>
      </c>
      <c r="D877">
        <v>20070514</v>
      </c>
      <c r="E877">
        <v>11382</v>
      </c>
      <c r="F877">
        <v>7</v>
      </c>
      <c r="G877">
        <v>17</v>
      </c>
      <c r="H877">
        <v>2049.0981999999999</v>
      </c>
      <c r="I877">
        <v>1105.81</v>
      </c>
      <c r="J877" s="23">
        <v>39209</v>
      </c>
      <c r="K877">
        <v>34834.669399999999</v>
      </c>
      <c r="L877">
        <v>18798.77</v>
      </c>
      <c r="M877">
        <v>16035.8994</v>
      </c>
    </row>
    <row r="878" spans="1:13" x14ac:dyDescent="0.3">
      <c r="A878">
        <v>356</v>
      </c>
      <c r="B878">
        <v>20070501</v>
      </c>
      <c r="C878">
        <v>20070513</v>
      </c>
      <c r="D878">
        <v>20070508</v>
      </c>
      <c r="E878">
        <v>11401</v>
      </c>
      <c r="F878">
        <v>7</v>
      </c>
      <c r="G878">
        <v>17</v>
      </c>
      <c r="H878">
        <v>2071.4196000000002</v>
      </c>
      <c r="I878">
        <v>1117.8559</v>
      </c>
      <c r="J878" s="23">
        <v>39203</v>
      </c>
      <c r="K878">
        <v>35214.133199999997</v>
      </c>
      <c r="L878">
        <v>19003.550299999999</v>
      </c>
      <c r="M878">
        <v>16210.582899999999</v>
      </c>
    </row>
    <row r="879" spans="1:13" x14ac:dyDescent="0.3">
      <c r="A879">
        <v>352</v>
      </c>
      <c r="B879">
        <v>20070511</v>
      </c>
      <c r="C879">
        <v>20070523</v>
      </c>
      <c r="D879">
        <v>20070518</v>
      </c>
      <c r="E879">
        <v>11402</v>
      </c>
      <c r="F879">
        <v>7</v>
      </c>
      <c r="G879">
        <v>11</v>
      </c>
      <c r="H879">
        <v>2071.4196000000002</v>
      </c>
      <c r="I879">
        <v>1117.8559</v>
      </c>
      <c r="J879" s="23">
        <v>39213</v>
      </c>
      <c r="K879">
        <v>22785.615600000001</v>
      </c>
      <c r="L879">
        <v>12296.4149</v>
      </c>
      <c r="M879">
        <v>10489.200699999999</v>
      </c>
    </row>
    <row r="880" spans="1:13" x14ac:dyDescent="0.3">
      <c r="A880">
        <v>354</v>
      </c>
      <c r="B880">
        <v>20070501</v>
      </c>
      <c r="C880">
        <v>20070513</v>
      </c>
      <c r="D880">
        <v>20070508</v>
      </c>
      <c r="E880">
        <v>11403</v>
      </c>
      <c r="F880">
        <v>7</v>
      </c>
      <c r="G880">
        <v>2</v>
      </c>
      <c r="H880">
        <v>2071.4196000000002</v>
      </c>
      <c r="I880">
        <v>1117.8559</v>
      </c>
      <c r="J880" s="23">
        <v>39203</v>
      </c>
      <c r="K880">
        <v>4142.8392000000003</v>
      </c>
      <c r="L880">
        <v>2235.7118</v>
      </c>
      <c r="M880">
        <v>1907.1274000000001</v>
      </c>
    </row>
    <row r="881" spans="1:13" x14ac:dyDescent="0.3">
      <c r="A881">
        <v>362</v>
      </c>
      <c r="B881">
        <v>20070508</v>
      </c>
      <c r="C881">
        <v>20070520</v>
      </c>
      <c r="D881">
        <v>20070515</v>
      </c>
      <c r="E881">
        <v>11406</v>
      </c>
      <c r="F881">
        <v>7</v>
      </c>
      <c r="G881">
        <v>19</v>
      </c>
      <c r="H881">
        <v>2049.0981999999999</v>
      </c>
      <c r="I881">
        <v>1105.81</v>
      </c>
      <c r="J881" s="23">
        <v>39210</v>
      </c>
      <c r="K881">
        <v>38932.8658</v>
      </c>
      <c r="L881">
        <v>21010.39</v>
      </c>
      <c r="M881">
        <v>17922.4758</v>
      </c>
    </row>
    <row r="882" spans="1:13" x14ac:dyDescent="0.3">
      <c r="A882">
        <v>358</v>
      </c>
      <c r="B882">
        <v>20070521</v>
      </c>
      <c r="C882">
        <v>20070602</v>
      </c>
      <c r="D882">
        <v>20070528</v>
      </c>
      <c r="E882">
        <v>11409</v>
      </c>
      <c r="F882">
        <v>7</v>
      </c>
      <c r="G882">
        <v>8</v>
      </c>
      <c r="H882">
        <v>2049.0981999999999</v>
      </c>
      <c r="I882">
        <v>1105.81</v>
      </c>
      <c r="J882" s="23">
        <v>39223</v>
      </c>
      <c r="K882">
        <v>16392.785599999999</v>
      </c>
      <c r="L882">
        <v>8846.48</v>
      </c>
      <c r="M882">
        <v>7546.3055999999997</v>
      </c>
    </row>
    <row r="883" spans="1:13" x14ac:dyDescent="0.3">
      <c r="A883">
        <v>360</v>
      </c>
      <c r="B883">
        <v>20070517</v>
      </c>
      <c r="C883">
        <v>20070529</v>
      </c>
      <c r="D883">
        <v>20070524</v>
      </c>
      <c r="E883">
        <v>11410</v>
      </c>
      <c r="F883">
        <v>7</v>
      </c>
      <c r="G883">
        <v>6</v>
      </c>
      <c r="H883">
        <v>2049.0981999999999</v>
      </c>
      <c r="I883">
        <v>1105.81</v>
      </c>
      <c r="J883" s="23">
        <v>39219</v>
      </c>
      <c r="K883">
        <v>12294.5892</v>
      </c>
      <c r="L883">
        <v>6634.86</v>
      </c>
      <c r="M883">
        <v>5659.7291999999998</v>
      </c>
    </row>
    <row r="884" spans="1:13" x14ac:dyDescent="0.3">
      <c r="A884">
        <v>362</v>
      </c>
      <c r="B884">
        <v>20070511</v>
      </c>
      <c r="C884">
        <v>20070523</v>
      </c>
      <c r="D884">
        <v>20070518</v>
      </c>
      <c r="E884">
        <v>11416</v>
      </c>
      <c r="F884">
        <v>7</v>
      </c>
      <c r="G884">
        <v>8</v>
      </c>
      <c r="H884">
        <v>2049.0981999999999</v>
      </c>
      <c r="I884">
        <v>1105.81</v>
      </c>
      <c r="J884" s="23">
        <v>39213</v>
      </c>
      <c r="K884">
        <v>16392.785599999999</v>
      </c>
      <c r="L884">
        <v>8846.48</v>
      </c>
      <c r="M884">
        <v>7546.3055999999997</v>
      </c>
    </row>
    <row r="885" spans="1:13" x14ac:dyDescent="0.3">
      <c r="A885">
        <v>358</v>
      </c>
      <c r="B885">
        <v>20070508</v>
      </c>
      <c r="C885">
        <v>20070520</v>
      </c>
      <c r="D885">
        <v>20070515</v>
      </c>
      <c r="E885">
        <v>11417</v>
      </c>
      <c r="F885">
        <v>7</v>
      </c>
      <c r="G885">
        <v>19</v>
      </c>
      <c r="H885">
        <v>2049.0981999999999</v>
      </c>
      <c r="I885">
        <v>1105.81</v>
      </c>
      <c r="J885" s="23">
        <v>39210</v>
      </c>
      <c r="K885">
        <v>38932.8658</v>
      </c>
      <c r="L885">
        <v>21010.39</v>
      </c>
      <c r="M885">
        <v>17922.4758</v>
      </c>
    </row>
    <row r="886" spans="1:13" x14ac:dyDescent="0.3">
      <c r="A886">
        <v>356</v>
      </c>
      <c r="B886">
        <v>20070505</v>
      </c>
      <c r="C886">
        <v>20070517</v>
      </c>
      <c r="D886">
        <v>20070512</v>
      </c>
      <c r="E886">
        <v>11420</v>
      </c>
      <c r="F886">
        <v>7</v>
      </c>
      <c r="G886">
        <v>9</v>
      </c>
      <c r="H886">
        <v>2071.4196000000002</v>
      </c>
      <c r="I886">
        <v>1117.8559</v>
      </c>
      <c r="J886" s="23">
        <v>39207</v>
      </c>
      <c r="K886">
        <v>18642.776399999999</v>
      </c>
      <c r="L886">
        <v>10060.703100000001</v>
      </c>
      <c r="M886">
        <v>8582.0733</v>
      </c>
    </row>
    <row r="887" spans="1:13" x14ac:dyDescent="0.3">
      <c r="A887">
        <v>360</v>
      </c>
      <c r="B887">
        <v>20070526</v>
      </c>
      <c r="C887">
        <v>20070607</v>
      </c>
      <c r="D887">
        <v>20070602</v>
      </c>
      <c r="E887">
        <v>11425</v>
      </c>
      <c r="F887">
        <v>7</v>
      </c>
      <c r="G887">
        <v>16</v>
      </c>
      <c r="H887">
        <v>2049.0981999999999</v>
      </c>
      <c r="I887">
        <v>1105.81</v>
      </c>
      <c r="J887" s="23">
        <v>39228</v>
      </c>
      <c r="K887">
        <v>32785.571199999998</v>
      </c>
      <c r="L887">
        <v>17692.96</v>
      </c>
      <c r="M887">
        <v>15092.611199999999</v>
      </c>
    </row>
    <row r="888" spans="1:13" x14ac:dyDescent="0.3">
      <c r="A888">
        <v>354</v>
      </c>
      <c r="B888">
        <v>20070617</v>
      </c>
      <c r="C888">
        <v>20070629</v>
      </c>
      <c r="D888">
        <v>20070624</v>
      </c>
      <c r="E888">
        <v>11429</v>
      </c>
      <c r="F888">
        <v>7</v>
      </c>
      <c r="G888">
        <v>3</v>
      </c>
      <c r="H888">
        <v>2071.4196000000002</v>
      </c>
      <c r="I888">
        <v>1117.8559</v>
      </c>
      <c r="J888" s="23">
        <v>39250</v>
      </c>
      <c r="K888">
        <v>6214.2587999999996</v>
      </c>
      <c r="L888">
        <v>3353.5677000000001</v>
      </c>
      <c r="M888">
        <v>2860.6911</v>
      </c>
    </row>
    <row r="889" spans="1:13" x14ac:dyDescent="0.3">
      <c r="A889">
        <v>352</v>
      </c>
      <c r="B889">
        <v>20070613</v>
      </c>
      <c r="C889">
        <v>20070625</v>
      </c>
      <c r="D889">
        <v>20070620</v>
      </c>
      <c r="E889">
        <v>11432</v>
      </c>
      <c r="F889">
        <v>7</v>
      </c>
      <c r="G889">
        <v>5</v>
      </c>
      <c r="H889">
        <v>2071.4196000000002</v>
      </c>
      <c r="I889">
        <v>1117.8559</v>
      </c>
      <c r="J889" s="23">
        <v>39246</v>
      </c>
      <c r="K889">
        <v>10357.098</v>
      </c>
      <c r="L889">
        <v>5589.2794999999996</v>
      </c>
      <c r="M889">
        <v>4767.8185000000003</v>
      </c>
    </row>
    <row r="890" spans="1:13" x14ac:dyDescent="0.3">
      <c r="A890">
        <v>360</v>
      </c>
      <c r="B890">
        <v>20070605</v>
      </c>
      <c r="C890">
        <v>20070617</v>
      </c>
      <c r="D890">
        <v>20070612</v>
      </c>
      <c r="E890">
        <v>11433</v>
      </c>
      <c r="F890">
        <v>7</v>
      </c>
      <c r="G890">
        <v>9</v>
      </c>
      <c r="H890">
        <v>2049.0981999999999</v>
      </c>
      <c r="I890">
        <v>1105.81</v>
      </c>
      <c r="J890" s="23">
        <v>39238</v>
      </c>
      <c r="K890">
        <v>18441.8838</v>
      </c>
      <c r="L890">
        <v>9952.2900000000009</v>
      </c>
      <c r="M890">
        <v>8489.5938000000006</v>
      </c>
    </row>
    <row r="891" spans="1:13" x14ac:dyDescent="0.3">
      <c r="A891">
        <v>354</v>
      </c>
      <c r="B891">
        <v>20070602</v>
      </c>
      <c r="C891">
        <v>20070614</v>
      </c>
      <c r="D891">
        <v>20070609</v>
      </c>
      <c r="E891">
        <v>11439</v>
      </c>
      <c r="F891">
        <v>7</v>
      </c>
      <c r="G891">
        <v>3</v>
      </c>
      <c r="H891">
        <v>2071.4196000000002</v>
      </c>
      <c r="I891">
        <v>1117.8559</v>
      </c>
      <c r="J891" s="23">
        <v>39235</v>
      </c>
      <c r="K891">
        <v>6214.2587999999996</v>
      </c>
      <c r="L891">
        <v>3353.5677000000001</v>
      </c>
      <c r="M891">
        <v>2860.6911</v>
      </c>
    </row>
    <row r="892" spans="1:13" x14ac:dyDescent="0.3">
      <c r="A892">
        <v>356</v>
      </c>
      <c r="B892">
        <v>20070608</v>
      </c>
      <c r="C892">
        <v>20070620</v>
      </c>
      <c r="D892">
        <v>20070615</v>
      </c>
      <c r="E892">
        <v>11479</v>
      </c>
      <c r="F892">
        <v>7</v>
      </c>
      <c r="G892">
        <v>11</v>
      </c>
      <c r="H892">
        <v>2071.4196000000002</v>
      </c>
      <c r="I892">
        <v>1117.8559</v>
      </c>
      <c r="J892" s="23">
        <v>39241</v>
      </c>
      <c r="K892">
        <v>22785.615600000001</v>
      </c>
      <c r="L892">
        <v>12296.4149</v>
      </c>
      <c r="M892">
        <v>10489.200699999999</v>
      </c>
    </row>
    <row r="893" spans="1:13" x14ac:dyDescent="0.3">
      <c r="A893">
        <v>352</v>
      </c>
      <c r="B893">
        <v>20070628</v>
      </c>
      <c r="C893">
        <v>20070710</v>
      </c>
      <c r="D893">
        <v>20070705</v>
      </c>
      <c r="E893">
        <v>11480</v>
      </c>
      <c r="F893">
        <v>7</v>
      </c>
      <c r="G893">
        <v>14</v>
      </c>
      <c r="H893">
        <v>2071.4196000000002</v>
      </c>
      <c r="I893">
        <v>1117.8559</v>
      </c>
      <c r="J893" s="23">
        <v>39261</v>
      </c>
      <c r="K893">
        <v>28999.874400000001</v>
      </c>
      <c r="L893">
        <v>15649.982599999999</v>
      </c>
      <c r="M893">
        <v>13349.891799999999</v>
      </c>
    </row>
    <row r="894" spans="1:13" x14ac:dyDescent="0.3">
      <c r="A894">
        <v>356</v>
      </c>
      <c r="B894">
        <v>20070625</v>
      </c>
      <c r="C894">
        <v>20070707</v>
      </c>
      <c r="D894">
        <v>20070702</v>
      </c>
      <c r="E894">
        <v>11483</v>
      </c>
      <c r="F894">
        <v>7</v>
      </c>
      <c r="G894">
        <v>1</v>
      </c>
      <c r="H894">
        <v>2071.4196000000002</v>
      </c>
      <c r="I894">
        <v>1117.8559</v>
      </c>
      <c r="J894" s="23">
        <v>39258</v>
      </c>
      <c r="K894">
        <v>2071.4196000000002</v>
      </c>
      <c r="L894">
        <v>1117.8559</v>
      </c>
      <c r="M894">
        <v>953.56370000000004</v>
      </c>
    </row>
    <row r="895" spans="1:13" x14ac:dyDescent="0.3">
      <c r="A895">
        <v>352</v>
      </c>
      <c r="B895">
        <v>20070605</v>
      </c>
      <c r="C895">
        <v>20070617</v>
      </c>
      <c r="D895">
        <v>20070612</v>
      </c>
      <c r="E895">
        <v>11546</v>
      </c>
      <c r="F895">
        <v>7</v>
      </c>
      <c r="G895">
        <v>5</v>
      </c>
      <c r="H895">
        <v>2071.4196000000002</v>
      </c>
      <c r="I895">
        <v>1117.8559</v>
      </c>
      <c r="J895" s="23">
        <v>39238</v>
      </c>
      <c r="K895">
        <v>10357.098</v>
      </c>
      <c r="L895">
        <v>5589.2794999999996</v>
      </c>
      <c r="M895">
        <v>4767.8185000000003</v>
      </c>
    </row>
    <row r="896" spans="1:13" x14ac:dyDescent="0.3">
      <c r="A896">
        <v>354</v>
      </c>
      <c r="B896">
        <v>20070628</v>
      </c>
      <c r="C896">
        <v>20070710</v>
      </c>
      <c r="D896">
        <v>20070705</v>
      </c>
      <c r="E896">
        <v>11547</v>
      </c>
      <c r="F896">
        <v>7</v>
      </c>
      <c r="G896">
        <v>8</v>
      </c>
      <c r="H896">
        <v>2071.4196000000002</v>
      </c>
      <c r="I896">
        <v>1117.8559</v>
      </c>
      <c r="J896" s="23">
        <v>39261</v>
      </c>
      <c r="K896">
        <v>16571.356800000001</v>
      </c>
      <c r="L896">
        <v>8942.8472000000002</v>
      </c>
      <c r="M896">
        <v>7628.5096000000003</v>
      </c>
    </row>
    <row r="897" spans="1:13" x14ac:dyDescent="0.3">
      <c r="A897">
        <v>356</v>
      </c>
      <c r="B897">
        <v>20070615</v>
      </c>
      <c r="C897">
        <v>20070627</v>
      </c>
      <c r="D897">
        <v>20070622</v>
      </c>
      <c r="E897">
        <v>11571</v>
      </c>
      <c r="F897">
        <v>7</v>
      </c>
      <c r="G897">
        <v>16</v>
      </c>
      <c r="H897">
        <v>2071.4196000000002</v>
      </c>
      <c r="I897">
        <v>1117.8559</v>
      </c>
      <c r="J897" s="23">
        <v>39248</v>
      </c>
      <c r="K897">
        <v>33142.713600000003</v>
      </c>
      <c r="L897">
        <v>17885.6944</v>
      </c>
      <c r="M897">
        <v>15257.019200000001</v>
      </c>
    </row>
    <row r="898" spans="1:13" x14ac:dyDescent="0.3">
      <c r="A898">
        <v>352</v>
      </c>
      <c r="B898">
        <v>20070612</v>
      </c>
      <c r="C898">
        <v>20070624</v>
      </c>
      <c r="D898">
        <v>20070619</v>
      </c>
      <c r="E898">
        <v>11572</v>
      </c>
      <c r="F898">
        <v>7</v>
      </c>
      <c r="G898">
        <v>9</v>
      </c>
      <c r="H898">
        <v>2071.4196000000002</v>
      </c>
      <c r="I898">
        <v>1117.8559</v>
      </c>
      <c r="J898" s="23">
        <v>39245</v>
      </c>
      <c r="K898">
        <v>18642.776399999999</v>
      </c>
      <c r="L898">
        <v>10060.703100000001</v>
      </c>
      <c r="M898">
        <v>8582.0733</v>
      </c>
    </row>
    <row r="899" spans="1:13" x14ac:dyDescent="0.3">
      <c r="A899">
        <v>354</v>
      </c>
      <c r="B899">
        <v>20070618</v>
      </c>
      <c r="C899">
        <v>20070630</v>
      </c>
      <c r="D899">
        <v>20070625</v>
      </c>
      <c r="E899">
        <v>11576</v>
      </c>
      <c r="F899">
        <v>7</v>
      </c>
      <c r="G899">
        <v>10</v>
      </c>
      <c r="H899">
        <v>2071.4196000000002</v>
      </c>
      <c r="I899">
        <v>1117.8559</v>
      </c>
      <c r="J899" s="23">
        <v>39251</v>
      </c>
      <c r="K899">
        <v>20714.196</v>
      </c>
      <c r="L899">
        <v>11178.558999999999</v>
      </c>
      <c r="M899">
        <v>9535.6370000000006</v>
      </c>
    </row>
    <row r="900" spans="1:13" x14ac:dyDescent="0.3">
      <c r="A900">
        <v>358</v>
      </c>
      <c r="B900">
        <v>20070624</v>
      </c>
      <c r="C900">
        <v>20070706</v>
      </c>
      <c r="D900">
        <v>20070701</v>
      </c>
      <c r="E900">
        <v>11577</v>
      </c>
      <c r="F900">
        <v>7</v>
      </c>
      <c r="G900">
        <v>2</v>
      </c>
      <c r="H900">
        <v>2049.0981999999999</v>
      </c>
      <c r="I900">
        <v>1105.81</v>
      </c>
      <c r="J900" s="23">
        <v>39257</v>
      </c>
      <c r="K900">
        <v>4098.1963999999998</v>
      </c>
      <c r="L900">
        <v>2211.62</v>
      </c>
      <c r="M900">
        <v>1886.5763999999999</v>
      </c>
    </row>
    <row r="901" spans="1:13" x14ac:dyDescent="0.3">
      <c r="A901">
        <v>356</v>
      </c>
      <c r="B901">
        <v>20070602</v>
      </c>
      <c r="C901">
        <v>20070614</v>
      </c>
      <c r="D901">
        <v>20070609</v>
      </c>
      <c r="E901">
        <v>11578</v>
      </c>
      <c r="F901">
        <v>7</v>
      </c>
      <c r="G901">
        <v>9</v>
      </c>
      <c r="H901">
        <v>2071.4196000000002</v>
      </c>
      <c r="I901">
        <v>1117.8559</v>
      </c>
      <c r="J901" s="23">
        <v>39235</v>
      </c>
      <c r="K901">
        <v>18642.776399999999</v>
      </c>
      <c r="L901">
        <v>10060.703100000001</v>
      </c>
      <c r="M901">
        <v>8582.0733</v>
      </c>
    </row>
    <row r="902" spans="1:13" x14ac:dyDescent="0.3">
      <c r="A902">
        <v>362</v>
      </c>
      <c r="B902">
        <v>20070610</v>
      </c>
      <c r="C902">
        <v>20070622</v>
      </c>
      <c r="D902">
        <v>20070617</v>
      </c>
      <c r="E902">
        <v>11582</v>
      </c>
      <c r="F902">
        <v>7</v>
      </c>
      <c r="G902">
        <v>16</v>
      </c>
      <c r="H902">
        <v>2049.0981999999999</v>
      </c>
      <c r="I902">
        <v>1105.81</v>
      </c>
      <c r="J902" s="23">
        <v>39243</v>
      </c>
      <c r="K902">
        <v>32785.571199999998</v>
      </c>
      <c r="L902">
        <v>17692.96</v>
      </c>
      <c r="M902">
        <v>15092.611199999999</v>
      </c>
    </row>
    <row r="903" spans="1:13" x14ac:dyDescent="0.3">
      <c r="A903">
        <v>352</v>
      </c>
      <c r="B903">
        <v>20070624</v>
      </c>
      <c r="C903">
        <v>20070706</v>
      </c>
      <c r="D903">
        <v>20070701</v>
      </c>
      <c r="E903">
        <v>11583</v>
      </c>
      <c r="F903">
        <v>7</v>
      </c>
      <c r="G903">
        <v>17</v>
      </c>
      <c r="H903">
        <v>2071.4196000000002</v>
      </c>
      <c r="I903">
        <v>1117.8559</v>
      </c>
      <c r="J903" s="23">
        <v>39257</v>
      </c>
      <c r="K903">
        <v>35214.133199999997</v>
      </c>
      <c r="L903">
        <v>19003.550299999999</v>
      </c>
      <c r="M903">
        <v>16210.582899999999</v>
      </c>
    </row>
    <row r="904" spans="1:13" x14ac:dyDescent="0.3">
      <c r="A904">
        <v>360</v>
      </c>
      <c r="B904">
        <v>20070602</v>
      </c>
      <c r="C904">
        <v>20070614</v>
      </c>
      <c r="D904">
        <v>20070609</v>
      </c>
      <c r="E904">
        <v>11587</v>
      </c>
      <c r="F904">
        <v>7</v>
      </c>
      <c r="G904">
        <v>3</v>
      </c>
      <c r="H904">
        <v>2049.0981999999999</v>
      </c>
      <c r="I904">
        <v>1105.81</v>
      </c>
      <c r="J904" s="23">
        <v>39235</v>
      </c>
      <c r="K904">
        <v>6147.2946000000002</v>
      </c>
      <c r="L904">
        <v>3317.43</v>
      </c>
      <c r="M904">
        <v>2829.8645999999999</v>
      </c>
    </row>
    <row r="905" spans="1:13" x14ac:dyDescent="0.3">
      <c r="A905">
        <v>358</v>
      </c>
      <c r="B905">
        <v>20070602</v>
      </c>
      <c r="C905">
        <v>20070614</v>
      </c>
      <c r="D905">
        <v>20070609</v>
      </c>
      <c r="E905">
        <v>11588</v>
      </c>
      <c r="F905">
        <v>7</v>
      </c>
      <c r="G905">
        <v>4</v>
      </c>
      <c r="H905">
        <v>2049.0981999999999</v>
      </c>
      <c r="I905">
        <v>1105.81</v>
      </c>
      <c r="J905" s="23">
        <v>39235</v>
      </c>
      <c r="K905">
        <v>8196.3927999999996</v>
      </c>
      <c r="L905">
        <v>4423.24</v>
      </c>
      <c r="M905">
        <v>3773.1527999999998</v>
      </c>
    </row>
    <row r="906" spans="1:13" x14ac:dyDescent="0.3">
      <c r="A906">
        <v>362</v>
      </c>
      <c r="B906">
        <v>20070604</v>
      </c>
      <c r="C906">
        <v>20070616</v>
      </c>
      <c r="D906">
        <v>20070611</v>
      </c>
      <c r="E906">
        <v>11590</v>
      </c>
      <c r="F906">
        <v>7</v>
      </c>
      <c r="G906">
        <v>10</v>
      </c>
      <c r="H906">
        <v>2049.0981999999999</v>
      </c>
      <c r="I906">
        <v>1105.81</v>
      </c>
      <c r="J906" s="23">
        <v>39237</v>
      </c>
      <c r="K906">
        <v>20490.982</v>
      </c>
      <c r="L906">
        <v>11058.1</v>
      </c>
      <c r="M906">
        <v>9432.8819999999996</v>
      </c>
    </row>
    <row r="907" spans="1:13" x14ac:dyDescent="0.3">
      <c r="A907">
        <v>383</v>
      </c>
      <c r="B907">
        <v>20070429</v>
      </c>
      <c r="C907">
        <v>20070511</v>
      </c>
      <c r="D907">
        <v>20070506</v>
      </c>
      <c r="E907">
        <v>17773</v>
      </c>
      <c r="F907">
        <v>7</v>
      </c>
      <c r="G907">
        <v>19</v>
      </c>
      <c r="H907">
        <v>1000.4375</v>
      </c>
      <c r="I907">
        <v>605.64919999999995</v>
      </c>
      <c r="J907" s="23">
        <v>39201</v>
      </c>
      <c r="K907">
        <v>19008.3125</v>
      </c>
      <c r="L907">
        <v>11507.334800000001</v>
      </c>
      <c r="M907">
        <v>7500.9777000000004</v>
      </c>
    </row>
    <row r="908" spans="1:13" x14ac:dyDescent="0.3">
      <c r="A908">
        <v>387</v>
      </c>
      <c r="B908">
        <v>20070404</v>
      </c>
      <c r="C908">
        <v>20070416</v>
      </c>
      <c r="D908">
        <v>20070411</v>
      </c>
      <c r="E908">
        <v>17775</v>
      </c>
      <c r="F908">
        <v>7</v>
      </c>
      <c r="G908">
        <v>13</v>
      </c>
      <c r="H908">
        <v>1000.4375</v>
      </c>
      <c r="I908">
        <v>605.64919999999995</v>
      </c>
      <c r="J908" s="23">
        <v>39176</v>
      </c>
      <c r="K908">
        <v>13005.6875</v>
      </c>
      <c r="L908">
        <v>7873.4395999999997</v>
      </c>
      <c r="M908">
        <v>5132.2479000000003</v>
      </c>
    </row>
    <row r="909" spans="1:13" x14ac:dyDescent="0.3">
      <c r="A909">
        <v>389</v>
      </c>
      <c r="B909">
        <v>20070420</v>
      </c>
      <c r="C909">
        <v>20070502</v>
      </c>
      <c r="D909">
        <v>20070427</v>
      </c>
      <c r="E909">
        <v>17778</v>
      </c>
      <c r="F909">
        <v>7</v>
      </c>
      <c r="G909">
        <v>9</v>
      </c>
      <c r="H909">
        <v>1000.4375</v>
      </c>
      <c r="I909">
        <v>605.64919999999995</v>
      </c>
      <c r="J909" s="23">
        <v>39192</v>
      </c>
      <c r="K909">
        <v>9003.9375</v>
      </c>
      <c r="L909">
        <v>5450.8428000000004</v>
      </c>
      <c r="M909">
        <v>3553.0947000000001</v>
      </c>
    </row>
    <row r="910" spans="1:13" x14ac:dyDescent="0.3">
      <c r="A910">
        <v>381</v>
      </c>
      <c r="B910">
        <v>20070512</v>
      </c>
      <c r="C910">
        <v>20070524</v>
      </c>
      <c r="D910">
        <v>20070519</v>
      </c>
      <c r="E910">
        <v>17779</v>
      </c>
      <c r="F910">
        <v>7</v>
      </c>
      <c r="G910">
        <v>3</v>
      </c>
      <c r="H910">
        <v>1000.4375</v>
      </c>
      <c r="I910">
        <v>605.64919999999995</v>
      </c>
      <c r="J910" s="23">
        <v>39214</v>
      </c>
      <c r="K910">
        <v>3001.3125</v>
      </c>
      <c r="L910">
        <v>1816.9476</v>
      </c>
      <c r="M910">
        <v>1184.3649</v>
      </c>
    </row>
    <row r="911" spans="1:13" x14ac:dyDescent="0.3">
      <c r="A911">
        <v>389</v>
      </c>
      <c r="B911">
        <v>20070520</v>
      </c>
      <c r="C911">
        <v>20070601</v>
      </c>
      <c r="D911">
        <v>20070527</v>
      </c>
      <c r="E911">
        <v>17780</v>
      </c>
      <c r="F911">
        <v>7</v>
      </c>
      <c r="G911">
        <v>15</v>
      </c>
      <c r="H911">
        <v>1000.4375</v>
      </c>
      <c r="I911">
        <v>605.64919999999995</v>
      </c>
      <c r="J911" s="23">
        <v>39222</v>
      </c>
      <c r="K911">
        <v>15006.5625</v>
      </c>
      <c r="L911">
        <v>9084.7379999999994</v>
      </c>
      <c r="M911">
        <v>5921.8244999999997</v>
      </c>
    </row>
    <row r="912" spans="1:13" x14ac:dyDescent="0.3">
      <c r="A912">
        <v>383</v>
      </c>
      <c r="B912">
        <v>20070505</v>
      </c>
      <c r="C912">
        <v>20070517</v>
      </c>
      <c r="D912">
        <v>20070512</v>
      </c>
      <c r="E912">
        <v>17787</v>
      </c>
      <c r="F912">
        <v>7</v>
      </c>
      <c r="G912">
        <v>1</v>
      </c>
      <c r="H912">
        <v>1000.4375</v>
      </c>
      <c r="I912">
        <v>605.64919999999995</v>
      </c>
      <c r="J912" s="23">
        <v>39207</v>
      </c>
      <c r="K912">
        <v>1000.4375</v>
      </c>
      <c r="L912">
        <v>605.64919999999995</v>
      </c>
      <c r="M912">
        <v>394.78829999999999</v>
      </c>
    </row>
    <row r="913" spans="1:13" x14ac:dyDescent="0.3">
      <c r="A913">
        <v>381</v>
      </c>
      <c r="B913">
        <v>20070514</v>
      </c>
      <c r="C913">
        <v>20070526</v>
      </c>
      <c r="D913">
        <v>20070521</v>
      </c>
      <c r="E913">
        <v>17827</v>
      </c>
      <c r="F913">
        <v>7</v>
      </c>
      <c r="G913">
        <v>7</v>
      </c>
      <c r="H913">
        <v>1000.4375</v>
      </c>
      <c r="I913">
        <v>605.64919999999995</v>
      </c>
      <c r="J913" s="23">
        <v>39216</v>
      </c>
      <c r="K913">
        <v>7003.0625</v>
      </c>
      <c r="L913">
        <v>4239.5443999999998</v>
      </c>
      <c r="M913">
        <v>2763.5180999999998</v>
      </c>
    </row>
    <row r="914" spans="1:13" x14ac:dyDescent="0.3">
      <c r="A914">
        <v>381</v>
      </c>
      <c r="B914">
        <v>20070505</v>
      </c>
      <c r="C914">
        <v>20070517</v>
      </c>
      <c r="D914">
        <v>20070512</v>
      </c>
      <c r="E914">
        <v>17830</v>
      </c>
      <c r="F914">
        <v>7</v>
      </c>
      <c r="G914">
        <v>9</v>
      </c>
      <c r="H914">
        <v>1000.4375</v>
      </c>
      <c r="I914">
        <v>605.64919999999995</v>
      </c>
      <c r="J914" s="23">
        <v>39207</v>
      </c>
      <c r="K914">
        <v>9003.9375</v>
      </c>
      <c r="L914">
        <v>5450.8428000000004</v>
      </c>
      <c r="M914">
        <v>3553.0947000000001</v>
      </c>
    </row>
    <row r="915" spans="1:13" x14ac:dyDescent="0.3">
      <c r="A915">
        <v>385</v>
      </c>
      <c r="B915">
        <v>20070505</v>
      </c>
      <c r="C915">
        <v>20070517</v>
      </c>
      <c r="D915">
        <v>20070512</v>
      </c>
      <c r="E915">
        <v>17831</v>
      </c>
      <c r="F915">
        <v>7</v>
      </c>
      <c r="G915">
        <v>15</v>
      </c>
      <c r="H915">
        <v>1000.4375</v>
      </c>
      <c r="I915">
        <v>605.64919999999995</v>
      </c>
      <c r="J915" s="23">
        <v>39207</v>
      </c>
      <c r="K915">
        <v>15006.5625</v>
      </c>
      <c r="L915">
        <v>9084.7379999999994</v>
      </c>
      <c r="M915">
        <v>5921.8244999999997</v>
      </c>
    </row>
    <row r="916" spans="1:13" x14ac:dyDescent="0.3">
      <c r="A916">
        <v>387</v>
      </c>
      <c r="B916">
        <v>20070525</v>
      </c>
      <c r="C916">
        <v>20070606</v>
      </c>
      <c r="D916">
        <v>20070601</v>
      </c>
      <c r="E916">
        <v>17834</v>
      </c>
      <c r="F916">
        <v>7</v>
      </c>
      <c r="G916">
        <v>12</v>
      </c>
      <c r="H916">
        <v>1000.4375</v>
      </c>
      <c r="I916">
        <v>605.64919999999995</v>
      </c>
      <c r="J916" s="23">
        <v>39227</v>
      </c>
      <c r="K916">
        <v>12005.25</v>
      </c>
      <c r="L916">
        <v>7267.7903999999999</v>
      </c>
      <c r="M916">
        <v>4737.4596000000001</v>
      </c>
    </row>
    <row r="917" spans="1:13" x14ac:dyDescent="0.3">
      <c r="A917">
        <v>383</v>
      </c>
      <c r="B917">
        <v>20070616</v>
      </c>
      <c r="C917">
        <v>20070628</v>
      </c>
      <c r="D917">
        <v>20070623</v>
      </c>
      <c r="E917">
        <v>17885</v>
      </c>
      <c r="F917">
        <v>7</v>
      </c>
      <c r="G917">
        <v>13</v>
      </c>
      <c r="H917">
        <v>1000.4375</v>
      </c>
      <c r="I917">
        <v>605.64919999999995</v>
      </c>
      <c r="J917" s="23">
        <v>39249</v>
      </c>
      <c r="K917">
        <v>13005.6875</v>
      </c>
      <c r="L917">
        <v>7873.4395999999997</v>
      </c>
      <c r="M917">
        <v>5132.2479000000003</v>
      </c>
    </row>
    <row r="918" spans="1:13" x14ac:dyDescent="0.3">
      <c r="A918">
        <v>385</v>
      </c>
      <c r="B918">
        <v>20070624</v>
      </c>
      <c r="C918">
        <v>20070706</v>
      </c>
      <c r="D918">
        <v>20070701</v>
      </c>
      <c r="E918">
        <v>17891</v>
      </c>
      <c r="F918">
        <v>7</v>
      </c>
      <c r="G918">
        <v>2</v>
      </c>
      <c r="H918">
        <v>1000.4375</v>
      </c>
      <c r="I918">
        <v>605.64919999999995</v>
      </c>
      <c r="J918" s="23">
        <v>39257</v>
      </c>
      <c r="K918">
        <v>2000.875</v>
      </c>
      <c r="L918">
        <v>1211.2983999999999</v>
      </c>
      <c r="M918">
        <v>789.57659999999998</v>
      </c>
    </row>
    <row r="919" spans="1:13" x14ac:dyDescent="0.3">
      <c r="A919">
        <v>385</v>
      </c>
      <c r="B919">
        <v>20070614</v>
      </c>
      <c r="C919">
        <v>20070626</v>
      </c>
      <c r="D919">
        <v>20070621</v>
      </c>
      <c r="E919">
        <v>17894</v>
      </c>
      <c r="F919">
        <v>7</v>
      </c>
      <c r="G919">
        <v>12</v>
      </c>
      <c r="H919">
        <v>1000.4375</v>
      </c>
      <c r="I919">
        <v>605.64919999999995</v>
      </c>
      <c r="J919" s="23">
        <v>39247</v>
      </c>
      <c r="K919">
        <v>12005.25</v>
      </c>
      <c r="L919">
        <v>7267.7903999999999</v>
      </c>
      <c r="M919">
        <v>4737.4596000000001</v>
      </c>
    </row>
    <row r="920" spans="1:13" x14ac:dyDescent="0.3">
      <c r="A920">
        <v>389</v>
      </c>
      <c r="B920">
        <v>20070617</v>
      </c>
      <c r="C920">
        <v>20070629</v>
      </c>
      <c r="D920">
        <v>20070624</v>
      </c>
      <c r="E920">
        <v>17897</v>
      </c>
      <c r="F920">
        <v>7</v>
      </c>
      <c r="G920">
        <v>1</v>
      </c>
      <c r="H920">
        <v>1000.4375</v>
      </c>
      <c r="I920">
        <v>605.64919999999995</v>
      </c>
      <c r="J920" s="23">
        <v>39250</v>
      </c>
      <c r="K920">
        <v>1000.4375</v>
      </c>
      <c r="L920">
        <v>605.64919999999995</v>
      </c>
      <c r="M920">
        <v>394.78829999999999</v>
      </c>
    </row>
    <row r="921" spans="1:13" x14ac:dyDescent="0.3">
      <c r="A921">
        <v>387</v>
      </c>
      <c r="B921">
        <v>20070604</v>
      </c>
      <c r="C921">
        <v>20070616</v>
      </c>
      <c r="D921">
        <v>20070611</v>
      </c>
      <c r="E921">
        <v>17900</v>
      </c>
      <c r="F921">
        <v>7</v>
      </c>
      <c r="G921">
        <v>16</v>
      </c>
      <c r="H921">
        <v>1000.4375</v>
      </c>
      <c r="I921">
        <v>605.64919999999995</v>
      </c>
      <c r="J921" s="23">
        <v>39237</v>
      </c>
      <c r="K921">
        <v>16007</v>
      </c>
      <c r="L921">
        <v>9690.3871999999992</v>
      </c>
      <c r="M921">
        <v>6316.6127999999999</v>
      </c>
    </row>
    <row r="922" spans="1:13" x14ac:dyDescent="0.3">
      <c r="A922">
        <v>383</v>
      </c>
      <c r="B922">
        <v>20070619</v>
      </c>
      <c r="C922">
        <v>20070701</v>
      </c>
      <c r="D922">
        <v>20070626</v>
      </c>
      <c r="E922">
        <v>17932</v>
      </c>
      <c r="F922">
        <v>7</v>
      </c>
      <c r="G922">
        <v>18</v>
      </c>
      <c r="H922">
        <v>1000.4375</v>
      </c>
      <c r="I922">
        <v>605.64919999999995</v>
      </c>
      <c r="J922" s="23">
        <v>39252</v>
      </c>
      <c r="K922">
        <v>18007.875</v>
      </c>
      <c r="L922">
        <v>10901.685600000001</v>
      </c>
      <c r="M922">
        <v>7106.1894000000002</v>
      </c>
    </row>
    <row r="923" spans="1:13" x14ac:dyDescent="0.3">
      <c r="A923">
        <v>387</v>
      </c>
      <c r="B923">
        <v>20070606</v>
      </c>
      <c r="C923">
        <v>20070618</v>
      </c>
      <c r="D923">
        <v>20070613</v>
      </c>
      <c r="E923">
        <v>17944</v>
      </c>
      <c r="F923">
        <v>7</v>
      </c>
      <c r="G923">
        <v>5</v>
      </c>
      <c r="H923">
        <v>1000.4375</v>
      </c>
      <c r="I923">
        <v>605.64919999999995</v>
      </c>
      <c r="J923" s="23">
        <v>39239</v>
      </c>
      <c r="K923">
        <v>5002.1875</v>
      </c>
      <c r="L923">
        <v>3028.2460000000001</v>
      </c>
      <c r="M923">
        <v>1973.9414999999999</v>
      </c>
    </row>
    <row r="924" spans="1:13" x14ac:dyDescent="0.3">
      <c r="A924">
        <v>381</v>
      </c>
      <c r="B924">
        <v>20070609</v>
      </c>
      <c r="C924">
        <v>20070621</v>
      </c>
      <c r="D924">
        <v>20070616</v>
      </c>
      <c r="E924">
        <v>17949</v>
      </c>
      <c r="F924">
        <v>7</v>
      </c>
      <c r="G924">
        <v>9</v>
      </c>
      <c r="H924">
        <v>1000.4375</v>
      </c>
      <c r="I924">
        <v>605.64919999999995</v>
      </c>
      <c r="J924" s="23">
        <v>39242</v>
      </c>
      <c r="K924">
        <v>9003.9375</v>
      </c>
      <c r="L924">
        <v>5450.8428000000004</v>
      </c>
      <c r="M924">
        <v>3553.0947000000001</v>
      </c>
    </row>
    <row r="925" spans="1:13" x14ac:dyDescent="0.3">
      <c r="A925">
        <v>381</v>
      </c>
      <c r="B925">
        <v>20070616</v>
      </c>
      <c r="C925">
        <v>20070628</v>
      </c>
      <c r="D925">
        <v>20070623</v>
      </c>
      <c r="E925">
        <v>17950</v>
      </c>
      <c r="F925">
        <v>7</v>
      </c>
      <c r="G925">
        <v>6</v>
      </c>
      <c r="H925">
        <v>1000.4375</v>
      </c>
      <c r="I925">
        <v>605.64919999999995</v>
      </c>
      <c r="J925" s="23">
        <v>39249</v>
      </c>
      <c r="K925">
        <v>6002.625</v>
      </c>
      <c r="L925">
        <v>3633.8951999999999</v>
      </c>
      <c r="M925">
        <v>2368.7298000000001</v>
      </c>
    </row>
    <row r="926" spans="1:13" x14ac:dyDescent="0.3">
      <c r="A926">
        <v>343</v>
      </c>
      <c r="B926">
        <v>20070414</v>
      </c>
      <c r="C926">
        <v>20070426</v>
      </c>
      <c r="D926">
        <v>20070421</v>
      </c>
      <c r="E926">
        <v>19421</v>
      </c>
      <c r="F926">
        <v>7</v>
      </c>
      <c r="G926">
        <v>15</v>
      </c>
      <c r="H926">
        <v>782.99</v>
      </c>
      <c r="I926">
        <v>486.70659999999998</v>
      </c>
      <c r="J926" s="23">
        <v>39186</v>
      </c>
      <c r="K926">
        <v>11744.85</v>
      </c>
      <c r="L926">
        <v>7300.5990000000002</v>
      </c>
      <c r="M926">
        <v>4444.2510000000002</v>
      </c>
    </row>
    <row r="927" spans="1:13" x14ac:dyDescent="0.3">
      <c r="A927">
        <v>327</v>
      </c>
      <c r="B927">
        <v>20070420</v>
      </c>
      <c r="C927">
        <v>20070502</v>
      </c>
      <c r="D927">
        <v>20070427</v>
      </c>
      <c r="E927">
        <v>19423</v>
      </c>
      <c r="F927">
        <v>7</v>
      </c>
      <c r="G927">
        <v>3</v>
      </c>
      <c r="H927">
        <v>782.99</v>
      </c>
      <c r="I927">
        <v>486.70659999999998</v>
      </c>
      <c r="J927" s="23">
        <v>39192</v>
      </c>
      <c r="K927">
        <v>2348.9699999999998</v>
      </c>
      <c r="L927">
        <v>1460.1197999999999</v>
      </c>
      <c r="M927">
        <v>888.85019999999997</v>
      </c>
    </row>
    <row r="928" spans="1:13" x14ac:dyDescent="0.3">
      <c r="A928">
        <v>327</v>
      </c>
      <c r="B928">
        <v>20070425</v>
      </c>
      <c r="C928">
        <v>20070507</v>
      </c>
      <c r="D928">
        <v>20070502</v>
      </c>
      <c r="E928">
        <v>19426</v>
      </c>
      <c r="F928">
        <v>7</v>
      </c>
      <c r="G928">
        <v>5</v>
      </c>
      <c r="H928">
        <v>782.99</v>
      </c>
      <c r="I928">
        <v>486.70659999999998</v>
      </c>
      <c r="J928" s="23">
        <v>39197</v>
      </c>
      <c r="K928">
        <v>3914.95</v>
      </c>
      <c r="L928">
        <v>2433.5329999999999</v>
      </c>
      <c r="M928">
        <v>1481.4169999999999</v>
      </c>
    </row>
    <row r="929" spans="1:13" x14ac:dyDescent="0.3">
      <c r="A929">
        <v>331</v>
      </c>
      <c r="B929">
        <v>20070401</v>
      </c>
      <c r="C929">
        <v>20070413</v>
      </c>
      <c r="D929">
        <v>20070408</v>
      </c>
      <c r="E929">
        <v>19427</v>
      </c>
      <c r="F929">
        <v>7</v>
      </c>
      <c r="G929">
        <v>5</v>
      </c>
      <c r="H929">
        <v>782.99</v>
      </c>
      <c r="I929">
        <v>486.70659999999998</v>
      </c>
      <c r="J929" s="23">
        <v>39173</v>
      </c>
      <c r="K929">
        <v>3914.95</v>
      </c>
      <c r="L929">
        <v>2433.5329999999999</v>
      </c>
      <c r="M929">
        <v>1481.4169999999999</v>
      </c>
    </row>
    <row r="930" spans="1:13" x14ac:dyDescent="0.3">
      <c r="A930">
        <v>341</v>
      </c>
      <c r="B930">
        <v>20070419</v>
      </c>
      <c r="C930">
        <v>20070501</v>
      </c>
      <c r="D930">
        <v>20070426</v>
      </c>
      <c r="E930">
        <v>19434</v>
      </c>
      <c r="F930">
        <v>7</v>
      </c>
      <c r="G930">
        <v>13</v>
      </c>
      <c r="H930">
        <v>782.99</v>
      </c>
      <c r="I930">
        <v>486.70659999999998</v>
      </c>
      <c r="J930" s="23">
        <v>39191</v>
      </c>
      <c r="K930">
        <v>10178.870000000001</v>
      </c>
      <c r="L930">
        <v>6327.1858000000002</v>
      </c>
      <c r="M930">
        <v>3851.6842000000001</v>
      </c>
    </row>
    <row r="931" spans="1:13" x14ac:dyDescent="0.3">
      <c r="A931">
        <v>335</v>
      </c>
      <c r="B931">
        <v>20070420</v>
      </c>
      <c r="C931">
        <v>20070502</v>
      </c>
      <c r="D931">
        <v>20070427</v>
      </c>
      <c r="E931">
        <v>19436</v>
      </c>
      <c r="F931">
        <v>7</v>
      </c>
      <c r="G931">
        <v>14</v>
      </c>
      <c r="H931">
        <v>782.99</v>
      </c>
      <c r="I931">
        <v>486.70659999999998</v>
      </c>
      <c r="J931" s="23">
        <v>39192</v>
      </c>
      <c r="K931">
        <v>10961.86</v>
      </c>
      <c r="L931">
        <v>6813.8923999999997</v>
      </c>
      <c r="M931">
        <v>4147.9675999999999</v>
      </c>
    </row>
    <row r="932" spans="1:13" x14ac:dyDescent="0.3">
      <c r="A932">
        <v>325</v>
      </c>
      <c r="B932">
        <v>20070423</v>
      </c>
      <c r="C932">
        <v>20070505</v>
      </c>
      <c r="D932">
        <v>20070430</v>
      </c>
      <c r="E932">
        <v>19441</v>
      </c>
      <c r="F932">
        <v>7</v>
      </c>
      <c r="G932">
        <v>17</v>
      </c>
      <c r="H932">
        <v>782.99</v>
      </c>
      <c r="I932">
        <v>486.70659999999998</v>
      </c>
      <c r="J932" s="23">
        <v>39195</v>
      </c>
      <c r="K932">
        <v>13310.83</v>
      </c>
      <c r="L932">
        <v>8274.0121999999992</v>
      </c>
      <c r="M932">
        <v>5036.8177999999998</v>
      </c>
    </row>
    <row r="933" spans="1:13" x14ac:dyDescent="0.3">
      <c r="A933">
        <v>321</v>
      </c>
      <c r="B933">
        <v>20070404</v>
      </c>
      <c r="C933">
        <v>20070416</v>
      </c>
      <c r="D933">
        <v>20070411</v>
      </c>
      <c r="E933">
        <v>19442</v>
      </c>
      <c r="F933">
        <v>7</v>
      </c>
      <c r="G933">
        <v>16</v>
      </c>
      <c r="H933">
        <v>782.99</v>
      </c>
      <c r="I933">
        <v>486.70659999999998</v>
      </c>
      <c r="J933" s="23">
        <v>39176</v>
      </c>
      <c r="K933">
        <v>12527.84</v>
      </c>
      <c r="L933">
        <v>7787.3055999999997</v>
      </c>
      <c r="M933">
        <v>4740.5343999999996</v>
      </c>
    </row>
    <row r="934" spans="1:13" x14ac:dyDescent="0.3">
      <c r="A934">
        <v>333</v>
      </c>
      <c r="B934">
        <v>20070419</v>
      </c>
      <c r="C934">
        <v>20070501</v>
      </c>
      <c r="D934">
        <v>20070426</v>
      </c>
      <c r="E934">
        <v>19446</v>
      </c>
      <c r="F934">
        <v>7</v>
      </c>
      <c r="G934">
        <v>15</v>
      </c>
      <c r="H934">
        <v>782.99</v>
      </c>
      <c r="I934">
        <v>486.70659999999998</v>
      </c>
      <c r="J934" s="23">
        <v>39191</v>
      </c>
      <c r="K934">
        <v>11744.85</v>
      </c>
      <c r="L934">
        <v>7300.5990000000002</v>
      </c>
      <c r="M934">
        <v>4444.2510000000002</v>
      </c>
    </row>
    <row r="935" spans="1:13" x14ac:dyDescent="0.3">
      <c r="A935">
        <v>323</v>
      </c>
      <c r="B935">
        <v>20070421</v>
      </c>
      <c r="C935">
        <v>20070503</v>
      </c>
      <c r="D935">
        <v>20070428</v>
      </c>
      <c r="E935">
        <v>19447</v>
      </c>
      <c r="F935">
        <v>7</v>
      </c>
      <c r="G935">
        <v>1</v>
      </c>
      <c r="H935">
        <v>782.99</v>
      </c>
      <c r="I935">
        <v>486.70659999999998</v>
      </c>
      <c r="J935" s="23">
        <v>39193</v>
      </c>
      <c r="K935">
        <v>782.99</v>
      </c>
      <c r="L935">
        <v>486.70659999999998</v>
      </c>
      <c r="M935">
        <v>296.28339999999997</v>
      </c>
    </row>
    <row r="936" spans="1:13" x14ac:dyDescent="0.3">
      <c r="A936">
        <v>331</v>
      </c>
      <c r="B936">
        <v>20070521</v>
      </c>
      <c r="C936">
        <v>20070602</v>
      </c>
      <c r="D936">
        <v>20070528</v>
      </c>
      <c r="E936">
        <v>19452</v>
      </c>
      <c r="F936">
        <v>7</v>
      </c>
      <c r="G936">
        <v>5</v>
      </c>
      <c r="H936">
        <v>782.99</v>
      </c>
      <c r="I936">
        <v>486.70659999999998</v>
      </c>
      <c r="J936" s="23">
        <v>39223</v>
      </c>
      <c r="K936">
        <v>3914.95</v>
      </c>
      <c r="L936">
        <v>2433.5329999999999</v>
      </c>
      <c r="M936">
        <v>1481.4169999999999</v>
      </c>
    </row>
    <row r="937" spans="1:13" x14ac:dyDescent="0.3">
      <c r="A937">
        <v>327</v>
      </c>
      <c r="B937">
        <v>20070527</v>
      </c>
      <c r="C937">
        <v>20070608</v>
      </c>
      <c r="D937">
        <v>20070603</v>
      </c>
      <c r="E937">
        <v>19458</v>
      </c>
      <c r="F937">
        <v>7</v>
      </c>
      <c r="G937">
        <v>13</v>
      </c>
      <c r="H937">
        <v>782.99</v>
      </c>
      <c r="I937">
        <v>486.70659999999998</v>
      </c>
      <c r="J937" s="23">
        <v>39229</v>
      </c>
      <c r="K937">
        <v>10178.870000000001</v>
      </c>
      <c r="L937">
        <v>6327.1858000000002</v>
      </c>
      <c r="M937">
        <v>3851.6842000000001</v>
      </c>
    </row>
    <row r="938" spans="1:13" x14ac:dyDescent="0.3">
      <c r="A938">
        <v>321</v>
      </c>
      <c r="B938">
        <v>20070505</v>
      </c>
      <c r="C938">
        <v>20070517</v>
      </c>
      <c r="D938">
        <v>20070512</v>
      </c>
      <c r="E938">
        <v>19473</v>
      </c>
      <c r="F938">
        <v>7</v>
      </c>
      <c r="G938">
        <v>6</v>
      </c>
      <c r="H938">
        <v>782.99</v>
      </c>
      <c r="I938">
        <v>486.70659999999998</v>
      </c>
      <c r="J938" s="23">
        <v>39207</v>
      </c>
      <c r="K938">
        <v>4697.9399999999996</v>
      </c>
      <c r="L938">
        <v>2920.2395999999999</v>
      </c>
      <c r="M938">
        <v>1777.7003999999999</v>
      </c>
    </row>
    <row r="939" spans="1:13" x14ac:dyDescent="0.3">
      <c r="A939">
        <v>341</v>
      </c>
      <c r="B939">
        <v>20070529</v>
      </c>
      <c r="C939">
        <v>20070610</v>
      </c>
      <c r="D939">
        <v>20070605</v>
      </c>
      <c r="E939">
        <v>19474</v>
      </c>
      <c r="F939">
        <v>7</v>
      </c>
      <c r="G939">
        <v>13</v>
      </c>
      <c r="H939">
        <v>782.99</v>
      </c>
      <c r="I939">
        <v>486.70659999999998</v>
      </c>
      <c r="J939" s="23">
        <v>39231</v>
      </c>
      <c r="K939">
        <v>10178.870000000001</v>
      </c>
      <c r="L939">
        <v>6327.1858000000002</v>
      </c>
      <c r="M939">
        <v>3851.6842000000001</v>
      </c>
    </row>
    <row r="940" spans="1:13" x14ac:dyDescent="0.3">
      <c r="A940">
        <v>325</v>
      </c>
      <c r="B940">
        <v>20070516</v>
      </c>
      <c r="C940">
        <v>20070528</v>
      </c>
      <c r="D940">
        <v>20070523</v>
      </c>
      <c r="E940">
        <v>19475</v>
      </c>
      <c r="F940">
        <v>7</v>
      </c>
      <c r="G940">
        <v>10</v>
      </c>
      <c r="H940">
        <v>782.99</v>
      </c>
      <c r="I940">
        <v>486.70659999999998</v>
      </c>
      <c r="J940" s="23">
        <v>39218</v>
      </c>
      <c r="K940">
        <v>7829.9</v>
      </c>
      <c r="L940">
        <v>4867.0659999999998</v>
      </c>
      <c r="M940">
        <v>2962.8339999999998</v>
      </c>
    </row>
    <row r="941" spans="1:13" x14ac:dyDescent="0.3">
      <c r="A941">
        <v>337</v>
      </c>
      <c r="B941">
        <v>20070512</v>
      </c>
      <c r="C941">
        <v>20070524</v>
      </c>
      <c r="D941">
        <v>20070519</v>
      </c>
      <c r="E941">
        <v>19480</v>
      </c>
      <c r="F941">
        <v>7</v>
      </c>
      <c r="G941">
        <v>7</v>
      </c>
      <c r="H941">
        <v>782.99</v>
      </c>
      <c r="I941">
        <v>486.70659999999998</v>
      </c>
      <c r="J941" s="23">
        <v>39214</v>
      </c>
      <c r="K941">
        <v>5480.93</v>
      </c>
      <c r="L941">
        <v>3406.9461999999999</v>
      </c>
      <c r="M941">
        <v>2073.9838</v>
      </c>
    </row>
    <row r="942" spans="1:13" x14ac:dyDescent="0.3">
      <c r="A942">
        <v>327</v>
      </c>
      <c r="B942">
        <v>20070608</v>
      </c>
      <c r="C942">
        <v>20070620</v>
      </c>
      <c r="D942">
        <v>20070615</v>
      </c>
      <c r="E942">
        <v>19503</v>
      </c>
      <c r="F942">
        <v>7</v>
      </c>
      <c r="G942">
        <v>14</v>
      </c>
      <c r="H942">
        <v>782.99</v>
      </c>
      <c r="I942">
        <v>486.70659999999998</v>
      </c>
      <c r="J942" s="23">
        <v>39241</v>
      </c>
      <c r="K942">
        <v>10961.86</v>
      </c>
      <c r="L942">
        <v>6813.8923999999997</v>
      </c>
      <c r="M942">
        <v>4147.9675999999999</v>
      </c>
    </row>
    <row r="943" spans="1:13" x14ac:dyDescent="0.3">
      <c r="A943">
        <v>329</v>
      </c>
      <c r="B943">
        <v>20070622</v>
      </c>
      <c r="C943">
        <v>20070704</v>
      </c>
      <c r="D943">
        <v>20070629</v>
      </c>
      <c r="E943">
        <v>19504</v>
      </c>
      <c r="F943">
        <v>7</v>
      </c>
      <c r="G943">
        <v>1</v>
      </c>
      <c r="H943">
        <v>782.99</v>
      </c>
      <c r="I943">
        <v>486.70659999999998</v>
      </c>
      <c r="J943" s="23">
        <v>39255</v>
      </c>
      <c r="K943">
        <v>782.99</v>
      </c>
      <c r="L943">
        <v>486.70659999999998</v>
      </c>
      <c r="M943">
        <v>296.28339999999997</v>
      </c>
    </row>
    <row r="944" spans="1:13" x14ac:dyDescent="0.3">
      <c r="A944">
        <v>337</v>
      </c>
      <c r="B944">
        <v>20070617</v>
      </c>
      <c r="C944">
        <v>20070629</v>
      </c>
      <c r="D944">
        <v>20070624</v>
      </c>
      <c r="E944">
        <v>19517</v>
      </c>
      <c r="F944">
        <v>7</v>
      </c>
      <c r="G944">
        <v>19</v>
      </c>
      <c r="H944">
        <v>782.99</v>
      </c>
      <c r="I944">
        <v>486.70659999999998</v>
      </c>
      <c r="J944" s="23">
        <v>39250</v>
      </c>
      <c r="K944">
        <v>14876.81</v>
      </c>
      <c r="L944">
        <v>9247.4254000000001</v>
      </c>
      <c r="M944">
        <v>5629.3846000000003</v>
      </c>
    </row>
    <row r="945" spans="1:13" x14ac:dyDescent="0.3">
      <c r="A945">
        <v>331</v>
      </c>
      <c r="B945">
        <v>20070624</v>
      </c>
      <c r="C945">
        <v>20070706</v>
      </c>
      <c r="D945">
        <v>20070701</v>
      </c>
      <c r="E945">
        <v>19899</v>
      </c>
      <c r="F945">
        <v>7</v>
      </c>
      <c r="G945">
        <v>5</v>
      </c>
      <c r="H945">
        <v>782.99</v>
      </c>
      <c r="I945">
        <v>486.70659999999998</v>
      </c>
      <c r="J945" s="23">
        <v>39257</v>
      </c>
      <c r="K945">
        <v>3914.95</v>
      </c>
      <c r="L945">
        <v>2433.5329999999999</v>
      </c>
      <c r="M945">
        <v>1481.4169999999999</v>
      </c>
    </row>
    <row r="946" spans="1:13" x14ac:dyDescent="0.3">
      <c r="A946">
        <v>337</v>
      </c>
      <c r="B946">
        <v>20070621</v>
      </c>
      <c r="C946">
        <v>20070703</v>
      </c>
      <c r="D946">
        <v>20070628</v>
      </c>
      <c r="E946">
        <v>19902</v>
      </c>
      <c r="F946">
        <v>7</v>
      </c>
      <c r="G946">
        <v>4</v>
      </c>
      <c r="H946">
        <v>782.99</v>
      </c>
      <c r="I946">
        <v>486.70659999999998</v>
      </c>
      <c r="J946" s="23">
        <v>39254</v>
      </c>
      <c r="K946">
        <v>3131.96</v>
      </c>
      <c r="L946">
        <v>1946.8263999999999</v>
      </c>
      <c r="M946">
        <v>1185.1335999999999</v>
      </c>
    </row>
    <row r="947" spans="1:13" x14ac:dyDescent="0.3">
      <c r="A947">
        <v>331</v>
      </c>
      <c r="B947">
        <v>20070601</v>
      </c>
      <c r="C947">
        <v>20070613</v>
      </c>
      <c r="D947">
        <v>20070608</v>
      </c>
      <c r="E947">
        <v>19903</v>
      </c>
      <c r="F947">
        <v>7</v>
      </c>
      <c r="G947">
        <v>3</v>
      </c>
      <c r="H947">
        <v>782.99</v>
      </c>
      <c r="I947">
        <v>486.70659999999998</v>
      </c>
      <c r="J947" s="23">
        <v>39234</v>
      </c>
      <c r="K947">
        <v>2348.9699999999998</v>
      </c>
      <c r="L947">
        <v>1460.1197999999999</v>
      </c>
      <c r="M947">
        <v>888.85019999999997</v>
      </c>
    </row>
    <row r="948" spans="1:13" x14ac:dyDescent="0.3">
      <c r="A948">
        <v>341</v>
      </c>
      <c r="B948">
        <v>20070616</v>
      </c>
      <c r="C948">
        <v>20070628</v>
      </c>
      <c r="D948">
        <v>20070623</v>
      </c>
      <c r="E948">
        <v>19922</v>
      </c>
      <c r="F948">
        <v>7</v>
      </c>
      <c r="G948">
        <v>6</v>
      </c>
      <c r="H948">
        <v>782.99</v>
      </c>
      <c r="I948">
        <v>486.70659999999998</v>
      </c>
      <c r="J948" s="23">
        <v>39249</v>
      </c>
      <c r="K948">
        <v>4697.9399999999996</v>
      </c>
      <c r="L948">
        <v>2920.2395999999999</v>
      </c>
      <c r="M948">
        <v>1777.7003999999999</v>
      </c>
    </row>
    <row r="949" spans="1:13" x14ac:dyDescent="0.3">
      <c r="A949">
        <v>341</v>
      </c>
      <c r="B949">
        <v>20070628</v>
      </c>
      <c r="C949">
        <v>20070710</v>
      </c>
      <c r="D949">
        <v>20070705</v>
      </c>
      <c r="E949">
        <v>19943</v>
      </c>
      <c r="F949">
        <v>7</v>
      </c>
      <c r="G949">
        <v>17</v>
      </c>
      <c r="H949">
        <v>782.99</v>
      </c>
      <c r="I949">
        <v>486.70659999999998</v>
      </c>
      <c r="J949" s="23">
        <v>39261</v>
      </c>
      <c r="K949">
        <v>13310.83</v>
      </c>
      <c r="L949">
        <v>8274.0121999999992</v>
      </c>
      <c r="M949">
        <v>5036.8177999999998</v>
      </c>
    </row>
    <row r="950" spans="1:13" x14ac:dyDescent="0.3">
      <c r="A950">
        <v>321</v>
      </c>
      <c r="B950">
        <v>20070602</v>
      </c>
      <c r="C950">
        <v>20070614</v>
      </c>
      <c r="D950">
        <v>20070609</v>
      </c>
      <c r="E950">
        <v>19945</v>
      </c>
      <c r="F950">
        <v>7</v>
      </c>
      <c r="G950">
        <v>5</v>
      </c>
      <c r="H950">
        <v>782.99</v>
      </c>
      <c r="I950">
        <v>486.70659999999998</v>
      </c>
      <c r="J950" s="23">
        <v>39235</v>
      </c>
      <c r="K950">
        <v>3914.95</v>
      </c>
      <c r="L950">
        <v>2433.5329999999999</v>
      </c>
      <c r="M950">
        <v>1481.4169999999999</v>
      </c>
    </row>
    <row r="951" spans="1:13" x14ac:dyDescent="0.3">
      <c r="A951">
        <v>356</v>
      </c>
      <c r="B951">
        <v>20070529</v>
      </c>
      <c r="C951">
        <v>20070610</v>
      </c>
      <c r="D951">
        <v>20070605</v>
      </c>
      <c r="E951">
        <v>27281</v>
      </c>
      <c r="F951">
        <v>5</v>
      </c>
      <c r="G951">
        <v>2</v>
      </c>
      <c r="H951">
        <v>2071.4196000000002</v>
      </c>
      <c r="I951">
        <v>1117.8559</v>
      </c>
      <c r="J951" s="23">
        <v>39231</v>
      </c>
      <c r="K951">
        <v>4142.8392000000003</v>
      </c>
      <c r="L951">
        <v>2235.7118</v>
      </c>
      <c r="M951">
        <v>1907.1274000000001</v>
      </c>
    </row>
    <row r="952" spans="1:13" x14ac:dyDescent="0.3">
      <c r="A952">
        <v>352</v>
      </c>
      <c r="B952">
        <v>20070524</v>
      </c>
      <c r="C952">
        <v>20070605</v>
      </c>
      <c r="D952">
        <v>20070531</v>
      </c>
      <c r="E952">
        <v>27286</v>
      </c>
      <c r="F952">
        <v>3</v>
      </c>
      <c r="G952">
        <v>12</v>
      </c>
      <c r="H952">
        <v>2071.4196000000002</v>
      </c>
      <c r="I952">
        <v>1117.8559</v>
      </c>
      <c r="J952" s="23">
        <v>39226</v>
      </c>
      <c r="K952">
        <v>24857.035199999998</v>
      </c>
      <c r="L952">
        <v>13414.2708</v>
      </c>
      <c r="M952">
        <v>11442.7644</v>
      </c>
    </row>
    <row r="953" spans="1:13" x14ac:dyDescent="0.3">
      <c r="A953">
        <v>360</v>
      </c>
      <c r="B953">
        <v>20070509</v>
      </c>
      <c r="C953">
        <v>20070521</v>
      </c>
      <c r="D953">
        <v>20070516</v>
      </c>
      <c r="E953">
        <v>27421</v>
      </c>
      <c r="F953">
        <v>2</v>
      </c>
      <c r="G953">
        <v>3</v>
      </c>
      <c r="H953">
        <v>2049.0981999999999</v>
      </c>
      <c r="I953">
        <v>1105.81</v>
      </c>
      <c r="J953" s="23">
        <v>39211</v>
      </c>
      <c r="K953">
        <v>6147.2946000000002</v>
      </c>
      <c r="L953">
        <v>3317.43</v>
      </c>
      <c r="M953">
        <v>2829.8645999999999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6EAB8-170C-4820-8F25-46D6115691B6}">
  <dimension ref="A1:M522"/>
  <sheetViews>
    <sheetView workbookViewId="0"/>
  </sheetViews>
  <sheetFormatPr defaultRowHeight="14.4" x14ac:dyDescent="0.3"/>
  <cols>
    <col min="1" max="1" width="29.21875" bestFit="1" customWidth="1"/>
    <col min="2" max="2" width="31.21875" bestFit="1" customWidth="1"/>
    <col min="3" max="3" width="29.77734375" bestFit="1" customWidth="1"/>
    <col min="4" max="4" width="30.109375" bestFit="1" customWidth="1"/>
    <col min="5" max="5" width="30.6640625" bestFit="1" customWidth="1"/>
    <col min="6" max="6" width="34.109375" bestFit="1" customWidth="1"/>
    <col min="7" max="7" width="31.5546875" bestFit="1" customWidth="1"/>
    <col min="8" max="8" width="27" bestFit="1" customWidth="1"/>
    <col min="9" max="9" width="22.88671875" bestFit="1" customWidth="1"/>
    <col min="10" max="10" width="28.109375" bestFit="1" customWidth="1"/>
    <col min="11" max="11" width="31.44140625" bestFit="1" customWidth="1"/>
    <col min="12" max="12" width="24" bestFit="1" customWidth="1"/>
    <col min="13" max="13" width="28.77734375" bestFit="1" customWidth="1"/>
  </cols>
  <sheetData>
    <row r="1" spans="1:13" x14ac:dyDescent="0.3">
      <c r="A1" s="8" t="s">
        <v>77</v>
      </c>
    </row>
    <row r="3" spans="1:13" x14ac:dyDescent="0.3">
      <c r="A3" t="s">
        <v>63</v>
      </c>
      <c r="B3" t="s">
        <v>64</v>
      </c>
      <c r="C3" t="s">
        <v>65</v>
      </c>
      <c r="D3" t="s">
        <v>66</v>
      </c>
      <c r="E3" t="s">
        <v>67</v>
      </c>
      <c r="F3" t="s">
        <v>68</v>
      </c>
      <c r="G3" t="s">
        <v>69</v>
      </c>
      <c r="H3" t="s">
        <v>70</v>
      </c>
      <c r="I3" t="s">
        <v>71</v>
      </c>
      <c r="J3" t="s">
        <v>72</v>
      </c>
      <c r="K3" t="s">
        <v>73</v>
      </c>
      <c r="L3" t="s">
        <v>74</v>
      </c>
      <c r="M3" t="s">
        <v>75</v>
      </c>
    </row>
    <row r="4" spans="1:13" x14ac:dyDescent="0.3">
      <c r="A4">
        <v>480</v>
      </c>
      <c r="B4">
        <v>20070916</v>
      </c>
      <c r="C4">
        <v>20070928</v>
      </c>
      <c r="D4">
        <v>20070923</v>
      </c>
      <c r="E4">
        <v>11185</v>
      </c>
      <c r="F4">
        <v>6</v>
      </c>
      <c r="G4">
        <v>2</v>
      </c>
      <c r="H4">
        <v>2.29</v>
      </c>
      <c r="I4">
        <v>0.85650000000000004</v>
      </c>
      <c r="J4" s="23">
        <v>39341</v>
      </c>
      <c r="K4">
        <v>4.58</v>
      </c>
      <c r="L4">
        <v>1.7130000000000001</v>
      </c>
      <c r="M4">
        <v>2.867</v>
      </c>
    </row>
    <row r="5" spans="1:13" x14ac:dyDescent="0.3">
      <c r="A5">
        <v>480</v>
      </c>
      <c r="B5">
        <v>20070812</v>
      </c>
      <c r="C5">
        <v>20070824</v>
      </c>
      <c r="D5">
        <v>20070819</v>
      </c>
      <c r="E5">
        <v>11212</v>
      </c>
      <c r="F5">
        <v>6</v>
      </c>
      <c r="G5">
        <v>8</v>
      </c>
      <c r="H5">
        <v>2.29</v>
      </c>
      <c r="I5">
        <v>0.85650000000000004</v>
      </c>
      <c r="J5" s="23">
        <v>39306</v>
      </c>
      <c r="K5">
        <v>18.32</v>
      </c>
      <c r="L5">
        <v>6.8520000000000003</v>
      </c>
      <c r="M5">
        <v>11.468</v>
      </c>
    </row>
    <row r="6" spans="1:13" x14ac:dyDescent="0.3">
      <c r="A6">
        <v>480</v>
      </c>
      <c r="B6">
        <v>20071104</v>
      </c>
      <c r="C6">
        <v>20071116</v>
      </c>
      <c r="D6">
        <v>20071111</v>
      </c>
      <c r="E6">
        <v>11212</v>
      </c>
      <c r="F6">
        <v>6</v>
      </c>
      <c r="G6">
        <v>1</v>
      </c>
      <c r="H6">
        <v>2.29</v>
      </c>
      <c r="I6">
        <v>0.85650000000000004</v>
      </c>
      <c r="J6" s="23">
        <v>39390</v>
      </c>
      <c r="K6">
        <v>2.29</v>
      </c>
      <c r="L6">
        <v>0.85650000000000004</v>
      </c>
      <c r="M6">
        <v>1.4335</v>
      </c>
    </row>
    <row r="7" spans="1:13" x14ac:dyDescent="0.3">
      <c r="A7">
        <v>480</v>
      </c>
      <c r="B7">
        <v>20071111</v>
      </c>
      <c r="C7">
        <v>20071123</v>
      </c>
      <c r="D7">
        <v>20071118</v>
      </c>
      <c r="E7">
        <v>11277</v>
      </c>
      <c r="F7">
        <v>6</v>
      </c>
      <c r="G7">
        <v>11</v>
      </c>
      <c r="H7">
        <v>2.29</v>
      </c>
      <c r="I7">
        <v>0.85650000000000004</v>
      </c>
      <c r="J7" s="23">
        <v>39397</v>
      </c>
      <c r="K7">
        <v>25.19</v>
      </c>
      <c r="L7">
        <v>9.4215</v>
      </c>
      <c r="M7">
        <v>15.7685</v>
      </c>
    </row>
    <row r="8" spans="1:13" x14ac:dyDescent="0.3">
      <c r="A8">
        <v>480</v>
      </c>
      <c r="B8">
        <v>20070812</v>
      </c>
      <c r="C8">
        <v>20070824</v>
      </c>
      <c r="D8">
        <v>20070819</v>
      </c>
      <c r="E8">
        <v>11287</v>
      </c>
      <c r="F8">
        <v>6</v>
      </c>
      <c r="G8">
        <v>1</v>
      </c>
      <c r="H8">
        <v>2.29</v>
      </c>
      <c r="I8">
        <v>0.85650000000000004</v>
      </c>
      <c r="J8" s="23">
        <v>39306</v>
      </c>
      <c r="K8">
        <v>2.29</v>
      </c>
      <c r="L8">
        <v>0.85650000000000004</v>
      </c>
      <c r="M8">
        <v>1.4335</v>
      </c>
    </row>
    <row r="9" spans="1:13" x14ac:dyDescent="0.3">
      <c r="A9">
        <v>480</v>
      </c>
      <c r="B9">
        <v>20070805</v>
      </c>
      <c r="C9">
        <v>20070817</v>
      </c>
      <c r="D9">
        <v>20070812</v>
      </c>
      <c r="E9">
        <v>11300</v>
      </c>
      <c r="F9">
        <v>6</v>
      </c>
      <c r="G9">
        <v>15</v>
      </c>
      <c r="H9">
        <v>2.29</v>
      </c>
      <c r="I9">
        <v>0.85650000000000004</v>
      </c>
      <c r="J9" s="23">
        <v>39299</v>
      </c>
      <c r="K9">
        <v>34.35</v>
      </c>
      <c r="L9">
        <v>12.8475</v>
      </c>
      <c r="M9">
        <v>21.502500000000001</v>
      </c>
    </row>
    <row r="10" spans="1:13" x14ac:dyDescent="0.3">
      <c r="A10">
        <v>480</v>
      </c>
      <c r="B10">
        <v>20071125</v>
      </c>
      <c r="C10">
        <v>20071207</v>
      </c>
      <c r="D10">
        <v>20071202</v>
      </c>
      <c r="E10">
        <v>11330</v>
      </c>
      <c r="F10">
        <v>6</v>
      </c>
      <c r="G10">
        <v>16</v>
      </c>
      <c r="H10">
        <v>2.29</v>
      </c>
      <c r="I10">
        <v>0.85650000000000004</v>
      </c>
      <c r="J10" s="23">
        <v>39411</v>
      </c>
      <c r="K10">
        <v>36.64</v>
      </c>
      <c r="L10">
        <v>13.704000000000001</v>
      </c>
      <c r="M10">
        <v>22.936</v>
      </c>
    </row>
    <row r="11" spans="1:13" x14ac:dyDescent="0.3">
      <c r="A11">
        <v>480</v>
      </c>
      <c r="B11">
        <v>20070916</v>
      </c>
      <c r="C11">
        <v>20070928</v>
      </c>
      <c r="D11">
        <v>20070923</v>
      </c>
      <c r="E11">
        <v>11519</v>
      </c>
      <c r="F11">
        <v>6</v>
      </c>
      <c r="G11">
        <v>16</v>
      </c>
      <c r="H11">
        <v>2.29</v>
      </c>
      <c r="I11">
        <v>0.85650000000000004</v>
      </c>
      <c r="J11" s="23">
        <v>39341</v>
      </c>
      <c r="K11">
        <v>36.64</v>
      </c>
      <c r="L11">
        <v>13.704000000000001</v>
      </c>
      <c r="M11">
        <v>22.936</v>
      </c>
    </row>
    <row r="12" spans="1:13" x14ac:dyDescent="0.3">
      <c r="A12">
        <v>480</v>
      </c>
      <c r="B12">
        <v>20071216</v>
      </c>
      <c r="C12">
        <v>20071228</v>
      </c>
      <c r="D12">
        <v>20071223</v>
      </c>
      <c r="E12">
        <v>11660</v>
      </c>
      <c r="F12">
        <v>6</v>
      </c>
      <c r="G12">
        <v>8</v>
      </c>
      <c r="H12">
        <v>2.29</v>
      </c>
      <c r="I12">
        <v>0.85650000000000004</v>
      </c>
      <c r="J12" s="23">
        <v>39432</v>
      </c>
      <c r="K12">
        <v>18.32</v>
      </c>
      <c r="L12">
        <v>6.8520000000000003</v>
      </c>
      <c r="M12">
        <v>11.468</v>
      </c>
    </row>
    <row r="13" spans="1:13" x14ac:dyDescent="0.3">
      <c r="A13">
        <v>480</v>
      </c>
      <c r="B13">
        <v>20070819</v>
      </c>
      <c r="C13">
        <v>20070831</v>
      </c>
      <c r="D13">
        <v>20070826</v>
      </c>
      <c r="E13">
        <v>11711</v>
      </c>
      <c r="F13">
        <v>6</v>
      </c>
      <c r="G13">
        <v>11</v>
      </c>
      <c r="H13">
        <v>2.29</v>
      </c>
      <c r="I13">
        <v>0.85650000000000004</v>
      </c>
      <c r="J13" s="23">
        <v>39313</v>
      </c>
      <c r="K13">
        <v>25.19</v>
      </c>
      <c r="L13">
        <v>9.4215</v>
      </c>
      <c r="M13">
        <v>15.7685</v>
      </c>
    </row>
    <row r="14" spans="1:13" x14ac:dyDescent="0.3">
      <c r="A14">
        <v>480</v>
      </c>
      <c r="B14">
        <v>20070909</v>
      </c>
      <c r="C14">
        <v>20070921</v>
      </c>
      <c r="D14">
        <v>20070916</v>
      </c>
      <c r="E14">
        <v>11738</v>
      </c>
      <c r="F14">
        <v>6</v>
      </c>
      <c r="G14">
        <v>1</v>
      </c>
      <c r="H14">
        <v>2.29</v>
      </c>
      <c r="I14">
        <v>0.85650000000000004</v>
      </c>
      <c r="J14" s="23">
        <v>39334</v>
      </c>
      <c r="K14">
        <v>2.29</v>
      </c>
      <c r="L14">
        <v>0.85650000000000004</v>
      </c>
      <c r="M14">
        <v>1.4335</v>
      </c>
    </row>
    <row r="15" spans="1:13" x14ac:dyDescent="0.3">
      <c r="A15">
        <v>480</v>
      </c>
      <c r="B15">
        <v>20070923</v>
      </c>
      <c r="C15">
        <v>20071005</v>
      </c>
      <c r="D15">
        <v>20070930</v>
      </c>
      <c r="E15">
        <v>12760</v>
      </c>
      <c r="F15">
        <v>6</v>
      </c>
      <c r="G15">
        <v>10</v>
      </c>
      <c r="H15">
        <v>2.29</v>
      </c>
      <c r="I15">
        <v>0.85650000000000004</v>
      </c>
      <c r="J15" s="23">
        <v>39348</v>
      </c>
      <c r="K15">
        <v>22.9</v>
      </c>
      <c r="L15">
        <v>8.5649999999999995</v>
      </c>
      <c r="M15">
        <v>14.335000000000001</v>
      </c>
    </row>
    <row r="16" spans="1:13" x14ac:dyDescent="0.3">
      <c r="A16">
        <v>480</v>
      </c>
      <c r="B16">
        <v>20071104</v>
      </c>
      <c r="C16">
        <v>20071116</v>
      </c>
      <c r="D16">
        <v>20071111</v>
      </c>
      <c r="E16">
        <v>13303</v>
      </c>
      <c r="F16">
        <v>6</v>
      </c>
      <c r="G16">
        <v>7</v>
      </c>
      <c r="H16">
        <v>2.29</v>
      </c>
      <c r="I16">
        <v>0.85650000000000004</v>
      </c>
      <c r="J16" s="23">
        <v>39390</v>
      </c>
      <c r="K16">
        <v>16.03</v>
      </c>
      <c r="L16">
        <v>5.9954999999999998</v>
      </c>
      <c r="M16">
        <v>10.0345</v>
      </c>
    </row>
    <row r="17" spans="1:13" x14ac:dyDescent="0.3">
      <c r="A17">
        <v>480</v>
      </c>
      <c r="B17">
        <v>20071104</v>
      </c>
      <c r="C17">
        <v>20071116</v>
      </c>
      <c r="D17">
        <v>20071111</v>
      </c>
      <c r="E17">
        <v>13941</v>
      </c>
      <c r="F17">
        <v>6</v>
      </c>
      <c r="G17">
        <v>8</v>
      </c>
      <c r="H17">
        <v>2.29</v>
      </c>
      <c r="I17">
        <v>0.85650000000000004</v>
      </c>
      <c r="J17" s="23">
        <v>39390</v>
      </c>
      <c r="K17">
        <v>18.32</v>
      </c>
      <c r="L17">
        <v>6.8520000000000003</v>
      </c>
      <c r="M17">
        <v>11.468</v>
      </c>
    </row>
    <row r="18" spans="1:13" x14ac:dyDescent="0.3">
      <c r="A18">
        <v>480</v>
      </c>
      <c r="B18">
        <v>20071118</v>
      </c>
      <c r="C18">
        <v>20071130</v>
      </c>
      <c r="D18">
        <v>20071125</v>
      </c>
      <c r="E18">
        <v>14091</v>
      </c>
      <c r="F18">
        <v>6</v>
      </c>
      <c r="G18">
        <v>9</v>
      </c>
      <c r="H18">
        <v>2.29</v>
      </c>
      <c r="I18">
        <v>0.85650000000000004</v>
      </c>
      <c r="J18" s="23">
        <v>39404</v>
      </c>
      <c r="K18">
        <v>20.61</v>
      </c>
      <c r="L18">
        <v>7.7084999999999999</v>
      </c>
      <c r="M18">
        <v>12.9015</v>
      </c>
    </row>
    <row r="19" spans="1:13" x14ac:dyDescent="0.3">
      <c r="A19">
        <v>480</v>
      </c>
      <c r="B19">
        <v>20071118</v>
      </c>
      <c r="C19">
        <v>20071130</v>
      </c>
      <c r="D19">
        <v>20071125</v>
      </c>
      <c r="E19">
        <v>14338</v>
      </c>
      <c r="F19">
        <v>6</v>
      </c>
      <c r="G19">
        <v>3</v>
      </c>
      <c r="H19">
        <v>2.29</v>
      </c>
      <c r="I19">
        <v>0.85650000000000004</v>
      </c>
      <c r="J19" s="23">
        <v>39404</v>
      </c>
      <c r="K19">
        <v>6.87</v>
      </c>
      <c r="L19">
        <v>2.5695000000000001</v>
      </c>
      <c r="M19">
        <v>4.3005000000000004</v>
      </c>
    </row>
    <row r="20" spans="1:13" x14ac:dyDescent="0.3">
      <c r="A20">
        <v>480</v>
      </c>
      <c r="B20">
        <v>20071230</v>
      </c>
      <c r="C20">
        <v>20080111</v>
      </c>
      <c r="D20">
        <v>20080106</v>
      </c>
      <c r="E20">
        <v>14597</v>
      </c>
      <c r="F20">
        <v>6</v>
      </c>
      <c r="G20">
        <v>19</v>
      </c>
      <c r="H20">
        <v>2.29</v>
      </c>
      <c r="I20">
        <v>0.85650000000000004</v>
      </c>
      <c r="J20" s="23">
        <v>39446</v>
      </c>
      <c r="K20">
        <v>43.51</v>
      </c>
      <c r="L20">
        <v>16.273499999999999</v>
      </c>
      <c r="M20">
        <v>27.236499999999999</v>
      </c>
    </row>
    <row r="21" spans="1:13" x14ac:dyDescent="0.3">
      <c r="A21">
        <v>480</v>
      </c>
      <c r="B21">
        <v>20071230</v>
      </c>
      <c r="C21">
        <v>20080111</v>
      </c>
      <c r="D21">
        <v>20080106</v>
      </c>
      <c r="E21">
        <v>15310</v>
      </c>
      <c r="F21">
        <v>6</v>
      </c>
      <c r="G21">
        <v>1</v>
      </c>
      <c r="H21">
        <v>2.29</v>
      </c>
      <c r="I21">
        <v>0.85650000000000004</v>
      </c>
      <c r="J21" s="23">
        <v>39446</v>
      </c>
      <c r="K21">
        <v>2.29</v>
      </c>
      <c r="L21">
        <v>0.85650000000000004</v>
      </c>
      <c r="M21">
        <v>1.4335</v>
      </c>
    </row>
    <row r="22" spans="1:13" x14ac:dyDescent="0.3">
      <c r="A22">
        <v>480</v>
      </c>
      <c r="B22">
        <v>20071202</v>
      </c>
      <c r="C22">
        <v>20071214</v>
      </c>
      <c r="D22">
        <v>20071209</v>
      </c>
      <c r="E22">
        <v>15760</v>
      </c>
      <c r="F22">
        <v>6</v>
      </c>
      <c r="G22">
        <v>7</v>
      </c>
      <c r="H22">
        <v>2.29</v>
      </c>
      <c r="I22">
        <v>0.85650000000000004</v>
      </c>
      <c r="J22" s="23">
        <v>39418</v>
      </c>
      <c r="K22">
        <v>16.03</v>
      </c>
      <c r="L22">
        <v>5.9954999999999998</v>
      </c>
      <c r="M22">
        <v>10.0345</v>
      </c>
    </row>
    <row r="23" spans="1:13" x14ac:dyDescent="0.3">
      <c r="A23">
        <v>480</v>
      </c>
      <c r="B23">
        <v>20070722</v>
      </c>
      <c r="C23">
        <v>20070803</v>
      </c>
      <c r="D23">
        <v>20070729</v>
      </c>
      <c r="E23">
        <v>16132</v>
      </c>
      <c r="F23">
        <v>6</v>
      </c>
      <c r="G23">
        <v>9</v>
      </c>
      <c r="H23">
        <v>2.29</v>
      </c>
      <c r="I23">
        <v>0.85650000000000004</v>
      </c>
      <c r="J23" s="23">
        <v>39285</v>
      </c>
      <c r="K23">
        <v>20.61</v>
      </c>
      <c r="L23">
        <v>7.7084999999999999</v>
      </c>
      <c r="M23">
        <v>12.9015</v>
      </c>
    </row>
    <row r="24" spans="1:13" x14ac:dyDescent="0.3">
      <c r="A24">
        <v>480</v>
      </c>
      <c r="B24">
        <v>20070930</v>
      </c>
      <c r="C24">
        <v>20071012</v>
      </c>
      <c r="D24">
        <v>20071007</v>
      </c>
      <c r="E24">
        <v>17387</v>
      </c>
      <c r="F24">
        <v>6</v>
      </c>
      <c r="G24">
        <v>6</v>
      </c>
      <c r="H24">
        <v>2.29</v>
      </c>
      <c r="I24">
        <v>0.85650000000000004</v>
      </c>
      <c r="J24" s="23">
        <v>39355</v>
      </c>
      <c r="K24">
        <v>13.74</v>
      </c>
      <c r="L24">
        <v>5.1390000000000002</v>
      </c>
      <c r="M24">
        <v>8.6010000000000009</v>
      </c>
    </row>
    <row r="25" spans="1:13" x14ac:dyDescent="0.3">
      <c r="A25">
        <v>480</v>
      </c>
      <c r="B25">
        <v>20070812</v>
      </c>
      <c r="C25">
        <v>20070824</v>
      </c>
      <c r="D25">
        <v>20070819</v>
      </c>
      <c r="E25">
        <v>18604</v>
      </c>
      <c r="F25">
        <v>6</v>
      </c>
      <c r="G25">
        <v>4</v>
      </c>
      <c r="H25">
        <v>2.29</v>
      </c>
      <c r="I25">
        <v>0.85650000000000004</v>
      </c>
      <c r="J25" s="23">
        <v>39306</v>
      </c>
      <c r="K25">
        <v>9.16</v>
      </c>
      <c r="L25">
        <v>3.4260000000000002</v>
      </c>
      <c r="M25">
        <v>5.734</v>
      </c>
    </row>
    <row r="26" spans="1:13" x14ac:dyDescent="0.3">
      <c r="A26">
        <v>480</v>
      </c>
      <c r="B26">
        <v>20071014</v>
      </c>
      <c r="C26">
        <v>20071026</v>
      </c>
      <c r="D26">
        <v>20071021</v>
      </c>
      <c r="E26">
        <v>18617</v>
      </c>
      <c r="F26">
        <v>6</v>
      </c>
      <c r="G26">
        <v>9</v>
      </c>
      <c r="H26">
        <v>2.29</v>
      </c>
      <c r="I26">
        <v>0.85650000000000004</v>
      </c>
      <c r="J26" s="23">
        <v>39369</v>
      </c>
      <c r="K26">
        <v>20.61</v>
      </c>
      <c r="L26">
        <v>7.7084999999999999</v>
      </c>
      <c r="M26">
        <v>12.9015</v>
      </c>
    </row>
    <row r="27" spans="1:13" x14ac:dyDescent="0.3">
      <c r="A27">
        <v>480</v>
      </c>
      <c r="B27">
        <v>20071118</v>
      </c>
      <c r="C27">
        <v>20071130</v>
      </c>
      <c r="D27">
        <v>20071125</v>
      </c>
      <c r="E27">
        <v>18925</v>
      </c>
      <c r="F27">
        <v>6</v>
      </c>
      <c r="G27">
        <v>11</v>
      </c>
      <c r="H27">
        <v>2.29</v>
      </c>
      <c r="I27">
        <v>0.85650000000000004</v>
      </c>
      <c r="J27" s="23">
        <v>39404</v>
      </c>
      <c r="K27">
        <v>25.19</v>
      </c>
      <c r="L27">
        <v>9.4215</v>
      </c>
      <c r="M27">
        <v>15.7685</v>
      </c>
    </row>
    <row r="28" spans="1:13" x14ac:dyDescent="0.3">
      <c r="A28">
        <v>480</v>
      </c>
      <c r="B28">
        <v>20071118</v>
      </c>
      <c r="C28">
        <v>20071130</v>
      </c>
      <c r="D28">
        <v>20071125</v>
      </c>
      <c r="E28">
        <v>19751</v>
      </c>
      <c r="F28">
        <v>6</v>
      </c>
      <c r="G28">
        <v>18</v>
      </c>
      <c r="H28">
        <v>2.29</v>
      </c>
      <c r="I28">
        <v>0.85650000000000004</v>
      </c>
      <c r="J28" s="23">
        <v>39404</v>
      </c>
      <c r="K28">
        <v>41.22</v>
      </c>
      <c r="L28">
        <v>15.417</v>
      </c>
      <c r="M28">
        <v>25.803000000000001</v>
      </c>
    </row>
    <row r="29" spans="1:13" x14ac:dyDescent="0.3">
      <c r="A29">
        <v>480</v>
      </c>
      <c r="B29">
        <v>20071104</v>
      </c>
      <c r="C29">
        <v>20071116</v>
      </c>
      <c r="D29">
        <v>20071111</v>
      </c>
      <c r="E29">
        <v>22359</v>
      </c>
      <c r="F29">
        <v>6</v>
      </c>
      <c r="G29">
        <v>7</v>
      </c>
      <c r="H29">
        <v>2.29</v>
      </c>
      <c r="I29">
        <v>0.85650000000000004</v>
      </c>
      <c r="J29" s="23">
        <v>39390</v>
      </c>
      <c r="K29">
        <v>16.03</v>
      </c>
      <c r="L29">
        <v>5.9954999999999998</v>
      </c>
      <c r="M29">
        <v>10.0345</v>
      </c>
    </row>
    <row r="30" spans="1:13" x14ac:dyDescent="0.3">
      <c r="A30">
        <v>480</v>
      </c>
      <c r="B30">
        <v>20071125</v>
      </c>
      <c r="C30">
        <v>20071207</v>
      </c>
      <c r="D30">
        <v>20071202</v>
      </c>
      <c r="E30">
        <v>23022</v>
      </c>
      <c r="F30">
        <v>6</v>
      </c>
      <c r="G30">
        <v>2</v>
      </c>
      <c r="H30">
        <v>2.29</v>
      </c>
      <c r="I30">
        <v>0.85650000000000004</v>
      </c>
      <c r="J30" s="23">
        <v>39411</v>
      </c>
      <c r="K30">
        <v>4.58</v>
      </c>
      <c r="L30">
        <v>1.7130000000000001</v>
      </c>
      <c r="M30">
        <v>2.867</v>
      </c>
    </row>
    <row r="31" spans="1:13" x14ac:dyDescent="0.3">
      <c r="A31">
        <v>480</v>
      </c>
      <c r="B31">
        <v>20070930</v>
      </c>
      <c r="C31">
        <v>20071012</v>
      </c>
      <c r="D31">
        <v>20071007</v>
      </c>
      <c r="E31">
        <v>23591</v>
      </c>
      <c r="F31">
        <v>6</v>
      </c>
      <c r="G31">
        <v>19</v>
      </c>
      <c r="H31">
        <v>2.29</v>
      </c>
      <c r="I31">
        <v>0.85650000000000004</v>
      </c>
      <c r="J31" s="23">
        <v>39355</v>
      </c>
      <c r="K31">
        <v>43.51</v>
      </c>
      <c r="L31">
        <v>16.273499999999999</v>
      </c>
      <c r="M31">
        <v>27.236499999999999</v>
      </c>
    </row>
    <row r="32" spans="1:13" x14ac:dyDescent="0.3">
      <c r="A32">
        <v>480</v>
      </c>
      <c r="B32">
        <v>20071028</v>
      </c>
      <c r="C32">
        <v>20071109</v>
      </c>
      <c r="D32">
        <v>20071104</v>
      </c>
      <c r="E32">
        <v>26700</v>
      </c>
      <c r="F32">
        <v>6</v>
      </c>
      <c r="G32">
        <v>6</v>
      </c>
      <c r="H32">
        <v>2.29</v>
      </c>
      <c r="I32">
        <v>0.85650000000000004</v>
      </c>
      <c r="J32" s="23">
        <v>39383</v>
      </c>
      <c r="K32">
        <v>13.74</v>
      </c>
      <c r="L32">
        <v>5.1390000000000002</v>
      </c>
      <c r="M32">
        <v>8.6010000000000009</v>
      </c>
    </row>
    <row r="33" spans="1:13" x14ac:dyDescent="0.3">
      <c r="A33">
        <v>480</v>
      </c>
      <c r="B33">
        <v>20071007</v>
      </c>
      <c r="C33">
        <v>20071019</v>
      </c>
      <c r="D33">
        <v>20071014</v>
      </c>
      <c r="E33">
        <v>27100</v>
      </c>
      <c r="F33">
        <v>6</v>
      </c>
      <c r="G33">
        <v>12</v>
      </c>
      <c r="H33">
        <v>2.29</v>
      </c>
      <c r="I33">
        <v>0.85650000000000004</v>
      </c>
      <c r="J33" s="23">
        <v>39362</v>
      </c>
      <c r="K33">
        <v>27.48</v>
      </c>
      <c r="L33">
        <v>10.278</v>
      </c>
      <c r="M33">
        <v>17.202000000000002</v>
      </c>
    </row>
    <row r="34" spans="1:13" x14ac:dyDescent="0.3">
      <c r="A34">
        <v>480</v>
      </c>
      <c r="B34">
        <v>20071216</v>
      </c>
      <c r="C34">
        <v>20071228</v>
      </c>
      <c r="D34">
        <v>20071223</v>
      </c>
      <c r="E34">
        <v>27454</v>
      </c>
      <c r="F34">
        <v>6</v>
      </c>
      <c r="G34">
        <v>15</v>
      </c>
      <c r="H34">
        <v>2.29</v>
      </c>
      <c r="I34">
        <v>0.85650000000000004</v>
      </c>
      <c r="J34" s="23">
        <v>39432</v>
      </c>
      <c r="K34">
        <v>34.35</v>
      </c>
      <c r="L34">
        <v>12.8475</v>
      </c>
      <c r="M34">
        <v>21.502500000000001</v>
      </c>
    </row>
    <row r="35" spans="1:13" x14ac:dyDescent="0.3">
      <c r="A35">
        <v>480</v>
      </c>
      <c r="B35">
        <v>20071125</v>
      </c>
      <c r="C35">
        <v>20071207</v>
      </c>
      <c r="D35">
        <v>20071202</v>
      </c>
      <c r="E35">
        <v>28073</v>
      </c>
      <c r="F35">
        <v>6</v>
      </c>
      <c r="G35">
        <v>20</v>
      </c>
      <c r="H35">
        <v>2.29</v>
      </c>
      <c r="I35">
        <v>0.85650000000000004</v>
      </c>
      <c r="J35" s="23">
        <v>39411</v>
      </c>
      <c r="K35">
        <v>45.8</v>
      </c>
      <c r="L35">
        <v>17.13</v>
      </c>
      <c r="M35">
        <v>28.67</v>
      </c>
    </row>
    <row r="36" spans="1:13" x14ac:dyDescent="0.3">
      <c r="A36">
        <v>480</v>
      </c>
      <c r="B36">
        <v>20070902</v>
      </c>
      <c r="C36">
        <v>20070914</v>
      </c>
      <c r="D36">
        <v>20070909</v>
      </c>
      <c r="E36">
        <v>28239</v>
      </c>
      <c r="F36">
        <v>6</v>
      </c>
      <c r="G36">
        <v>9</v>
      </c>
      <c r="H36">
        <v>2.29</v>
      </c>
      <c r="I36">
        <v>0.85650000000000004</v>
      </c>
      <c r="J36" s="23">
        <v>39327</v>
      </c>
      <c r="K36">
        <v>20.61</v>
      </c>
      <c r="L36">
        <v>7.7084999999999999</v>
      </c>
      <c r="M36">
        <v>12.9015</v>
      </c>
    </row>
    <row r="37" spans="1:13" x14ac:dyDescent="0.3">
      <c r="A37">
        <v>480</v>
      </c>
      <c r="B37">
        <v>20071223</v>
      </c>
      <c r="C37">
        <v>20080104</v>
      </c>
      <c r="D37">
        <v>20071230</v>
      </c>
      <c r="E37">
        <v>28254</v>
      </c>
      <c r="F37">
        <v>6</v>
      </c>
      <c r="G37">
        <v>8</v>
      </c>
      <c r="H37">
        <v>2.29</v>
      </c>
      <c r="I37">
        <v>0.85650000000000004</v>
      </c>
      <c r="J37" s="23">
        <v>39439</v>
      </c>
      <c r="K37">
        <v>18.32</v>
      </c>
      <c r="L37">
        <v>6.8520000000000003</v>
      </c>
      <c r="M37">
        <v>11.468</v>
      </c>
    </row>
    <row r="38" spans="1:13" x14ac:dyDescent="0.3">
      <c r="A38">
        <v>480</v>
      </c>
      <c r="B38">
        <v>20071230</v>
      </c>
      <c r="C38">
        <v>20080111</v>
      </c>
      <c r="D38">
        <v>20080106</v>
      </c>
      <c r="E38">
        <v>28260</v>
      </c>
      <c r="F38">
        <v>6</v>
      </c>
      <c r="G38">
        <v>10</v>
      </c>
      <c r="H38">
        <v>2.29</v>
      </c>
      <c r="I38">
        <v>0.85650000000000004</v>
      </c>
      <c r="J38" s="23">
        <v>39446</v>
      </c>
      <c r="K38">
        <v>22.9</v>
      </c>
      <c r="L38">
        <v>8.5649999999999995</v>
      </c>
      <c r="M38">
        <v>14.335000000000001</v>
      </c>
    </row>
    <row r="39" spans="1:13" x14ac:dyDescent="0.3">
      <c r="A39">
        <v>480</v>
      </c>
      <c r="B39">
        <v>20070715</v>
      </c>
      <c r="C39">
        <v>20070727</v>
      </c>
      <c r="D39">
        <v>20070722</v>
      </c>
      <c r="E39">
        <v>29042</v>
      </c>
      <c r="F39">
        <v>6</v>
      </c>
      <c r="G39">
        <v>13</v>
      </c>
      <c r="H39">
        <v>2.29</v>
      </c>
      <c r="I39">
        <v>0.85650000000000004</v>
      </c>
      <c r="J39" s="23">
        <v>39278</v>
      </c>
      <c r="K39">
        <v>29.77</v>
      </c>
      <c r="L39">
        <v>11.134499999999999</v>
      </c>
      <c r="M39">
        <v>18.6355</v>
      </c>
    </row>
    <row r="40" spans="1:13" x14ac:dyDescent="0.3">
      <c r="A40">
        <v>485</v>
      </c>
      <c r="B40">
        <v>20070909</v>
      </c>
      <c r="C40">
        <v>20070921</v>
      </c>
      <c r="D40">
        <v>20070916</v>
      </c>
      <c r="E40">
        <v>11506</v>
      </c>
      <c r="F40">
        <v>6</v>
      </c>
      <c r="G40">
        <v>20</v>
      </c>
      <c r="H40">
        <v>21.98</v>
      </c>
      <c r="I40">
        <v>8.2204999999999995</v>
      </c>
      <c r="J40" s="23">
        <v>39334</v>
      </c>
      <c r="K40">
        <v>439.6</v>
      </c>
      <c r="L40">
        <v>164.41</v>
      </c>
      <c r="M40">
        <v>275.19</v>
      </c>
    </row>
    <row r="41" spans="1:13" x14ac:dyDescent="0.3">
      <c r="A41">
        <v>485</v>
      </c>
      <c r="B41">
        <v>20070819</v>
      </c>
      <c r="C41">
        <v>20070831</v>
      </c>
      <c r="D41">
        <v>20070826</v>
      </c>
      <c r="E41">
        <v>11523</v>
      </c>
      <c r="F41">
        <v>6</v>
      </c>
      <c r="G41">
        <v>17</v>
      </c>
      <c r="H41">
        <v>21.98</v>
      </c>
      <c r="I41">
        <v>8.2204999999999995</v>
      </c>
      <c r="J41" s="23">
        <v>39313</v>
      </c>
      <c r="K41">
        <v>373.66</v>
      </c>
      <c r="L41">
        <v>139.74850000000001</v>
      </c>
      <c r="M41">
        <v>233.91149999999999</v>
      </c>
    </row>
    <row r="42" spans="1:13" x14ac:dyDescent="0.3">
      <c r="A42">
        <v>485</v>
      </c>
      <c r="B42">
        <v>20070826</v>
      </c>
      <c r="C42">
        <v>20070907</v>
      </c>
      <c r="D42">
        <v>20070902</v>
      </c>
      <c r="E42">
        <v>11631</v>
      </c>
      <c r="F42">
        <v>6</v>
      </c>
      <c r="G42">
        <v>17</v>
      </c>
      <c r="H42">
        <v>21.98</v>
      </c>
      <c r="I42">
        <v>8.2204999999999995</v>
      </c>
      <c r="J42" s="23">
        <v>39320</v>
      </c>
      <c r="K42">
        <v>373.66</v>
      </c>
      <c r="L42">
        <v>139.74850000000001</v>
      </c>
      <c r="M42">
        <v>233.91149999999999</v>
      </c>
    </row>
    <row r="43" spans="1:13" x14ac:dyDescent="0.3">
      <c r="A43">
        <v>485</v>
      </c>
      <c r="B43">
        <v>20070819</v>
      </c>
      <c r="C43">
        <v>20070831</v>
      </c>
      <c r="D43">
        <v>20070826</v>
      </c>
      <c r="E43">
        <v>11647</v>
      </c>
      <c r="F43">
        <v>6</v>
      </c>
      <c r="G43">
        <v>8</v>
      </c>
      <c r="H43">
        <v>21.98</v>
      </c>
      <c r="I43">
        <v>8.2204999999999995</v>
      </c>
      <c r="J43" s="23">
        <v>39313</v>
      </c>
      <c r="K43">
        <v>175.84</v>
      </c>
      <c r="L43">
        <v>65.763999999999996</v>
      </c>
      <c r="M43">
        <v>110.07599999999999</v>
      </c>
    </row>
    <row r="44" spans="1:13" x14ac:dyDescent="0.3">
      <c r="A44">
        <v>485</v>
      </c>
      <c r="B44">
        <v>20071104</v>
      </c>
      <c r="C44">
        <v>20071116</v>
      </c>
      <c r="D44">
        <v>20071111</v>
      </c>
      <c r="E44">
        <v>12447</v>
      </c>
      <c r="F44">
        <v>6</v>
      </c>
      <c r="G44">
        <v>8</v>
      </c>
      <c r="H44">
        <v>21.98</v>
      </c>
      <c r="I44">
        <v>8.2204999999999995</v>
      </c>
      <c r="J44" s="23">
        <v>39390</v>
      </c>
      <c r="K44">
        <v>175.84</v>
      </c>
      <c r="L44">
        <v>65.763999999999996</v>
      </c>
      <c r="M44">
        <v>110.07599999999999</v>
      </c>
    </row>
    <row r="45" spans="1:13" x14ac:dyDescent="0.3">
      <c r="A45">
        <v>485</v>
      </c>
      <c r="B45">
        <v>20071202</v>
      </c>
      <c r="C45">
        <v>20071214</v>
      </c>
      <c r="D45">
        <v>20071209</v>
      </c>
      <c r="E45">
        <v>12895</v>
      </c>
      <c r="F45">
        <v>6</v>
      </c>
      <c r="G45">
        <v>5</v>
      </c>
      <c r="H45">
        <v>21.98</v>
      </c>
      <c r="I45">
        <v>8.2204999999999995</v>
      </c>
      <c r="J45" s="23">
        <v>39418</v>
      </c>
      <c r="K45">
        <v>109.9</v>
      </c>
      <c r="L45">
        <v>41.102499999999999</v>
      </c>
      <c r="M45">
        <v>68.797499999999999</v>
      </c>
    </row>
    <row r="46" spans="1:13" x14ac:dyDescent="0.3">
      <c r="A46">
        <v>485</v>
      </c>
      <c r="B46">
        <v>20071118</v>
      </c>
      <c r="C46">
        <v>20071130</v>
      </c>
      <c r="D46">
        <v>20071125</v>
      </c>
      <c r="E46">
        <v>12970</v>
      </c>
      <c r="F46">
        <v>6</v>
      </c>
      <c r="G46">
        <v>5</v>
      </c>
      <c r="H46">
        <v>21.98</v>
      </c>
      <c r="I46">
        <v>8.2204999999999995</v>
      </c>
      <c r="J46" s="23">
        <v>39404</v>
      </c>
      <c r="K46">
        <v>109.9</v>
      </c>
      <c r="L46">
        <v>41.102499999999999</v>
      </c>
      <c r="M46">
        <v>68.797499999999999</v>
      </c>
    </row>
    <row r="47" spans="1:13" x14ac:dyDescent="0.3">
      <c r="A47">
        <v>485</v>
      </c>
      <c r="B47">
        <v>20071118</v>
      </c>
      <c r="C47">
        <v>20071130</v>
      </c>
      <c r="D47">
        <v>20071125</v>
      </c>
      <c r="E47">
        <v>14338</v>
      </c>
      <c r="F47">
        <v>6</v>
      </c>
      <c r="G47">
        <v>2</v>
      </c>
      <c r="H47">
        <v>21.98</v>
      </c>
      <c r="I47">
        <v>8.2204999999999995</v>
      </c>
      <c r="J47" s="23">
        <v>39404</v>
      </c>
      <c r="K47">
        <v>43.96</v>
      </c>
      <c r="L47">
        <v>16.440999999999999</v>
      </c>
      <c r="M47">
        <v>27.518999999999998</v>
      </c>
    </row>
    <row r="48" spans="1:13" x14ac:dyDescent="0.3">
      <c r="A48">
        <v>485</v>
      </c>
      <c r="B48">
        <v>20071118</v>
      </c>
      <c r="C48">
        <v>20071130</v>
      </c>
      <c r="D48">
        <v>20071125</v>
      </c>
      <c r="E48">
        <v>14436</v>
      </c>
      <c r="F48">
        <v>6</v>
      </c>
      <c r="G48">
        <v>10</v>
      </c>
      <c r="H48">
        <v>21.98</v>
      </c>
      <c r="I48">
        <v>8.2204999999999995</v>
      </c>
      <c r="J48" s="23">
        <v>39404</v>
      </c>
      <c r="K48">
        <v>219.8</v>
      </c>
      <c r="L48">
        <v>82.204999999999998</v>
      </c>
      <c r="M48">
        <v>137.595</v>
      </c>
    </row>
    <row r="49" spans="1:13" x14ac:dyDescent="0.3">
      <c r="A49">
        <v>485</v>
      </c>
      <c r="B49">
        <v>20071216</v>
      </c>
      <c r="C49">
        <v>20071228</v>
      </c>
      <c r="D49">
        <v>20071223</v>
      </c>
      <c r="E49">
        <v>14459</v>
      </c>
      <c r="F49">
        <v>6</v>
      </c>
      <c r="G49">
        <v>16</v>
      </c>
      <c r="H49">
        <v>21.98</v>
      </c>
      <c r="I49">
        <v>8.2204999999999995</v>
      </c>
      <c r="J49" s="23">
        <v>39432</v>
      </c>
      <c r="K49">
        <v>351.68</v>
      </c>
      <c r="L49">
        <v>131.52799999999999</v>
      </c>
      <c r="M49">
        <v>220.15199999999999</v>
      </c>
    </row>
    <row r="50" spans="1:13" x14ac:dyDescent="0.3">
      <c r="A50">
        <v>485</v>
      </c>
      <c r="B50">
        <v>20071230</v>
      </c>
      <c r="C50">
        <v>20080111</v>
      </c>
      <c r="D50">
        <v>20080106</v>
      </c>
      <c r="E50">
        <v>14597</v>
      </c>
      <c r="F50">
        <v>6</v>
      </c>
      <c r="G50">
        <v>3</v>
      </c>
      <c r="H50">
        <v>21.98</v>
      </c>
      <c r="I50">
        <v>8.2204999999999995</v>
      </c>
      <c r="J50" s="23">
        <v>39446</v>
      </c>
      <c r="K50">
        <v>65.94</v>
      </c>
      <c r="L50">
        <v>24.6615</v>
      </c>
      <c r="M50">
        <v>41.278500000000001</v>
      </c>
    </row>
    <row r="51" spans="1:13" x14ac:dyDescent="0.3">
      <c r="A51">
        <v>485</v>
      </c>
      <c r="B51">
        <v>20070826</v>
      </c>
      <c r="C51">
        <v>20070907</v>
      </c>
      <c r="D51">
        <v>20070902</v>
      </c>
      <c r="E51">
        <v>15378</v>
      </c>
      <c r="F51">
        <v>6</v>
      </c>
      <c r="G51">
        <v>19</v>
      </c>
      <c r="H51">
        <v>21.98</v>
      </c>
      <c r="I51">
        <v>8.2204999999999995</v>
      </c>
      <c r="J51" s="23">
        <v>39320</v>
      </c>
      <c r="K51">
        <v>417.62</v>
      </c>
      <c r="L51">
        <v>156.18950000000001</v>
      </c>
      <c r="M51">
        <v>261.43049999999999</v>
      </c>
    </row>
    <row r="52" spans="1:13" x14ac:dyDescent="0.3">
      <c r="A52">
        <v>485</v>
      </c>
      <c r="B52">
        <v>20071021</v>
      </c>
      <c r="C52">
        <v>20071102</v>
      </c>
      <c r="D52">
        <v>20071028</v>
      </c>
      <c r="E52">
        <v>15815</v>
      </c>
      <c r="F52">
        <v>6</v>
      </c>
      <c r="G52">
        <v>18</v>
      </c>
      <c r="H52">
        <v>21.98</v>
      </c>
      <c r="I52">
        <v>8.2204999999999995</v>
      </c>
      <c r="J52" s="23">
        <v>39376</v>
      </c>
      <c r="K52">
        <v>395.64</v>
      </c>
      <c r="L52">
        <v>147.96899999999999</v>
      </c>
      <c r="M52">
        <v>247.67099999999999</v>
      </c>
    </row>
    <row r="53" spans="1:13" x14ac:dyDescent="0.3">
      <c r="A53">
        <v>485</v>
      </c>
      <c r="B53">
        <v>20070902</v>
      </c>
      <c r="C53">
        <v>20070914</v>
      </c>
      <c r="D53">
        <v>20070909</v>
      </c>
      <c r="E53">
        <v>16096</v>
      </c>
      <c r="F53">
        <v>6</v>
      </c>
      <c r="G53">
        <v>11</v>
      </c>
      <c r="H53">
        <v>21.98</v>
      </c>
      <c r="I53">
        <v>8.2204999999999995</v>
      </c>
      <c r="J53" s="23">
        <v>39327</v>
      </c>
      <c r="K53">
        <v>241.78</v>
      </c>
      <c r="L53">
        <v>90.4255</v>
      </c>
      <c r="M53">
        <v>151.3545</v>
      </c>
    </row>
    <row r="54" spans="1:13" x14ac:dyDescent="0.3">
      <c r="A54">
        <v>485</v>
      </c>
      <c r="B54">
        <v>20071028</v>
      </c>
      <c r="C54">
        <v>20071109</v>
      </c>
      <c r="D54">
        <v>20071104</v>
      </c>
      <c r="E54">
        <v>16241</v>
      </c>
      <c r="F54">
        <v>6</v>
      </c>
      <c r="G54">
        <v>19</v>
      </c>
      <c r="H54">
        <v>21.98</v>
      </c>
      <c r="I54">
        <v>8.2204999999999995</v>
      </c>
      <c r="J54" s="23">
        <v>39383</v>
      </c>
      <c r="K54">
        <v>417.62</v>
      </c>
      <c r="L54">
        <v>156.18950000000001</v>
      </c>
      <c r="M54">
        <v>261.43049999999999</v>
      </c>
    </row>
    <row r="55" spans="1:13" x14ac:dyDescent="0.3">
      <c r="A55">
        <v>485</v>
      </c>
      <c r="B55">
        <v>20070902</v>
      </c>
      <c r="C55">
        <v>20070914</v>
      </c>
      <c r="D55">
        <v>20070909</v>
      </c>
      <c r="E55">
        <v>16771</v>
      </c>
      <c r="F55">
        <v>6</v>
      </c>
      <c r="G55">
        <v>5</v>
      </c>
      <c r="H55">
        <v>21.98</v>
      </c>
      <c r="I55">
        <v>8.2204999999999995</v>
      </c>
      <c r="J55" s="23">
        <v>39327</v>
      </c>
      <c r="K55">
        <v>109.9</v>
      </c>
      <c r="L55">
        <v>41.102499999999999</v>
      </c>
      <c r="M55">
        <v>68.797499999999999</v>
      </c>
    </row>
    <row r="56" spans="1:13" x14ac:dyDescent="0.3">
      <c r="A56">
        <v>485</v>
      </c>
      <c r="B56">
        <v>20071021</v>
      </c>
      <c r="C56">
        <v>20071102</v>
      </c>
      <c r="D56">
        <v>20071028</v>
      </c>
      <c r="E56">
        <v>16846</v>
      </c>
      <c r="F56">
        <v>6</v>
      </c>
      <c r="G56">
        <v>13</v>
      </c>
      <c r="H56">
        <v>21.98</v>
      </c>
      <c r="I56">
        <v>8.2204999999999995</v>
      </c>
      <c r="J56" s="23">
        <v>39376</v>
      </c>
      <c r="K56">
        <v>285.74</v>
      </c>
      <c r="L56">
        <v>106.8665</v>
      </c>
      <c r="M56">
        <v>178.87350000000001</v>
      </c>
    </row>
    <row r="57" spans="1:13" x14ac:dyDescent="0.3">
      <c r="A57">
        <v>485</v>
      </c>
      <c r="B57">
        <v>20070805</v>
      </c>
      <c r="C57">
        <v>20070817</v>
      </c>
      <c r="D57">
        <v>20070812</v>
      </c>
      <c r="E57">
        <v>16964</v>
      </c>
      <c r="F57">
        <v>6</v>
      </c>
      <c r="G57">
        <v>13</v>
      </c>
      <c r="H57">
        <v>21.98</v>
      </c>
      <c r="I57">
        <v>8.2204999999999995</v>
      </c>
      <c r="J57" s="23">
        <v>39299</v>
      </c>
      <c r="K57">
        <v>285.74</v>
      </c>
      <c r="L57">
        <v>106.8665</v>
      </c>
      <c r="M57">
        <v>178.87350000000001</v>
      </c>
    </row>
    <row r="58" spans="1:13" x14ac:dyDescent="0.3">
      <c r="A58">
        <v>485</v>
      </c>
      <c r="B58">
        <v>20070916</v>
      </c>
      <c r="C58">
        <v>20070928</v>
      </c>
      <c r="D58">
        <v>20070923</v>
      </c>
      <c r="E58">
        <v>17442</v>
      </c>
      <c r="F58">
        <v>6</v>
      </c>
      <c r="G58">
        <v>11</v>
      </c>
      <c r="H58">
        <v>21.98</v>
      </c>
      <c r="I58">
        <v>8.2204999999999995</v>
      </c>
      <c r="J58" s="23">
        <v>39341</v>
      </c>
      <c r="K58">
        <v>241.78</v>
      </c>
      <c r="L58">
        <v>90.4255</v>
      </c>
      <c r="M58">
        <v>151.3545</v>
      </c>
    </row>
    <row r="59" spans="1:13" x14ac:dyDescent="0.3">
      <c r="A59">
        <v>485</v>
      </c>
      <c r="B59">
        <v>20071104</v>
      </c>
      <c r="C59">
        <v>20071116</v>
      </c>
      <c r="D59">
        <v>20071111</v>
      </c>
      <c r="E59">
        <v>17481</v>
      </c>
      <c r="F59">
        <v>6</v>
      </c>
      <c r="G59">
        <v>5</v>
      </c>
      <c r="H59">
        <v>21.98</v>
      </c>
      <c r="I59">
        <v>8.2204999999999995</v>
      </c>
      <c r="J59" s="23">
        <v>39390</v>
      </c>
      <c r="K59">
        <v>109.9</v>
      </c>
      <c r="L59">
        <v>41.102499999999999</v>
      </c>
      <c r="M59">
        <v>68.797499999999999</v>
      </c>
    </row>
    <row r="60" spans="1:13" x14ac:dyDescent="0.3">
      <c r="A60">
        <v>485</v>
      </c>
      <c r="B60">
        <v>20071007</v>
      </c>
      <c r="C60">
        <v>20071019</v>
      </c>
      <c r="D60">
        <v>20071014</v>
      </c>
      <c r="E60">
        <v>18322</v>
      </c>
      <c r="F60">
        <v>6</v>
      </c>
      <c r="G60">
        <v>6</v>
      </c>
      <c r="H60">
        <v>21.98</v>
      </c>
      <c r="I60">
        <v>8.2204999999999995</v>
      </c>
      <c r="J60" s="23">
        <v>39362</v>
      </c>
      <c r="K60">
        <v>131.88</v>
      </c>
      <c r="L60">
        <v>49.323</v>
      </c>
      <c r="M60">
        <v>82.557000000000002</v>
      </c>
    </row>
    <row r="61" spans="1:13" x14ac:dyDescent="0.3">
      <c r="A61">
        <v>485</v>
      </c>
      <c r="B61">
        <v>20071007</v>
      </c>
      <c r="C61">
        <v>20071019</v>
      </c>
      <c r="D61">
        <v>20071014</v>
      </c>
      <c r="E61">
        <v>18391</v>
      </c>
      <c r="F61">
        <v>6</v>
      </c>
      <c r="G61">
        <v>5</v>
      </c>
      <c r="H61">
        <v>21.98</v>
      </c>
      <c r="I61">
        <v>8.2204999999999995</v>
      </c>
      <c r="J61" s="23">
        <v>39362</v>
      </c>
      <c r="K61">
        <v>109.9</v>
      </c>
      <c r="L61">
        <v>41.102499999999999</v>
      </c>
      <c r="M61">
        <v>68.797499999999999</v>
      </c>
    </row>
    <row r="62" spans="1:13" x14ac:dyDescent="0.3">
      <c r="A62">
        <v>485</v>
      </c>
      <c r="B62">
        <v>20071230</v>
      </c>
      <c r="C62">
        <v>20080111</v>
      </c>
      <c r="D62">
        <v>20080106</v>
      </c>
      <c r="E62">
        <v>18573</v>
      </c>
      <c r="F62">
        <v>6</v>
      </c>
      <c r="G62">
        <v>1</v>
      </c>
      <c r="H62">
        <v>21.98</v>
      </c>
      <c r="I62">
        <v>8.2204999999999995</v>
      </c>
      <c r="J62" s="23">
        <v>39446</v>
      </c>
      <c r="K62">
        <v>21.98</v>
      </c>
      <c r="L62">
        <v>8.2204999999999995</v>
      </c>
      <c r="M62">
        <v>13.759499999999999</v>
      </c>
    </row>
    <row r="63" spans="1:13" x14ac:dyDescent="0.3">
      <c r="A63">
        <v>485</v>
      </c>
      <c r="B63">
        <v>20071202</v>
      </c>
      <c r="C63">
        <v>20071214</v>
      </c>
      <c r="D63">
        <v>20071209</v>
      </c>
      <c r="E63">
        <v>18600</v>
      </c>
      <c r="F63">
        <v>6</v>
      </c>
      <c r="G63">
        <v>4</v>
      </c>
      <c r="H63">
        <v>21.98</v>
      </c>
      <c r="I63">
        <v>8.2204999999999995</v>
      </c>
      <c r="J63" s="23">
        <v>39418</v>
      </c>
      <c r="K63">
        <v>87.92</v>
      </c>
      <c r="L63">
        <v>32.881999999999998</v>
      </c>
      <c r="M63">
        <v>55.037999999999997</v>
      </c>
    </row>
    <row r="64" spans="1:13" x14ac:dyDescent="0.3">
      <c r="A64">
        <v>485</v>
      </c>
      <c r="B64">
        <v>20071216</v>
      </c>
      <c r="C64">
        <v>20071228</v>
      </c>
      <c r="D64">
        <v>20071223</v>
      </c>
      <c r="E64">
        <v>18821</v>
      </c>
      <c r="F64">
        <v>6</v>
      </c>
      <c r="G64">
        <v>2</v>
      </c>
      <c r="H64">
        <v>21.98</v>
      </c>
      <c r="I64">
        <v>8.2204999999999995</v>
      </c>
      <c r="J64" s="23">
        <v>39432</v>
      </c>
      <c r="K64">
        <v>43.96</v>
      </c>
      <c r="L64">
        <v>16.440999999999999</v>
      </c>
      <c r="M64">
        <v>27.518999999999998</v>
      </c>
    </row>
    <row r="65" spans="1:13" x14ac:dyDescent="0.3">
      <c r="A65">
        <v>485</v>
      </c>
      <c r="B65">
        <v>20071118</v>
      </c>
      <c r="C65">
        <v>20071130</v>
      </c>
      <c r="D65">
        <v>20071125</v>
      </c>
      <c r="E65">
        <v>19014</v>
      </c>
      <c r="F65">
        <v>6</v>
      </c>
      <c r="G65">
        <v>13</v>
      </c>
      <c r="H65">
        <v>21.98</v>
      </c>
      <c r="I65">
        <v>8.2204999999999995</v>
      </c>
      <c r="J65" s="23">
        <v>39404</v>
      </c>
      <c r="K65">
        <v>285.74</v>
      </c>
      <c r="L65">
        <v>106.8665</v>
      </c>
      <c r="M65">
        <v>178.87350000000001</v>
      </c>
    </row>
    <row r="66" spans="1:13" x14ac:dyDescent="0.3">
      <c r="A66">
        <v>485</v>
      </c>
      <c r="B66">
        <v>20071111</v>
      </c>
      <c r="C66">
        <v>20071123</v>
      </c>
      <c r="D66">
        <v>20071118</v>
      </c>
      <c r="E66">
        <v>19015</v>
      </c>
      <c r="F66">
        <v>6</v>
      </c>
      <c r="G66">
        <v>9</v>
      </c>
      <c r="H66">
        <v>21.98</v>
      </c>
      <c r="I66">
        <v>8.2204999999999995</v>
      </c>
      <c r="J66" s="23">
        <v>39397</v>
      </c>
      <c r="K66">
        <v>197.82</v>
      </c>
      <c r="L66">
        <v>73.984499999999997</v>
      </c>
      <c r="M66">
        <v>123.8355</v>
      </c>
    </row>
    <row r="67" spans="1:13" x14ac:dyDescent="0.3">
      <c r="A67">
        <v>485</v>
      </c>
      <c r="B67">
        <v>20071216</v>
      </c>
      <c r="C67">
        <v>20071228</v>
      </c>
      <c r="D67">
        <v>20071223</v>
      </c>
      <c r="E67">
        <v>19553</v>
      </c>
      <c r="F67">
        <v>6</v>
      </c>
      <c r="G67">
        <v>18</v>
      </c>
      <c r="H67">
        <v>21.98</v>
      </c>
      <c r="I67">
        <v>8.2204999999999995</v>
      </c>
      <c r="J67" s="23">
        <v>39432</v>
      </c>
      <c r="K67">
        <v>395.64</v>
      </c>
      <c r="L67">
        <v>147.96899999999999</v>
      </c>
      <c r="M67">
        <v>247.67099999999999</v>
      </c>
    </row>
    <row r="68" spans="1:13" x14ac:dyDescent="0.3">
      <c r="A68">
        <v>485</v>
      </c>
      <c r="B68">
        <v>20071216</v>
      </c>
      <c r="C68">
        <v>20071228</v>
      </c>
      <c r="D68">
        <v>20071223</v>
      </c>
      <c r="E68">
        <v>20087</v>
      </c>
      <c r="F68">
        <v>6</v>
      </c>
      <c r="G68">
        <v>19</v>
      </c>
      <c r="H68">
        <v>21.98</v>
      </c>
      <c r="I68">
        <v>8.2204999999999995</v>
      </c>
      <c r="J68" s="23">
        <v>39432</v>
      </c>
      <c r="K68">
        <v>417.62</v>
      </c>
      <c r="L68">
        <v>156.18950000000001</v>
      </c>
      <c r="M68">
        <v>261.43049999999999</v>
      </c>
    </row>
    <row r="69" spans="1:13" x14ac:dyDescent="0.3">
      <c r="A69">
        <v>485</v>
      </c>
      <c r="B69">
        <v>20070902</v>
      </c>
      <c r="C69">
        <v>20070914</v>
      </c>
      <c r="D69">
        <v>20070909</v>
      </c>
      <c r="E69">
        <v>20694</v>
      </c>
      <c r="F69">
        <v>6</v>
      </c>
      <c r="G69">
        <v>13</v>
      </c>
      <c r="H69">
        <v>21.98</v>
      </c>
      <c r="I69">
        <v>8.2204999999999995</v>
      </c>
      <c r="J69" s="23">
        <v>39327</v>
      </c>
      <c r="K69">
        <v>285.74</v>
      </c>
      <c r="L69">
        <v>106.8665</v>
      </c>
      <c r="M69">
        <v>178.87350000000001</v>
      </c>
    </row>
    <row r="70" spans="1:13" x14ac:dyDescent="0.3">
      <c r="A70">
        <v>485</v>
      </c>
      <c r="B70">
        <v>20070909</v>
      </c>
      <c r="C70">
        <v>20070921</v>
      </c>
      <c r="D70">
        <v>20070916</v>
      </c>
      <c r="E70">
        <v>21453</v>
      </c>
      <c r="F70">
        <v>6</v>
      </c>
      <c r="G70">
        <v>2</v>
      </c>
      <c r="H70">
        <v>21.98</v>
      </c>
      <c r="I70">
        <v>8.2204999999999995</v>
      </c>
      <c r="J70" s="23">
        <v>39334</v>
      </c>
      <c r="K70">
        <v>43.96</v>
      </c>
      <c r="L70">
        <v>16.440999999999999</v>
      </c>
      <c r="M70">
        <v>27.518999999999998</v>
      </c>
    </row>
    <row r="71" spans="1:13" x14ac:dyDescent="0.3">
      <c r="A71">
        <v>485</v>
      </c>
      <c r="B71">
        <v>20070805</v>
      </c>
      <c r="C71">
        <v>20070817</v>
      </c>
      <c r="D71">
        <v>20070812</v>
      </c>
      <c r="E71">
        <v>21618</v>
      </c>
      <c r="F71">
        <v>6</v>
      </c>
      <c r="G71">
        <v>12</v>
      </c>
      <c r="H71">
        <v>21.98</v>
      </c>
      <c r="I71">
        <v>8.2204999999999995</v>
      </c>
      <c r="J71" s="23">
        <v>39299</v>
      </c>
      <c r="K71">
        <v>263.76</v>
      </c>
      <c r="L71">
        <v>98.646000000000001</v>
      </c>
      <c r="M71">
        <v>165.114</v>
      </c>
    </row>
    <row r="72" spans="1:13" x14ac:dyDescent="0.3">
      <c r="A72">
        <v>485</v>
      </c>
      <c r="B72">
        <v>20071223</v>
      </c>
      <c r="C72">
        <v>20080104</v>
      </c>
      <c r="D72">
        <v>20071230</v>
      </c>
      <c r="E72">
        <v>26076</v>
      </c>
      <c r="F72">
        <v>6</v>
      </c>
      <c r="G72">
        <v>17</v>
      </c>
      <c r="H72">
        <v>21.98</v>
      </c>
      <c r="I72">
        <v>8.2204999999999995</v>
      </c>
      <c r="J72" s="23">
        <v>39439</v>
      </c>
      <c r="K72">
        <v>373.66</v>
      </c>
      <c r="L72">
        <v>139.74850000000001</v>
      </c>
      <c r="M72">
        <v>233.91149999999999</v>
      </c>
    </row>
    <row r="73" spans="1:13" x14ac:dyDescent="0.3">
      <c r="A73">
        <v>478</v>
      </c>
      <c r="B73">
        <v>20070909</v>
      </c>
      <c r="C73">
        <v>20070921</v>
      </c>
      <c r="D73">
        <v>20070916</v>
      </c>
      <c r="E73">
        <v>11506</v>
      </c>
      <c r="F73">
        <v>6</v>
      </c>
      <c r="G73">
        <v>18</v>
      </c>
      <c r="H73">
        <v>9.99</v>
      </c>
      <c r="I73">
        <v>3.7363</v>
      </c>
      <c r="J73" s="23">
        <v>39334</v>
      </c>
      <c r="K73">
        <v>179.82</v>
      </c>
      <c r="L73">
        <v>67.253399999999999</v>
      </c>
      <c r="M73">
        <v>112.56659999999999</v>
      </c>
    </row>
    <row r="74" spans="1:13" x14ac:dyDescent="0.3">
      <c r="A74">
        <v>478</v>
      </c>
      <c r="B74">
        <v>20070819</v>
      </c>
      <c r="C74">
        <v>20070831</v>
      </c>
      <c r="D74">
        <v>20070826</v>
      </c>
      <c r="E74">
        <v>11647</v>
      </c>
      <c r="F74">
        <v>6</v>
      </c>
      <c r="G74">
        <v>14</v>
      </c>
      <c r="H74">
        <v>9.99</v>
      </c>
      <c r="I74">
        <v>3.7363</v>
      </c>
      <c r="J74" s="23">
        <v>39313</v>
      </c>
      <c r="K74">
        <v>139.86000000000001</v>
      </c>
      <c r="L74">
        <v>52.308199999999999</v>
      </c>
      <c r="M74">
        <v>87.5518</v>
      </c>
    </row>
    <row r="75" spans="1:13" x14ac:dyDescent="0.3">
      <c r="A75">
        <v>478</v>
      </c>
      <c r="B75">
        <v>20071104</v>
      </c>
      <c r="C75">
        <v>20071116</v>
      </c>
      <c r="D75">
        <v>20071111</v>
      </c>
      <c r="E75">
        <v>11868</v>
      </c>
      <c r="F75">
        <v>6</v>
      </c>
      <c r="G75">
        <v>19</v>
      </c>
      <c r="H75">
        <v>9.99</v>
      </c>
      <c r="I75">
        <v>3.7363</v>
      </c>
      <c r="J75" s="23">
        <v>39390</v>
      </c>
      <c r="K75">
        <v>189.81</v>
      </c>
      <c r="L75">
        <v>70.989699999999999</v>
      </c>
      <c r="M75">
        <v>118.8203</v>
      </c>
    </row>
    <row r="76" spans="1:13" x14ac:dyDescent="0.3">
      <c r="A76">
        <v>478</v>
      </c>
      <c r="B76">
        <v>20071216</v>
      </c>
      <c r="C76">
        <v>20071228</v>
      </c>
      <c r="D76">
        <v>20071223</v>
      </c>
      <c r="E76">
        <v>12056</v>
      </c>
      <c r="F76">
        <v>6</v>
      </c>
      <c r="G76">
        <v>16</v>
      </c>
      <c r="H76">
        <v>9.99</v>
      </c>
      <c r="I76">
        <v>3.7363</v>
      </c>
      <c r="J76" s="23">
        <v>39432</v>
      </c>
      <c r="K76">
        <v>159.84</v>
      </c>
      <c r="L76">
        <v>59.780799999999999</v>
      </c>
      <c r="M76">
        <v>100.0592</v>
      </c>
    </row>
    <row r="77" spans="1:13" x14ac:dyDescent="0.3">
      <c r="A77">
        <v>478</v>
      </c>
      <c r="B77">
        <v>20070930</v>
      </c>
      <c r="C77">
        <v>20071012</v>
      </c>
      <c r="D77">
        <v>20071007</v>
      </c>
      <c r="E77">
        <v>12363</v>
      </c>
      <c r="F77">
        <v>6</v>
      </c>
      <c r="G77">
        <v>5</v>
      </c>
      <c r="H77">
        <v>9.99</v>
      </c>
      <c r="I77">
        <v>3.7363</v>
      </c>
      <c r="J77" s="23">
        <v>39355</v>
      </c>
      <c r="K77">
        <v>49.95</v>
      </c>
      <c r="L77">
        <v>18.6815</v>
      </c>
      <c r="M77">
        <v>31.2685</v>
      </c>
    </row>
    <row r="78" spans="1:13" x14ac:dyDescent="0.3">
      <c r="A78">
        <v>478</v>
      </c>
      <c r="B78">
        <v>20071104</v>
      </c>
      <c r="C78">
        <v>20071116</v>
      </c>
      <c r="D78">
        <v>20071111</v>
      </c>
      <c r="E78">
        <v>12447</v>
      </c>
      <c r="F78">
        <v>6</v>
      </c>
      <c r="G78">
        <v>15</v>
      </c>
      <c r="H78">
        <v>9.99</v>
      </c>
      <c r="I78">
        <v>3.7363</v>
      </c>
      <c r="J78" s="23">
        <v>39390</v>
      </c>
      <c r="K78">
        <v>149.85</v>
      </c>
      <c r="L78">
        <v>56.044499999999999</v>
      </c>
      <c r="M78">
        <v>93.805499999999995</v>
      </c>
    </row>
    <row r="79" spans="1:13" x14ac:dyDescent="0.3">
      <c r="A79">
        <v>478</v>
      </c>
      <c r="B79">
        <v>20071202</v>
      </c>
      <c r="C79">
        <v>20071214</v>
      </c>
      <c r="D79">
        <v>20071209</v>
      </c>
      <c r="E79">
        <v>12895</v>
      </c>
      <c r="F79">
        <v>6</v>
      </c>
      <c r="G79">
        <v>18</v>
      </c>
      <c r="H79">
        <v>9.99</v>
      </c>
      <c r="I79">
        <v>3.7363</v>
      </c>
      <c r="J79" s="23">
        <v>39418</v>
      </c>
      <c r="K79">
        <v>179.82</v>
      </c>
      <c r="L79">
        <v>67.253399999999999</v>
      </c>
      <c r="M79">
        <v>112.56659999999999</v>
      </c>
    </row>
    <row r="80" spans="1:13" x14ac:dyDescent="0.3">
      <c r="A80">
        <v>478</v>
      </c>
      <c r="B80">
        <v>20070923</v>
      </c>
      <c r="C80">
        <v>20071005</v>
      </c>
      <c r="D80">
        <v>20070930</v>
      </c>
      <c r="E80">
        <v>12939</v>
      </c>
      <c r="F80">
        <v>6</v>
      </c>
      <c r="G80">
        <v>19</v>
      </c>
      <c r="H80">
        <v>9.99</v>
      </c>
      <c r="I80">
        <v>3.7363</v>
      </c>
      <c r="J80" s="23">
        <v>39348</v>
      </c>
      <c r="K80">
        <v>189.81</v>
      </c>
      <c r="L80">
        <v>70.989699999999999</v>
      </c>
      <c r="M80">
        <v>118.8203</v>
      </c>
    </row>
    <row r="81" spans="1:13" x14ac:dyDescent="0.3">
      <c r="A81">
        <v>478</v>
      </c>
      <c r="B81">
        <v>20071118</v>
      </c>
      <c r="C81">
        <v>20071130</v>
      </c>
      <c r="D81">
        <v>20071125</v>
      </c>
      <c r="E81">
        <v>12945</v>
      </c>
      <c r="F81">
        <v>6</v>
      </c>
      <c r="G81">
        <v>10</v>
      </c>
      <c r="H81">
        <v>9.99</v>
      </c>
      <c r="I81">
        <v>3.7363</v>
      </c>
      <c r="J81" s="23">
        <v>39404</v>
      </c>
      <c r="K81">
        <v>99.9</v>
      </c>
      <c r="L81">
        <v>37.363</v>
      </c>
      <c r="M81">
        <v>62.536999999999999</v>
      </c>
    </row>
    <row r="82" spans="1:13" x14ac:dyDescent="0.3">
      <c r="A82">
        <v>478</v>
      </c>
      <c r="B82">
        <v>20071118</v>
      </c>
      <c r="C82">
        <v>20071130</v>
      </c>
      <c r="D82">
        <v>20071125</v>
      </c>
      <c r="E82">
        <v>13474</v>
      </c>
      <c r="F82">
        <v>6</v>
      </c>
      <c r="G82">
        <v>11</v>
      </c>
      <c r="H82">
        <v>9.99</v>
      </c>
      <c r="I82">
        <v>3.7363</v>
      </c>
      <c r="J82" s="23">
        <v>39404</v>
      </c>
      <c r="K82">
        <v>109.89</v>
      </c>
      <c r="L82">
        <v>41.099299999999999</v>
      </c>
      <c r="M82">
        <v>68.790700000000001</v>
      </c>
    </row>
    <row r="83" spans="1:13" x14ac:dyDescent="0.3">
      <c r="A83">
        <v>478</v>
      </c>
      <c r="B83">
        <v>20070805</v>
      </c>
      <c r="C83">
        <v>20070817</v>
      </c>
      <c r="D83">
        <v>20070812</v>
      </c>
      <c r="E83">
        <v>13860</v>
      </c>
      <c r="F83">
        <v>6</v>
      </c>
      <c r="G83">
        <v>16</v>
      </c>
      <c r="H83">
        <v>9.99</v>
      </c>
      <c r="I83">
        <v>3.7363</v>
      </c>
      <c r="J83" s="23">
        <v>39299</v>
      </c>
      <c r="K83">
        <v>159.84</v>
      </c>
      <c r="L83">
        <v>59.780799999999999</v>
      </c>
      <c r="M83">
        <v>100.0592</v>
      </c>
    </row>
    <row r="84" spans="1:13" x14ac:dyDescent="0.3">
      <c r="A84">
        <v>478</v>
      </c>
      <c r="B84">
        <v>20070826</v>
      </c>
      <c r="C84">
        <v>20070907</v>
      </c>
      <c r="D84">
        <v>20070902</v>
      </c>
      <c r="E84">
        <v>14328</v>
      </c>
      <c r="F84">
        <v>6</v>
      </c>
      <c r="G84">
        <v>10</v>
      </c>
      <c r="H84">
        <v>9.99</v>
      </c>
      <c r="I84">
        <v>3.7363</v>
      </c>
      <c r="J84" s="23">
        <v>39320</v>
      </c>
      <c r="K84">
        <v>99.9</v>
      </c>
      <c r="L84">
        <v>37.363</v>
      </c>
      <c r="M84">
        <v>62.536999999999999</v>
      </c>
    </row>
    <row r="85" spans="1:13" x14ac:dyDescent="0.3">
      <c r="A85">
        <v>478</v>
      </c>
      <c r="B85">
        <v>20071209</v>
      </c>
      <c r="C85">
        <v>20071221</v>
      </c>
      <c r="D85">
        <v>20071216</v>
      </c>
      <c r="E85">
        <v>14332</v>
      </c>
      <c r="F85">
        <v>6</v>
      </c>
      <c r="G85">
        <v>20</v>
      </c>
      <c r="H85">
        <v>9.99</v>
      </c>
      <c r="I85">
        <v>3.7363</v>
      </c>
      <c r="J85" s="23">
        <v>39425</v>
      </c>
      <c r="K85">
        <v>199.8</v>
      </c>
      <c r="L85">
        <v>74.725999999999999</v>
      </c>
      <c r="M85">
        <v>125.074</v>
      </c>
    </row>
    <row r="86" spans="1:13" x14ac:dyDescent="0.3">
      <c r="A86">
        <v>478</v>
      </c>
      <c r="B86">
        <v>20071007</v>
      </c>
      <c r="C86">
        <v>20071019</v>
      </c>
      <c r="D86">
        <v>20071014</v>
      </c>
      <c r="E86">
        <v>14353</v>
      </c>
      <c r="F86">
        <v>6</v>
      </c>
      <c r="G86">
        <v>17</v>
      </c>
      <c r="H86">
        <v>9.99</v>
      </c>
      <c r="I86">
        <v>3.7363</v>
      </c>
      <c r="J86" s="23">
        <v>39362</v>
      </c>
      <c r="K86">
        <v>169.83</v>
      </c>
      <c r="L86">
        <v>63.517099999999999</v>
      </c>
      <c r="M86">
        <v>106.3129</v>
      </c>
    </row>
    <row r="87" spans="1:13" x14ac:dyDescent="0.3">
      <c r="A87">
        <v>478</v>
      </c>
      <c r="B87">
        <v>20070916</v>
      </c>
      <c r="C87">
        <v>20070928</v>
      </c>
      <c r="D87">
        <v>20070923</v>
      </c>
      <c r="E87">
        <v>14371</v>
      </c>
      <c r="F87">
        <v>6</v>
      </c>
      <c r="G87">
        <v>15</v>
      </c>
      <c r="H87">
        <v>9.99</v>
      </c>
      <c r="I87">
        <v>3.7363</v>
      </c>
      <c r="J87" s="23">
        <v>39341</v>
      </c>
      <c r="K87">
        <v>149.85</v>
      </c>
      <c r="L87">
        <v>56.044499999999999</v>
      </c>
      <c r="M87">
        <v>93.805499999999995</v>
      </c>
    </row>
    <row r="88" spans="1:13" x14ac:dyDescent="0.3">
      <c r="A88">
        <v>478</v>
      </c>
      <c r="B88">
        <v>20071118</v>
      </c>
      <c r="C88">
        <v>20071130</v>
      </c>
      <c r="D88">
        <v>20071125</v>
      </c>
      <c r="E88">
        <v>14436</v>
      </c>
      <c r="F88">
        <v>6</v>
      </c>
      <c r="G88">
        <v>4</v>
      </c>
      <c r="H88">
        <v>9.99</v>
      </c>
      <c r="I88">
        <v>3.7363</v>
      </c>
      <c r="J88" s="23">
        <v>39404</v>
      </c>
      <c r="K88">
        <v>39.96</v>
      </c>
      <c r="L88">
        <v>14.9452</v>
      </c>
      <c r="M88">
        <v>25.014800000000001</v>
      </c>
    </row>
    <row r="89" spans="1:13" x14ac:dyDescent="0.3">
      <c r="A89">
        <v>478</v>
      </c>
      <c r="B89">
        <v>20070805</v>
      </c>
      <c r="C89">
        <v>20070817</v>
      </c>
      <c r="D89">
        <v>20070812</v>
      </c>
      <c r="E89">
        <v>14446</v>
      </c>
      <c r="F89">
        <v>6</v>
      </c>
      <c r="G89">
        <v>20</v>
      </c>
      <c r="H89">
        <v>9.99</v>
      </c>
      <c r="I89">
        <v>3.7363</v>
      </c>
      <c r="J89" s="23">
        <v>39299</v>
      </c>
      <c r="K89">
        <v>199.8</v>
      </c>
      <c r="L89">
        <v>74.725999999999999</v>
      </c>
      <c r="M89">
        <v>125.074</v>
      </c>
    </row>
    <row r="90" spans="1:13" x14ac:dyDescent="0.3">
      <c r="A90">
        <v>478</v>
      </c>
      <c r="B90">
        <v>20070805</v>
      </c>
      <c r="C90">
        <v>20070817</v>
      </c>
      <c r="D90">
        <v>20070812</v>
      </c>
      <c r="E90">
        <v>14561</v>
      </c>
      <c r="F90">
        <v>6</v>
      </c>
      <c r="G90">
        <v>17</v>
      </c>
      <c r="H90">
        <v>9.99</v>
      </c>
      <c r="I90">
        <v>3.7363</v>
      </c>
      <c r="J90" s="23">
        <v>39299</v>
      </c>
      <c r="K90">
        <v>169.83</v>
      </c>
      <c r="L90">
        <v>63.517099999999999</v>
      </c>
      <c r="M90">
        <v>106.3129</v>
      </c>
    </row>
    <row r="91" spans="1:13" x14ac:dyDescent="0.3">
      <c r="A91">
        <v>478</v>
      </c>
      <c r="B91">
        <v>20070902</v>
      </c>
      <c r="C91">
        <v>20070914</v>
      </c>
      <c r="D91">
        <v>20070909</v>
      </c>
      <c r="E91">
        <v>14632</v>
      </c>
      <c r="F91">
        <v>6</v>
      </c>
      <c r="G91">
        <v>8</v>
      </c>
      <c r="H91">
        <v>9.99</v>
      </c>
      <c r="I91">
        <v>3.7363</v>
      </c>
      <c r="J91" s="23">
        <v>39327</v>
      </c>
      <c r="K91">
        <v>79.92</v>
      </c>
      <c r="L91">
        <v>29.8904</v>
      </c>
      <c r="M91">
        <v>50.029600000000002</v>
      </c>
    </row>
    <row r="92" spans="1:13" x14ac:dyDescent="0.3">
      <c r="A92">
        <v>478</v>
      </c>
      <c r="B92">
        <v>20071230</v>
      </c>
      <c r="C92">
        <v>20080111</v>
      </c>
      <c r="D92">
        <v>20080106</v>
      </c>
      <c r="E92">
        <v>15310</v>
      </c>
      <c r="F92">
        <v>6</v>
      </c>
      <c r="G92">
        <v>13</v>
      </c>
      <c r="H92">
        <v>9.99</v>
      </c>
      <c r="I92">
        <v>3.7363</v>
      </c>
      <c r="J92" s="23">
        <v>39446</v>
      </c>
      <c r="K92">
        <v>129.87</v>
      </c>
      <c r="L92">
        <v>48.571899999999999</v>
      </c>
      <c r="M92">
        <v>81.298100000000005</v>
      </c>
    </row>
    <row r="93" spans="1:13" x14ac:dyDescent="0.3">
      <c r="A93">
        <v>478</v>
      </c>
      <c r="B93">
        <v>20070826</v>
      </c>
      <c r="C93">
        <v>20070907</v>
      </c>
      <c r="D93">
        <v>20070902</v>
      </c>
      <c r="E93">
        <v>15378</v>
      </c>
      <c r="F93">
        <v>6</v>
      </c>
      <c r="G93">
        <v>3</v>
      </c>
      <c r="H93">
        <v>9.99</v>
      </c>
      <c r="I93">
        <v>3.7363</v>
      </c>
      <c r="J93" s="23">
        <v>39320</v>
      </c>
      <c r="K93">
        <v>29.97</v>
      </c>
      <c r="L93">
        <v>11.2089</v>
      </c>
      <c r="M93">
        <v>18.761099999999999</v>
      </c>
    </row>
    <row r="94" spans="1:13" x14ac:dyDescent="0.3">
      <c r="A94">
        <v>478</v>
      </c>
      <c r="B94">
        <v>20070715</v>
      </c>
      <c r="C94">
        <v>20070727</v>
      </c>
      <c r="D94">
        <v>20070722</v>
      </c>
      <c r="E94">
        <v>15549</v>
      </c>
      <c r="F94">
        <v>6</v>
      </c>
      <c r="G94">
        <v>4</v>
      </c>
      <c r="H94">
        <v>9.99</v>
      </c>
      <c r="I94">
        <v>3.7363</v>
      </c>
      <c r="J94" s="23">
        <v>39278</v>
      </c>
      <c r="K94">
        <v>39.96</v>
      </c>
      <c r="L94">
        <v>14.9452</v>
      </c>
      <c r="M94">
        <v>25.014800000000001</v>
      </c>
    </row>
    <row r="95" spans="1:13" x14ac:dyDescent="0.3">
      <c r="A95">
        <v>478</v>
      </c>
      <c r="B95">
        <v>20071223</v>
      </c>
      <c r="C95">
        <v>20080104</v>
      </c>
      <c r="D95">
        <v>20071230</v>
      </c>
      <c r="E95">
        <v>15571</v>
      </c>
      <c r="F95">
        <v>6</v>
      </c>
      <c r="G95">
        <v>1</v>
      </c>
      <c r="H95">
        <v>9.99</v>
      </c>
      <c r="I95">
        <v>3.7363</v>
      </c>
      <c r="J95" s="23">
        <v>39439</v>
      </c>
      <c r="K95">
        <v>9.99</v>
      </c>
      <c r="L95">
        <v>3.7363</v>
      </c>
      <c r="M95">
        <v>6.2537000000000003</v>
      </c>
    </row>
    <row r="96" spans="1:13" x14ac:dyDescent="0.3">
      <c r="A96">
        <v>478</v>
      </c>
      <c r="B96">
        <v>20071230</v>
      </c>
      <c r="C96">
        <v>20080111</v>
      </c>
      <c r="D96">
        <v>20080106</v>
      </c>
      <c r="E96">
        <v>15863</v>
      </c>
      <c r="F96">
        <v>6</v>
      </c>
      <c r="G96">
        <v>11</v>
      </c>
      <c r="H96">
        <v>9.99</v>
      </c>
      <c r="I96">
        <v>3.7363</v>
      </c>
      <c r="J96" s="23">
        <v>39446</v>
      </c>
      <c r="K96">
        <v>109.89</v>
      </c>
      <c r="L96">
        <v>41.099299999999999</v>
      </c>
      <c r="M96">
        <v>68.790700000000001</v>
      </c>
    </row>
    <row r="97" spans="1:13" x14ac:dyDescent="0.3">
      <c r="A97">
        <v>478</v>
      </c>
      <c r="B97">
        <v>20070909</v>
      </c>
      <c r="C97">
        <v>20070921</v>
      </c>
      <c r="D97">
        <v>20070916</v>
      </c>
      <c r="E97">
        <v>15900</v>
      </c>
      <c r="F97">
        <v>6</v>
      </c>
      <c r="G97">
        <v>20</v>
      </c>
      <c r="H97">
        <v>9.99</v>
      </c>
      <c r="I97">
        <v>3.7363</v>
      </c>
      <c r="J97" s="23">
        <v>39334</v>
      </c>
      <c r="K97">
        <v>199.8</v>
      </c>
      <c r="L97">
        <v>74.725999999999999</v>
      </c>
      <c r="M97">
        <v>125.074</v>
      </c>
    </row>
    <row r="98" spans="1:13" x14ac:dyDescent="0.3">
      <c r="A98">
        <v>478</v>
      </c>
      <c r="B98">
        <v>20071125</v>
      </c>
      <c r="C98">
        <v>20071207</v>
      </c>
      <c r="D98">
        <v>20071202</v>
      </c>
      <c r="E98">
        <v>16358</v>
      </c>
      <c r="F98">
        <v>6</v>
      </c>
      <c r="G98">
        <v>11</v>
      </c>
      <c r="H98">
        <v>9.99</v>
      </c>
      <c r="I98">
        <v>3.7363</v>
      </c>
      <c r="J98" s="23">
        <v>39411</v>
      </c>
      <c r="K98">
        <v>109.89</v>
      </c>
      <c r="L98">
        <v>41.099299999999999</v>
      </c>
      <c r="M98">
        <v>68.790700000000001</v>
      </c>
    </row>
    <row r="99" spans="1:13" x14ac:dyDescent="0.3">
      <c r="A99">
        <v>478</v>
      </c>
      <c r="B99">
        <v>20071202</v>
      </c>
      <c r="C99">
        <v>20071214</v>
      </c>
      <c r="D99">
        <v>20071209</v>
      </c>
      <c r="E99">
        <v>16497</v>
      </c>
      <c r="F99">
        <v>6</v>
      </c>
      <c r="G99">
        <v>10</v>
      </c>
      <c r="H99">
        <v>9.99</v>
      </c>
      <c r="I99">
        <v>3.7363</v>
      </c>
      <c r="J99" s="23">
        <v>39418</v>
      </c>
      <c r="K99">
        <v>99.9</v>
      </c>
      <c r="L99">
        <v>37.363</v>
      </c>
      <c r="M99">
        <v>62.536999999999999</v>
      </c>
    </row>
    <row r="100" spans="1:13" x14ac:dyDescent="0.3">
      <c r="A100">
        <v>478</v>
      </c>
      <c r="B100">
        <v>20070916</v>
      </c>
      <c r="C100">
        <v>20070928</v>
      </c>
      <c r="D100">
        <v>20070923</v>
      </c>
      <c r="E100">
        <v>16772</v>
      </c>
      <c r="F100">
        <v>6</v>
      </c>
      <c r="G100">
        <v>9</v>
      </c>
      <c r="H100">
        <v>9.99</v>
      </c>
      <c r="I100">
        <v>3.7363</v>
      </c>
      <c r="J100" s="23">
        <v>39341</v>
      </c>
      <c r="K100">
        <v>89.91</v>
      </c>
      <c r="L100">
        <v>33.6267</v>
      </c>
      <c r="M100">
        <v>56.283299999999997</v>
      </c>
    </row>
    <row r="101" spans="1:13" x14ac:dyDescent="0.3">
      <c r="A101">
        <v>478</v>
      </c>
      <c r="B101">
        <v>20071007</v>
      </c>
      <c r="C101">
        <v>20071019</v>
      </c>
      <c r="D101">
        <v>20071014</v>
      </c>
      <c r="E101">
        <v>18322</v>
      </c>
      <c r="F101">
        <v>6</v>
      </c>
      <c r="G101">
        <v>6</v>
      </c>
      <c r="H101">
        <v>9.99</v>
      </c>
      <c r="I101">
        <v>3.7363</v>
      </c>
      <c r="J101" s="23">
        <v>39362</v>
      </c>
      <c r="K101">
        <v>59.94</v>
      </c>
      <c r="L101">
        <v>22.4178</v>
      </c>
      <c r="M101">
        <v>37.522199999999998</v>
      </c>
    </row>
    <row r="102" spans="1:13" x14ac:dyDescent="0.3">
      <c r="A102">
        <v>478</v>
      </c>
      <c r="B102">
        <v>20071216</v>
      </c>
      <c r="C102">
        <v>20071228</v>
      </c>
      <c r="D102">
        <v>20071223</v>
      </c>
      <c r="E102">
        <v>19553</v>
      </c>
      <c r="F102">
        <v>6</v>
      </c>
      <c r="G102">
        <v>12</v>
      </c>
      <c r="H102">
        <v>9.99</v>
      </c>
      <c r="I102">
        <v>3.7363</v>
      </c>
      <c r="J102" s="23">
        <v>39432</v>
      </c>
      <c r="K102">
        <v>119.88</v>
      </c>
      <c r="L102">
        <v>44.835599999999999</v>
      </c>
      <c r="M102">
        <v>75.044399999999996</v>
      </c>
    </row>
    <row r="103" spans="1:13" x14ac:dyDescent="0.3">
      <c r="A103">
        <v>478</v>
      </c>
      <c r="B103">
        <v>20070909</v>
      </c>
      <c r="C103">
        <v>20070921</v>
      </c>
      <c r="D103">
        <v>20070916</v>
      </c>
      <c r="E103">
        <v>21453</v>
      </c>
      <c r="F103">
        <v>6</v>
      </c>
      <c r="G103">
        <v>11</v>
      </c>
      <c r="H103">
        <v>9.99</v>
      </c>
      <c r="I103">
        <v>3.7363</v>
      </c>
      <c r="J103" s="23">
        <v>39334</v>
      </c>
      <c r="K103">
        <v>109.89</v>
      </c>
      <c r="L103">
        <v>41.099299999999999</v>
      </c>
      <c r="M103">
        <v>68.790700000000001</v>
      </c>
    </row>
    <row r="104" spans="1:13" x14ac:dyDescent="0.3">
      <c r="A104">
        <v>529</v>
      </c>
      <c r="B104">
        <v>20070916</v>
      </c>
      <c r="C104">
        <v>20070928</v>
      </c>
      <c r="D104">
        <v>20070923</v>
      </c>
      <c r="E104">
        <v>11185</v>
      </c>
      <c r="F104">
        <v>6</v>
      </c>
      <c r="G104">
        <v>19</v>
      </c>
      <c r="H104">
        <v>3.99</v>
      </c>
      <c r="I104">
        <v>1.4923</v>
      </c>
      <c r="J104" s="23">
        <v>39341</v>
      </c>
      <c r="K104">
        <v>75.81</v>
      </c>
      <c r="L104">
        <v>28.3537</v>
      </c>
      <c r="M104">
        <v>47.456299999999999</v>
      </c>
    </row>
    <row r="105" spans="1:13" x14ac:dyDescent="0.3">
      <c r="A105">
        <v>529</v>
      </c>
      <c r="B105">
        <v>20071125</v>
      </c>
      <c r="C105">
        <v>20071207</v>
      </c>
      <c r="D105">
        <v>20071202</v>
      </c>
      <c r="E105">
        <v>11215</v>
      </c>
      <c r="F105">
        <v>6</v>
      </c>
      <c r="G105">
        <v>15</v>
      </c>
      <c r="H105">
        <v>3.99</v>
      </c>
      <c r="I105">
        <v>1.4923</v>
      </c>
      <c r="J105" s="23">
        <v>39411</v>
      </c>
      <c r="K105">
        <v>59.85</v>
      </c>
      <c r="L105">
        <v>22.384499999999999</v>
      </c>
      <c r="M105">
        <v>37.465499999999999</v>
      </c>
    </row>
    <row r="106" spans="1:13" x14ac:dyDescent="0.3">
      <c r="A106">
        <v>529</v>
      </c>
      <c r="B106">
        <v>20070902</v>
      </c>
      <c r="C106">
        <v>20070914</v>
      </c>
      <c r="D106">
        <v>20070909</v>
      </c>
      <c r="E106">
        <v>11253</v>
      </c>
      <c r="F106">
        <v>6</v>
      </c>
      <c r="G106">
        <v>5</v>
      </c>
      <c r="H106">
        <v>3.99</v>
      </c>
      <c r="I106">
        <v>1.4923</v>
      </c>
      <c r="J106" s="23">
        <v>39327</v>
      </c>
      <c r="K106">
        <v>19.95</v>
      </c>
      <c r="L106">
        <v>7.4615</v>
      </c>
      <c r="M106">
        <v>12.4885</v>
      </c>
    </row>
    <row r="107" spans="1:13" x14ac:dyDescent="0.3">
      <c r="A107">
        <v>529</v>
      </c>
      <c r="B107">
        <v>20070930</v>
      </c>
      <c r="C107">
        <v>20071012</v>
      </c>
      <c r="D107">
        <v>20071007</v>
      </c>
      <c r="E107">
        <v>11253</v>
      </c>
      <c r="F107">
        <v>6</v>
      </c>
      <c r="G107">
        <v>20</v>
      </c>
      <c r="H107">
        <v>3.99</v>
      </c>
      <c r="I107">
        <v>1.4923</v>
      </c>
      <c r="J107" s="23">
        <v>39355</v>
      </c>
      <c r="K107">
        <v>79.8</v>
      </c>
      <c r="L107">
        <v>29.846</v>
      </c>
      <c r="M107">
        <v>49.954000000000001</v>
      </c>
    </row>
    <row r="108" spans="1:13" x14ac:dyDescent="0.3">
      <c r="A108">
        <v>529</v>
      </c>
      <c r="B108">
        <v>20071111</v>
      </c>
      <c r="C108">
        <v>20071123</v>
      </c>
      <c r="D108">
        <v>20071118</v>
      </c>
      <c r="E108">
        <v>11277</v>
      </c>
      <c r="F108">
        <v>6</v>
      </c>
      <c r="G108">
        <v>19</v>
      </c>
      <c r="H108">
        <v>3.99</v>
      </c>
      <c r="I108">
        <v>1.4923</v>
      </c>
      <c r="J108" s="23">
        <v>39397</v>
      </c>
      <c r="K108">
        <v>75.81</v>
      </c>
      <c r="L108">
        <v>28.3537</v>
      </c>
      <c r="M108">
        <v>47.456299999999999</v>
      </c>
    </row>
    <row r="109" spans="1:13" x14ac:dyDescent="0.3">
      <c r="A109">
        <v>529</v>
      </c>
      <c r="B109">
        <v>20070812</v>
      </c>
      <c r="C109">
        <v>20070824</v>
      </c>
      <c r="D109">
        <v>20070819</v>
      </c>
      <c r="E109">
        <v>11287</v>
      </c>
      <c r="F109">
        <v>6</v>
      </c>
      <c r="G109">
        <v>8</v>
      </c>
      <c r="H109">
        <v>3.99</v>
      </c>
      <c r="I109">
        <v>1.4923</v>
      </c>
      <c r="J109" s="23">
        <v>39306</v>
      </c>
      <c r="K109">
        <v>31.92</v>
      </c>
      <c r="L109">
        <v>11.9384</v>
      </c>
      <c r="M109">
        <v>19.9816</v>
      </c>
    </row>
    <row r="110" spans="1:13" x14ac:dyDescent="0.3">
      <c r="A110">
        <v>529</v>
      </c>
      <c r="B110">
        <v>20071125</v>
      </c>
      <c r="C110">
        <v>20071207</v>
      </c>
      <c r="D110">
        <v>20071202</v>
      </c>
      <c r="E110">
        <v>11330</v>
      </c>
      <c r="F110">
        <v>6</v>
      </c>
      <c r="G110">
        <v>1</v>
      </c>
      <c r="H110">
        <v>3.99</v>
      </c>
      <c r="I110">
        <v>1.4923</v>
      </c>
      <c r="J110" s="23">
        <v>39411</v>
      </c>
      <c r="K110">
        <v>3.99</v>
      </c>
      <c r="L110">
        <v>1.4923</v>
      </c>
      <c r="M110">
        <v>2.4977</v>
      </c>
    </row>
    <row r="111" spans="1:13" x14ac:dyDescent="0.3">
      <c r="A111">
        <v>529</v>
      </c>
      <c r="B111">
        <v>20071125</v>
      </c>
      <c r="C111">
        <v>20071207</v>
      </c>
      <c r="D111">
        <v>20071202</v>
      </c>
      <c r="E111">
        <v>11330</v>
      </c>
      <c r="F111">
        <v>6</v>
      </c>
      <c r="G111">
        <v>9</v>
      </c>
      <c r="H111">
        <v>3.99</v>
      </c>
      <c r="I111">
        <v>1.4923</v>
      </c>
      <c r="J111" s="23">
        <v>39411</v>
      </c>
      <c r="K111">
        <v>35.909999999999997</v>
      </c>
      <c r="L111">
        <v>13.4307</v>
      </c>
      <c r="M111">
        <v>22.479299999999999</v>
      </c>
    </row>
    <row r="112" spans="1:13" x14ac:dyDescent="0.3">
      <c r="A112">
        <v>529</v>
      </c>
      <c r="B112">
        <v>20071118</v>
      </c>
      <c r="C112">
        <v>20071130</v>
      </c>
      <c r="D112">
        <v>20071125</v>
      </c>
      <c r="E112">
        <v>11507</v>
      </c>
      <c r="F112">
        <v>6</v>
      </c>
      <c r="G112">
        <v>2</v>
      </c>
      <c r="H112">
        <v>3.99</v>
      </c>
      <c r="I112">
        <v>1.4923</v>
      </c>
      <c r="J112" s="23">
        <v>39404</v>
      </c>
      <c r="K112">
        <v>7.98</v>
      </c>
      <c r="L112">
        <v>2.9845999999999999</v>
      </c>
      <c r="M112">
        <v>4.9954000000000001</v>
      </c>
    </row>
    <row r="113" spans="1:13" x14ac:dyDescent="0.3">
      <c r="A113">
        <v>529</v>
      </c>
      <c r="B113">
        <v>20070916</v>
      </c>
      <c r="C113">
        <v>20070928</v>
      </c>
      <c r="D113">
        <v>20070923</v>
      </c>
      <c r="E113">
        <v>11519</v>
      </c>
      <c r="F113">
        <v>6</v>
      </c>
      <c r="G113">
        <v>16</v>
      </c>
      <c r="H113">
        <v>3.99</v>
      </c>
      <c r="I113">
        <v>1.4923</v>
      </c>
      <c r="J113" s="23">
        <v>39341</v>
      </c>
      <c r="K113">
        <v>63.84</v>
      </c>
      <c r="L113">
        <v>23.876799999999999</v>
      </c>
      <c r="M113">
        <v>39.963200000000001</v>
      </c>
    </row>
    <row r="114" spans="1:13" x14ac:dyDescent="0.3">
      <c r="A114">
        <v>529</v>
      </c>
      <c r="B114">
        <v>20070826</v>
      </c>
      <c r="C114">
        <v>20070907</v>
      </c>
      <c r="D114">
        <v>20070902</v>
      </c>
      <c r="E114">
        <v>11520</v>
      </c>
      <c r="F114">
        <v>6</v>
      </c>
      <c r="G114">
        <v>7</v>
      </c>
      <c r="H114">
        <v>3.99</v>
      </c>
      <c r="I114">
        <v>1.4923</v>
      </c>
      <c r="J114" s="23">
        <v>39320</v>
      </c>
      <c r="K114">
        <v>27.93</v>
      </c>
      <c r="L114">
        <v>10.446099999999999</v>
      </c>
      <c r="M114">
        <v>17.483899999999998</v>
      </c>
    </row>
    <row r="115" spans="1:13" x14ac:dyDescent="0.3">
      <c r="A115">
        <v>529</v>
      </c>
      <c r="B115">
        <v>20071223</v>
      </c>
      <c r="C115">
        <v>20080104</v>
      </c>
      <c r="D115">
        <v>20071230</v>
      </c>
      <c r="E115">
        <v>11711</v>
      </c>
      <c r="F115">
        <v>6</v>
      </c>
      <c r="G115">
        <v>20</v>
      </c>
      <c r="H115">
        <v>3.99</v>
      </c>
      <c r="I115">
        <v>1.4923</v>
      </c>
      <c r="J115" s="23">
        <v>39439</v>
      </c>
      <c r="K115">
        <v>79.8</v>
      </c>
      <c r="L115">
        <v>29.846</v>
      </c>
      <c r="M115">
        <v>49.954000000000001</v>
      </c>
    </row>
    <row r="116" spans="1:13" x14ac:dyDescent="0.3">
      <c r="A116">
        <v>529</v>
      </c>
      <c r="B116">
        <v>20071104</v>
      </c>
      <c r="C116">
        <v>20071116</v>
      </c>
      <c r="D116">
        <v>20071111</v>
      </c>
      <c r="E116">
        <v>13941</v>
      </c>
      <c r="F116">
        <v>6</v>
      </c>
      <c r="G116">
        <v>13</v>
      </c>
      <c r="H116">
        <v>3.99</v>
      </c>
      <c r="I116">
        <v>1.4923</v>
      </c>
      <c r="J116" s="23">
        <v>39390</v>
      </c>
      <c r="K116">
        <v>51.87</v>
      </c>
      <c r="L116">
        <v>19.399899999999999</v>
      </c>
      <c r="M116">
        <v>32.470100000000002</v>
      </c>
    </row>
    <row r="117" spans="1:13" x14ac:dyDescent="0.3">
      <c r="A117">
        <v>529</v>
      </c>
      <c r="B117">
        <v>20070930</v>
      </c>
      <c r="C117">
        <v>20071012</v>
      </c>
      <c r="D117">
        <v>20071007</v>
      </c>
      <c r="E117">
        <v>15816</v>
      </c>
      <c r="F117">
        <v>6</v>
      </c>
      <c r="G117">
        <v>13</v>
      </c>
      <c r="H117">
        <v>3.99</v>
      </c>
      <c r="I117">
        <v>1.4923</v>
      </c>
      <c r="J117" s="23">
        <v>39355</v>
      </c>
      <c r="K117">
        <v>51.87</v>
      </c>
      <c r="L117">
        <v>19.399899999999999</v>
      </c>
      <c r="M117">
        <v>32.470100000000002</v>
      </c>
    </row>
    <row r="118" spans="1:13" x14ac:dyDescent="0.3">
      <c r="A118">
        <v>529</v>
      </c>
      <c r="B118">
        <v>20070909</v>
      </c>
      <c r="C118">
        <v>20070921</v>
      </c>
      <c r="D118">
        <v>20070916</v>
      </c>
      <c r="E118">
        <v>16958</v>
      </c>
      <c r="F118">
        <v>6</v>
      </c>
      <c r="G118">
        <v>4</v>
      </c>
      <c r="H118">
        <v>3.99</v>
      </c>
      <c r="I118">
        <v>1.4923</v>
      </c>
      <c r="J118" s="23">
        <v>39334</v>
      </c>
      <c r="K118">
        <v>15.96</v>
      </c>
      <c r="L118">
        <v>5.9691999999999998</v>
      </c>
      <c r="M118">
        <v>9.9908000000000001</v>
      </c>
    </row>
    <row r="119" spans="1:13" x14ac:dyDescent="0.3">
      <c r="A119">
        <v>529</v>
      </c>
      <c r="B119">
        <v>20071209</v>
      </c>
      <c r="C119">
        <v>20071221</v>
      </c>
      <c r="D119">
        <v>20071216</v>
      </c>
      <c r="E119">
        <v>25991</v>
      </c>
      <c r="F119">
        <v>6</v>
      </c>
      <c r="G119">
        <v>17</v>
      </c>
      <c r="H119">
        <v>3.99</v>
      </c>
      <c r="I119">
        <v>1.4923</v>
      </c>
      <c r="J119" s="23">
        <v>39425</v>
      </c>
      <c r="K119">
        <v>67.83</v>
      </c>
      <c r="L119">
        <v>25.3691</v>
      </c>
      <c r="M119">
        <v>42.460900000000002</v>
      </c>
    </row>
    <row r="120" spans="1:13" x14ac:dyDescent="0.3">
      <c r="A120">
        <v>537</v>
      </c>
      <c r="B120">
        <v>20070812</v>
      </c>
      <c r="C120">
        <v>20070824</v>
      </c>
      <c r="D120">
        <v>20070819</v>
      </c>
      <c r="E120">
        <v>11212</v>
      </c>
      <c r="F120">
        <v>6</v>
      </c>
      <c r="G120">
        <v>7</v>
      </c>
      <c r="H120">
        <v>35</v>
      </c>
      <c r="I120">
        <v>13.09</v>
      </c>
      <c r="J120" s="23">
        <v>39306</v>
      </c>
      <c r="K120">
        <v>245</v>
      </c>
      <c r="L120">
        <v>91.63</v>
      </c>
      <c r="M120">
        <v>153.37</v>
      </c>
    </row>
    <row r="121" spans="1:13" x14ac:dyDescent="0.3">
      <c r="A121">
        <v>537</v>
      </c>
      <c r="B121">
        <v>20071028</v>
      </c>
      <c r="C121">
        <v>20071109</v>
      </c>
      <c r="D121">
        <v>20071104</v>
      </c>
      <c r="E121">
        <v>11505</v>
      </c>
      <c r="F121">
        <v>6</v>
      </c>
      <c r="G121">
        <v>14</v>
      </c>
      <c r="H121">
        <v>35</v>
      </c>
      <c r="I121">
        <v>13.09</v>
      </c>
      <c r="J121" s="23">
        <v>39383</v>
      </c>
      <c r="K121">
        <v>490</v>
      </c>
      <c r="L121">
        <v>183.26</v>
      </c>
      <c r="M121">
        <v>306.74</v>
      </c>
    </row>
    <row r="122" spans="1:13" x14ac:dyDescent="0.3">
      <c r="A122">
        <v>537</v>
      </c>
      <c r="B122">
        <v>20071216</v>
      </c>
      <c r="C122">
        <v>20071228</v>
      </c>
      <c r="D122">
        <v>20071223</v>
      </c>
      <c r="E122">
        <v>11660</v>
      </c>
      <c r="F122">
        <v>6</v>
      </c>
      <c r="G122">
        <v>3</v>
      </c>
      <c r="H122">
        <v>35</v>
      </c>
      <c r="I122">
        <v>13.09</v>
      </c>
      <c r="J122" s="23">
        <v>39432</v>
      </c>
      <c r="K122">
        <v>105</v>
      </c>
      <c r="L122">
        <v>39.270000000000003</v>
      </c>
      <c r="M122">
        <v>65.73</v>
      </c>
    </row>
    <row r="123" spans="1:13" x14ac:dyDescent="0.3">
      <c r="A123">
        <v>537</v>
      </c>
      <c r="B123">
        <v>20070909</v>
      </c>
      <c r="C123">
        <v>20070921</v>
      </c>
      <c r="D123">
        <v>20070916</v>
      </c>
      <c r="E123">
        <v>11738</v>
      </c>
      <c r="F123">
        <v>6</v>
      </c>
      <c r="G123">
        <v>4</v>
      </c>
      <c r="H123">
        <v>35</v>
      </c>
      <c r="I123">
        <v>13.09</v>
      </c>
      <c r="J123" s="23">
        <v>39334</v>
      </c>
      <c r="K123">
        <v>140</v>
      </c>
      <c r="L123">
        <v>52.36</v>
      </c>
      <c r="M123">
        <v>87.64</v>
      </c>
    </row>
    <row r="124" spans="1:13" x14ac:dyDescent="0.3">
      <c r="A124">
        <v>537</v>
      </c>
      <c r="B124">
        <v>20071014</v>
      </c>
      <c r="C124">
        <v>20071026</v>
      </c>
      <c r="D124">
        <v>20071021</v>
      </c>
      <c r="E124">
        <v>11784</v>
      </c>
      <c r="F124">
        <v>6</v>
      </c>
      <c r="G124">
        <v>9</v>
      </c>
      <c r="H124">
        <v>35</v>
      </c>
      <c r="I124">
        <v>13.09</v>
      </c>
      <c r="J124" s="23">
        <v>39369</v>
      </c>
      <c r="K124">
        <v>315</v>
      </c>
      <c r="L124">
        <v>117.81</v>
      </c>
      <c r="M124">
        <v>197.19</v>
      </c>
    </row>
    <row r="125" spans="1:13" x14ac:dyDescent="0.3">
      <c r="A125">
        <v>537</v>
      </c>
      <c r="B125">
        <v>20071209</v>
      </c>
      <c r="C125">
        <v>20071221</v>
      </c>
      <c r="D125">
        <v>20071216</v>
      </c>
      <c r="E125">
        <v>11820</v>
      </c>
      <c r="F125">
        <v>6</v>
      </c>
      <c r="G125">
        <v>10</v>
      </c>
      <c r="H125">
        <v>35</v>
      </c>
      <c r="I125">
        <v>13.09</v>
      </c>
      <c r="J125" s="23">
        <v>39425</v>
      </c>
      <c r="K125">
        <v>350</v>
      </c>
      <c r="L125">
        <v>130.9</v>
      </c>
      <c r="M125">
        <v>219.1</v>
      </c>
    </row>
    <row r="126" spans="1:13" x14ac:dyDescent="0.3">
      <c r="A126">
        <v>537</v>
      </c>
      <c r="B126">
        <v>20070930</v>
      </c>
      <c r="C126">
        <v>20071012</v>
      </c>
      <c r="D126">
        <v>20071007</v>
      </c>
      <c r="E126">
        <v>12193</v>
      </c>
      <c r="F126">
        <v>6</v>
      </c>
      <c r="G126">
        <v>4</v>
      </c>
      <c r="H126">
        <v>35</v>
      </c>
      <c r="I126">
        <v>13.09</v>
      </c>
      <c r="J126" s="23">
        <v>39355</v>
      </c>
      <c r="K126">
        <v>140</v>
      </c>
      <c r="L126">
        <v>52.36</v>
      </c>
      <c r="M126">
        <v>87.64</v>
      </c>
    </row>
    <row r="127" spans="1:13" x14ac:dyDescent="0.3">
      <c r="A127">
        <v>537</v>
      </c>
      <c r="B127">
        <v>20071202</v>
      </c>
      <c r="C127">
        <v>20071214</v>
      </c>
      <c r="D127">
        <v>20071209</v>
      </c>
      <c r="E127">
        <v>12895</v>
      </c>
      <c r="F127">
        <v>6</v>
      </c>
      <c r="G127">
        <v>13</v>
      </c>
      <c r="H127">
        <v>35</v>
      </c>
      <c r="I127">
        <v>13.09</v>
      </c>
      <c r="J127" s="23">
        <v>39418</v>
      </c>
      <c r="K127">
        <v>455</v>
      </c>
      <c r="L127">
        <v>170.17</v>
      </c>
      <c r="M127">
        <v>284.83</v>
      </c>
    </row>
    <row r="128" spans="1:13" x14ac:dyDescent="0.3">
      <c r="A128">
        <v>537</v>
      </c>
      <c r="B128">
        <v>20071118</v>
      </c>
      <c r="C128">
        <v>20071130</v>
      </c>
      <c r="D128">
        <v>20071125</v>
      </c>
      <c r="E128">
        <v>12970</v>
      </c>
      <c r="F128">
        <v>6</v>
      </c>
      <c r="G128">
        <v>10</v>
      </c>
      <c r="H128">
        <v>35</v>
      </c>
      <c r="I128">
        <v>13.09</v>
      </c>
      <c r="J128" s="23">
        <v>39404</v>
      </c>
      <c r="K128">
        <v>350</v>
      </c>
      <c r="L128">
        <v>130.9</v>
      </c>
      <c r="M128">
        <v>219.1</v>
      </c>
    </row>
    <row r="129" spans="1:13" x14ac:dyDescent="0.3">
      <c r="A129">
        <v>537</v>
      </c>
      <c r="B129">
        <v>20071104</v>
      </c>
      <c r="C129">
        <v>20071116</v>
      </c>
      <c r="D129">
        <v>20071111</v>
      </c>
      <c r="E129">
        <v>13231</v>
      </c>
      <c r="F129">
        <v>6</v>
      </c>
      <c r="G129">
        <v>18</v>
      </c>
      <c r="H129">
        <v>35</v>
      </c>
      <c r="I129">
        <v>13.09</v>
      </c>
      <c r="J129" s="23">
        <v>39390</v>
      </c>
      <c r="K129">
        <v>630</v>
      </c>
      <c r="L129">
        <v>235.62</v>
      </c>
      <c r="M129">
        <v>394.38</v>
      </c>
    </row>
    <row r="130" spans="1:13" x14ac:dyDescent="0.3">
      <c r="A130">
        <v>537</v>
      </c>
      <c r="B130">
        <v>20071125</v>
      </c>
      <c r="C130">
        <v>20071207</v>
      </c>
      <c r="D130">
        <v>20071202</v>
      </c>
      <c r="E130">
        <v>13239</v>
      </c>
      <c r="F130">
        <v>6</v>
      </c>
      <c r="G130">
        <v>13</v>
      </c>
      <c r="H130">
        <v>35</v>
      </c>
      <c r="I130">
        <v>13.09</v>
      </c>
      <c r="J130" s="23">
        <v>39411</v>
      </c>
      <c r="K130">
        <v>455</v>
      </c>
      <c r="L130">
        <v>170.17</v>
      </c>
      <c r="M130">
        <v>284.83</v>
      </c>
    </row>
    <row r="131" spans="1:13" x14ac:dyDescent="0.3">
      <c r="A131">
        <v>537</v>
      </c>
      <c r="B131">
        <v>20071104</v>
      </c>
      <c r="C131">
        <v>20071116</v>
      </c>
      <c r="D131">
        <v>20071111</v>
      </c>
      <c r="E131">
        <v>13303</v>
      </c>
      <c r="F131">
        <v>6</v>
      </c>
      <c r="G131">
        <v>12</v>
      </c>
      <c r="H131">
        <v>35</v>
      </c>
      <c r="I131">
        <v>13.09</v>
      </c>
      <c r="J131" s="23">
        <v>39390</v>
      </c>
      <c r="K131">
        <v>420</v>
      </c>
      <c r="L131">
        <v>157.08000000000001</v>
      </c>
      <c r="M131">
        <v>262.92</v>
      </c>
    </row>
    <row r="132" spans="1:13" x14ac:dyDescent="0.3">
      <c r="A132">
        <v>537</v>
      </c>
      <c r="B132">
        <v>20071118</v>
      </c>
      <c r="C132">
        <v>20071130</v>
      </c>
      <c r="D132">
        <v>20071125</v>
      </c>
      <c r="E132">
        <v>14091</v>
      </c>
      <c r="F132">
        <v>6</v>
      </c>
      <c r="G132">
        <v>8</v>
      </c>
      <c r="H132">
        <v>35</v>
      </c>
      <c r="I132">
        <v>13.09</v>
      </c>
      <c r="J132" s="23">
        <v>39404</v>
      </c>
      <c r="K132">
        <v>280</v>
      </c>
      <c r="L132">
        <v>104.72</v>
      </c>
      <c r="M132">
        <v>175.28</v>
      </c>
    </row>
    <row r="133" spans="1:13" x14ac:dyDescent="0.3">
      <c r="A133">
        <v>537</v>
      </c>
      <c r="B133">
        <v>20071230</v>
      </c>
      <c r="C133">
        <v>20080111</v>
      </c>
      <c r="D133">
        <v>20080106</v>
      </c>
      <c r="E133">
        <v>14597</v>
      </c>
      <c r="F133">
        <v>6</v>
      </c>
      <c r="G133">
        <v>18</v>
      </c>
      <c r="H133">
        <v>35</v>
      </c>
      <c r="I133">
        <v>13.09</v>
      </c>
      <c r="J133" s="23">
        <v>39446</v>
      </c>
      <c r="K133">
        <v>630</v>
      </c>
      <c r="L133">
        <v>235.62</v>
      </c>
      <c r="M133">
        <v>394.38</v>
      </c>
    </row>
    <row r="134" spans="1:13" x14ac:dyDescent="0.3">
      <c r="A134">
        <v>537</v>
      </c>
      <c r="B134">
        <v>20071111</v>
      </c>
      <c r="C134">
        <v>20071123</v>
      </c>
      <c r="D134">
        <v>20071118</v>
      </c>
      <c r="E134">
        <v>14655</v>
      </c>
      <c r="F134">
        <v>6</v>
      </c>
      <c r="G134">
        <v>7</v>
      </c>
      <c r="H134">
        <v>35</v>
      </c>
      <c r="I134">
        <v>13.09</v>
      </c>
      <c r="J134" s="23">
        <v>39397</v>
      </c>
      <c r="K134">
        <v>245</v>
      </c>
      <c r="L134">
        <v>91.63</v>
      </c>
      <c r="M134">
        <v>153.37</v>
      </c>
    </row>
    <row r="135" spans="1:13" x14ac:dyDescent="0.3">
      <c r="A135">
        <v>537</v>
      </c>
      <c r="B135">
        <v>20070826</v>
      </c>
      <c r="C135">
        <v>20070907</v>
      </c>
      <c r="D135">
        <v>20070902</v>
      </c>
      <c r="E135">
        <v>15378</v>
      </c>
      <c r="F135">
        <v>6</v>
      </c>
      <c r="G135">
        <v>17</v>
      </c>
      <c r="H135">
        <v>35</v>
      </c>
      <c r="I135">
        <v>13.09</v>
      </c>
      <c r="J135" s="23">
        <v>39320</v>
      </c>
      <c r="K135">
        <v>595</v>
      </c>
      <c r="L135">
        <v>222.53</v>
      </c>
      <c r="M135">
        <v>372.47</v>
      </c>
    </row>
    <row r="136" spans="1:13" x14ac:dyDescent="0.3">
      <c r="A136">
        <v>537</v>
      </c>
      <c r="B136">
        <v>20070826</v>
      </c>
      <c r="C136">
        <v>20070907</v>
      </c>
      <c r="D136">
        <v>20070902</v>
      </c>
      <c r="E136">
        <v>15468</v>
      </c>
      <c r="F136">
        <v>6</v>
      </c>
      <c r="G136">
        <v>14</v>
      </c>
      <c r="H136">
        <v>35</v>
      </c>
      <c r="I136">
        <v>13.09</v>
      </c>
      <c r="J136" s="23">
        <v>39320</v>
      </c>
      <c r="K136">
        <v>490</v>
      </c>
      <c r="L136">
        <v>183.26</v>
      </c>
      <c r="M136">
        <v>306.74</v>
      </c>
    </row>
    <row r="137" spans="1:13" x14ac:dyDescent="0.3">
      <c r="A137">
        <v>537</v>
      </c>
      <c r="B137">
        <v>20070909</v>
      </c>
      <c r="C137">
        <v>20070921</v>
      </c>
      <c r="D137">
        <v>20070916</v>
      </c>
      <c r="E137">
        <v>16358</v>
      </c>
      <c r="F137">
        <v>6</v>
      </c>
      <c r="G137">
        <v>3</v>
      </c>
      <c r="H137">
        <v>35</v>
      </c>
      <c r="I137">
        <v>13.09</v>
      </c>
      <c r="J137" s="23">
        <v>39334</v>
      </c>
      <c r="K137">
        <v>105</v>
      </c>
      <c r="L137">
        <v>39.270000000000003</v>
      </c>
      <c r="M137">
        <v>65.73</v>
      </c>
    </row>
    <row r="138" spans="1:13" x14ac:dyDescent="0.3">
      <c r="A138">
        <v>536</v>
      </c>
      <c r="B138">
        <v>20070902</v>
      </c>
      <c r="C138">
        <v>20070914</v>
      </c>
      <c r="D138">
        <v>20070909</v>
      </c>
      <c r="E138">
        <v>11142</v>
      </c>
      <c r="F138">
        <v>6</v>
      </c>
      <c r="G138">
        <v>19</v>
      </c>
      <c r="H138">
        <v>29.99</v>
      </c>
      <c r="I138">
        <v>11.2163</v>
      </c>
      <c r="J138" s="23">
        <v>39327</v>
      </c>
      <c r="K138">
        <v>569.80999999999995</v>
      </c>
      <c r="L138">
        <v>213.1097</v>
      </c>
      <c r="M138">
        <v>356.70030000000003</v>
      </c>
    </row>
    <row r="139" spans="1:13" x14ac:dyDescent="0.3">
      <c r="A139">
        <v>536</v>
      </c>
      <c r="B139">
        <v>20070805</v>
      </c>
      <c r="C139">
        <v>20070817</v>
      </c>
      <c r="D139">
        <v>20070812</v>
      </c>
      <c r="E139">
        <v>11300</v>
      </c>
      <c r="F139">
        <v>6</v>
      </c>
      <c r="G139">
        <v>19</v>
      </c>
      <c r="H139">
        <v>29.99</v>
      </c>
      <c r="I139">
        <v>11.2163</v>
      </c>
      <c r="J139" s="23">
        <v>39299</v>
      </c>
      <c r="K139">
        <v>569.80999999999995</v>
      </c>
      <c r="L139">
        <v>213.1097</v>
      </c>
      <c r="M139">
        <v>356.70030000000003</v>
      </c>
    </row>
    <row r="140" spans="1:13" x14ac:dyDescent="0.3">
      <c r="A140">
        <v>536</v>
      </c>
      <c r="B140">
        <v>20070909</v>
      </c>
      <c r="C140">
        <v>20070921</v>
      </c>
      <c r="D140">
        <v>20070916</v>
      </c>
      <c r="E140">
        <v>11506</v>
      </c>
      <c r="F140">
        <v>6</v>
      </c>
      <c r="G140">
        <v>2</v>
      </c>
      <c r="H140">
        <v>29.99</v>
      </c>
      <c r="I140">
        <v>11.2163</v>
      </c>
      <c r="J140" s="23">
        <v>39334</v>
      </c>
      <c r="K140">
        <v>59.98</v>
      </c>
      <c r="L140">
        <v>22.432600000000001</v>
      </c>
      <c r="M140">
        <v>37.547400000000003</v>
      </c>
    </row>
    <row r="141" spans="1:13" x14ac:dyDescent="0.3">
      <c r="A141">
        <v>536</v>
      </c>
      <c r="B141">
        <v>20071223</v>
      </c>
      <c r="C141">
        <v>20080104</v>
      </c>
      <c r="D141">
        <v>20071230</v>
      </c>
      <c r="E141">
        <v>11619</v>
      </c>
      <c r="F141">
        <v>6</v>
      </c>
      <c r="G141">
        <v>5</v>
      </c>
      <c r="H141">
        <v>29.99</v>
      </c>
      <c r="I141">
        <v>11.2163</v>
      </c>
      <c r="J141" s="23">
        <v>39439</v>
      </c>
      <c r="K141">
        <v>149.94999999999999</v>
      </c>
      <c r="L141">
        <v>56.081499999999998</v>
      </c>
      <c r="M141">
        <v>93.868499999999997</v>
      </c>
    </row>
    <row r="142" spans="1:13" x14ac:dyDescent="0.3">
      <c r="A142">
        <v>536</v>
      </c>
      <c r="B142">
        <v>20070826</v>
      </c>
      <c r="C142">
        <v>20070907</v>
      </c>
      <c r="D142">
        <v>20070902</v>
      </c>
      <c r="E142">
        <v>11631</v>
      </c>
      <c r="F142">
        <v>6</v>
      </c>
      <c r="G142">
        <v>7</v>
      </c>
      <c r="H142">
        <v>29.99</v>
      </c>
      <c r="I142">
        <v>11.2163</v>
      </c>
      <c r="J142" s="23">
        <v>39320</v>
      </c>
      <c r="K142">
        <v>209.93</v>
      </c>
      <c r="L142">
        <v>78.514099999999999</v>
      </c>
      <c r="M142">
        <v>131.41589999999999</v>
      </c>
    </row>
    <row r="143" spans="1:13" x14ac:dyDescent="0.3">
      <c r="A143">
        <v>536</v>
      </c>
      <c r="B143">
        <v>20071014</v>
      </c>
      <c r="C143">
        <v>20071026</v>
      </c>
      <c r="D143">
        <v>20071021</v>
      </c>
      <c r="E143">
        <v>11641</v>
      </c>
      <c r="F143">
        <v>6</v>
      </c>
      <c r="G143">
        <v>13</v>
      </c>
      <c r="H143">
        <v>29.99</v>
      </c>
      <c r="I143">
        <v>11.2163</v>
      </c>
      <c r="J143" s="23">
        <v>39369</v>
      </c>
      <c r="K143">
        <v>389.87</v>
      </c>
      <c r="L143">
        <v>145.81190000000001</v>
      </c>
      <c r="M143">
        <v>244.0581</v>
      </c>
    </row>
    <row r="144" spans="1:13" x14ac:dyDescent="0.3">
      <c r="A144">
        <v>536</v>
      </c>
      <c r="B144">
        <v>20071209</v>
      </c>
      <c r="C144">
        <v>20071221</v>
      </c>
      <c r="D144">
        <v>20071216</v>
      </c>
      <c r="E144">
        <v>11748</v>
      </c>
      <c r="F144">
        <v>6</v>
      </c>
      <c r="G144">
        <v>7</v>
      </c>
      <c r="H144">
        <v>29.99</v>
      </c>
      <c r="I144">
        <v>11.2163</v>
      </c>
      <c r="J144" s="23">
        <v>39425</v>
      </c>
      <c r="K144">
        <v>209.93</v>
      </c>
      <c r="L144">
        <v>78.514099999999999</v>
      </c>
      <c r="M144">
        <v>131.41589999999999</v>
      </c>
    </row>
    <row r="145" spans="1:13" x14ac:dyDescent="0.3">
      <c r="A145">
        <v>536</v>
      </c>
      <c r="B145">
        <v>20070819</v>
      </c>
      <c r="C145">
        <v>20070831</v>
      </c>
      <c r="D145">
        <v>20070826</v>
      </c>
      <c r="E145">
        <v>11922</v>
      </c>
      <c r="F145">
        <v>6</v>
      </c>
      <c r="G145">
        <v>17</v>
      </c>
      <c r="H145">
        <v>29.99</v>
      </c>
      <c r="I145">
        <v>11.2163</v>
      </c>
      <c r="J145" s="23">
        <v>39313</v>
      </c>
      <c r="K145">
        <v>509.83</v>
      </c>
      <c r="L145">
        <v>190.6771</v>
      </c>
      <c r="M145">
        <v>319.15289999999999</v>
      </c>
    </row>
    <row r="146" spans="1:13" x14ac:dyDescent="0.3">
      <c r="A146">
        <v>536</v>
      </c>
      <c r="B146">
        <v>20071118</v>
      </c>
      <c r="C146">
        <v>20071130</v>
      </c>
      <c r="D146">
        <v>20071125</v>
      </c>
      <c r="E146">
        <v>14338</v>
      </c>
      <c r="F146">
        <v>6</v>
      </c>
      <c r="G146">
        <v>2</v>
      </c>
      <c r="H146">
        <v>29.99</v>
      </c>
      <c r="I146">
        <v>11.2163</v>
      </c>
      <c r="J146" s="23">
        <v>39404</v>
      </c>
      <c r="K146">
        <v>59.98</v>
      </c>
      <c r="L146">
        <v>22.432600000000001</v>
      </c>
      <c r="M146">
        <v>37.547400000000003</v>
      </c>
    </row>
    <row r="147" spans="1:13" x14ac:dyDescent="0.3">
      <c r="A147">
        <v>536</v>
      </c>
      <c r="B147">
        <v>20070930</v>
      </c>
      <c r="C147">
        <v>20071012</v>
      </c>
      <c r="D147">
        <v>20071007</v>
      </c>
      <c r="E147">
        <v>17387</v>
      </c>
      <c r="F147">
        <v>6</v>
      </c>
      <c r="G147">
        <v>14</v>
      </c>
      <c r="H147">
        <v>29.99</v>
      </c>
      <c r="I147">
        <v>11.2163</v>
      </c>
      <c r="J147" s="23">
        <v>39355</v>
      </c>
      <c r="K147">
        <v>419.86</v>
      </c>
      <c r="L147">
        <v>157.0282</v>
      </c>
      <c r="M147">
        <v>262.83179999999999</v>
      </c>
    </row>
    <row r="148" spans="1:13" x14ac:dyDescent="0.3">
      <c r="A148">
        <v>536</v>
      </c>
      <c r="B148">
        <v>20071007</v>
      </c>
      <c r="C148">
        <v>20071019</v>
      </c>
      <c r="D148">
        <v>20071014</v>
      </c>
      <c r="E148">
        <v>18322</v>
      </c>
      <c r="F148">
        <v>6</v>
      </c>
      <c r="G148">
        <v>15</v>
      </c>
      <c r="H148">
        <v>29.99</v>
      </c>
      <c r="I148">
        <v>11.2163</v>
      </c>
      <c r="J148" s="23">
        <v>39362</v>
      </c>
      <c r="K148">
        <v>449.85</v>
      </c>
      <c r="L148">
        <v>168.24449999999999</v>
      </c>
      <c r="M148">
        <v>281.60550000000001</v>
      </c>
    </row>
    <row r="149" spans="1:13" x14ac:dyDescent="0.3">
      <c r="A149">
        <v>536</v>
      </c>
      <c r="B149">
        <v>20070812</v>
      </c>
      <c r="C149">
        <v>20070824</v>
      </c>
      <c r="D149">
        <v>20070819</v>
      </c>
      <c r="E149">
        <v>18604</v>
      </c>
      <c r="F149">
        <v>6</v>
      </c>
      <c r="G149">
        <v>20</v>
      </c>
      <c r="H149">
        <v>29.99</v>
      </c>
      <c r="I149">
        <v>11.2163</v>
      </c>
      <c r="J149" s="23">
        <v>39306</v>
      </c>
      <c r="K149">
        <v>599.79999999999995</v>
      </c>
      <c r="L149">
        <v>224.32599999999999</v>
      </c>
      <c r="M149">
        <v>375.47399999999999</v>
      </c>
    </row>
    <row r="150" spans="1:13" x14ac:dyDescent="0.3">
      <c r="A150">
        <v>536</v>
      </c>
      <c r="B150">
        <v>20071118</v>
      </c>
      <c r="C150">
        <v>20071130</v>
      </c>
      <c r="D150">
        <v>20071125</v>
      </c>
      <c r="E150">
        <v>18925</v>
      </c>
      <c r="F150">
        <v>6</v>
      </c>
      <c r="G150">
        <v>6</v>
      </c>
      <c r="H150">
        <v>29.99</v>
      </c>
      <c r="I150">
        <v>11.2163</v>
      </c>
      <c r="J150" s="23">
        <v>39404</v>
      </c>
      <c r="K150">
        <v>179.94</v>
      </c>
      <c r="L150">
        <v>67.297799999999995</v>
      </c>
      <c r="M150">
        <v>112.6422</v>
      </c>
    </row>
    <row r="151" spans="1:13" x14ac:dyDescent="0.3">
      <c r="A151">
        <v>536</v>
      </c>
      <c r="B151">
        <v>20071223</v>
      </c>
      <c r="C151">
        <v>20080104</v>
      </c>
      <c r="D151">
        <v>20071230</v>
      </c>
      <c r="E151">
        <v>19645</v>
      </c>
      <c r="F151">
        <v>6</v>
      </c>
      <c r="G151">
        <v>20</v>
      </c>
      <c r="H151">
        <v>29.99</v>
      </c>
      <c r="I151">
        <v>11.2163</v>
      </c>
      <c r="J151" s="23">
        <v>39439</v>
      </c>
      <c r="K151">
        <v>599.79999999999995</v>
      </c>
      <c r="L151">
        <v>224.32599999999999</v>
      </c>
      <c r="M151">
        <v>375.47399999999999</v>
      </c>
    </row>
    <row r="152" spans="1:13" x14ac:dyDescent="0.3">
      <c r="A152">
        <v>536</v>
      </c>
      <c r="B152">
        <v>20071118</v>
      </c>
      <c r="C152">
        <v>20071130</v>
      </c>
      <c r="D152">
        <v>20071125</v>
      </c>
      <c r="E152">
        <v>19751</v>
      </c>
      <c r="F152">
        <v>6</v>
      </c>
      <c r="G152">
        <v>10</v>
      </c>
      <c r="H152">
        <v>29.99</v>
      </c>
      <c r="I152">
        <v>11.2163</v>
      </c>
      <c r="J152" s="23">
        <v>39404</v>
      </c>
      <c r="K152">
        <v>299.89999999999998</v>
      </c>
      <c r="L152">
        <v>112.163</v>
      </c>
      <c r="M152">
        <v>187.73699999999999</v>
      </c>
    </row>
    <row r="153" spans="1:13" x14ac:dyDescent="0.3">
      <c r="A153">
        <v>540</v>
      </c>
      <c r="B153">
        <v>20070916</v>
      </c>
      <c r="C153">
        <v>20070928</v>
      </c>
      <c r="D153">
        <v>20070923</v>
      </c>
      <c r="E153">
        <v>11185</v>
      </c>
      <c r="F153">
        <v>6</v>
      </c>
      <c r="G153">
        <v>5</v>
      </c>
      <c r="H153">
        <v>32.6</v>
      </c>
      <c r="I153">
        <v>12.192399999999999</v>
      </c>
      <c r="J153" s="23">
        <v>39341</v>
      </c>
      <c r="K153">
        <v>163</v>
      </c>
      <c r="L153">
        <v>60.962000000000003</v>
      </c>
      <c r="M153">
        <v>102.038</v>
      </c>
    </row>
    <row r="154" spans="1:13" x14ac:dyDescent="0.3">
      <c r="A154">
        <v>540</v>
      </c>
      <c r="B154">
        <v>20070923</v>
      </c>
      <c r="C154">
        <v>20071005</v>
      </c>
      <c r="D154">
        <v>20070930</v>
      </c>
      <c r="E154">
        <v>11223</v>
      </c>
      <c r="F154">
        <v>6</v>
      </c>
      <c r="G154">
        <v>3</v>
      </c>
      <c r="H154">
        <v>32.6</v>
      </c>
      <c r="I154">
        <v>12.192399999999999</v>
      </c>
      <c r="J154" s="23">
        <v>39348</v>
      </c>
      <c r="K154">
        <v>97.8</v>
      </c>
      <c r="L154">
        <v>36.577199999999998</v>
      </c>
      <c r="M154">
        <v>61.222799999999999</v>
      </c>
    </row>
    <row r="155" spans="1:13" x14ac:dyDescent="0.3">
      <c r="A155">
        <v>540</v>
      </c>
      <c r="B155">
        <v>20071125</v>
      </c>
      <c r="C155">
        <v>20071207</v>
      </c>
      <c r="D155">
        <v>20071202</v>
      </c>
      <c r="E155">
        <v>11330</v>
      </c>
      <c r="F155">
        <v>6</v>
      </c>
      <c r="G155">
        <v>15</v>
      </c>
      <c r="H155">
        <v>32.6</v>
      </c>
      <c r="I155">
        <v>12.192399999999999</v>
      </c>
      <c r="J155" s="23">
        <v>39411</v>
      </c>
      <c r="K155">
        <v>489</v>
      </c>
      <c r="L155">
        <v>182.886</v>
      </c>
      <c r="M155">
        <v>306.11399999999998</v>
      </c>
    </row>
    <row r="156" spans="1:13" x14ac:dyDescent="0.3">
      <c r="A156">
        <v>540</v>
      </c>
      <c r="B156">
        <v>20071125</v>
      </c>
      <c r="C156">
        <v>20071207</v>
      </c>
      <c r="D156">
        <v>20071202</v>
      </c>
      <c r="E156">
        <v>11330</v>
      </c>
      <c r="F156">
        <v>6</v>
      </c>
      <c r="G156">
        <v>20</v>
      </c>
      <c r="H156">
        <v>32.6</v>
      </c>
      <c r="I156">
        <v>12.192399999999999</v>
      </c>
      <c r="J156" s="23">
        <v>39411</v>
      </c>
      <c r="K156">
        <v>652</v>
      </c>
      <c r="L156">
        <v>243.84800000000001</v>
      </c>
      <c r="M156">
        <v>408.15199999999999</v>
      </c>
    </row>
    <row r="157" spans="1:13" x14ac:dyDescent="0.3">
      <c r="A157">
        <v>540</v>
      </c>
      <c r="B157">
        <v>20071104</v>
      </c>
      <c r="C157">
        <v>20071116</v>
      </c>
      <c r="D157">
        <v>20071111</v>
      </c>
      <c r="E157">
        <v>13941</v>
      </c>
      <c r="F157">
        <v>6</v>
      </c>
      <c r="G157">
        <v>3</v>
      </c>
      <c r="H157">
        <v>32.6</v>
      </c>
      <c r="I157">
        <v>12.192399999999999</v>
      </c>
      <c r="J157" s="23">
        <v>39390</v>
      </c>
      <c r="K157">
        <v>97.8</v>
      </c>
      <c r="L157">
        <v>36.577199999999998</v>
      </c>
      <c r="M157">
        <v>61.222799999999999</v>
      </c>
    </row>
    <row r="158" spans="1:13" x14ac:dyDescent="0.3">
      <c r="A158">
        <v>540</v>
      </c>
      <c r="B158">
        <v>20071007</v>
      </c>
      <c r="C158">
        <v>20071019</v>
      </c>
      <c r="D158">
        <v>20071014</v>
      </c>
      <c r="E158">
        <v>14626</v>
      </c>
      <c r="F158">
        <v>6</v>
      </c>
      <c r="G158">
        <v>1</v>
      </c>
      <c r="H158">
        <v>32.6</v>
      </c>
      <c r="I158">
        <v>12.192399999999999</v>
      </c>
      <c r="J158" s="23">
        <v>39362</v>
      </c>
      <c r="K158">
        <v>32.6</v>
      </c>
      <c r="L158">
        <v>12.192399999999999</v>
      </c>
      <c r="M158">
        <v>20.407599999999999</v>
      </c>
    </row>
    <row r="159" spans="1:13" x14ac:dyDescent="0.3">
      <c r="A159">
        <v>540</v>
      </c>
      <c r="B159">
        <v>20070930</v>
      </c>
      <c r="C159">
        <v>20071012</v>
      </c>
      <c r="D159">
        <v>20071007</v>
      </c>
      <c r="E159">
        <v>15816</v>
      </c>
      <c r="F159">
        <v>6</v>
      </c>
      <c r="G159">
        <v>14</v>
      </c>
      <c r="H159">
        <v>32.6</v>
      </c>
      <c r="I159">
        <v>12.192399999999999</v>
      </c>
      <c r="J159" s="23">
        <v>39355</v>
      </c>
      <c r="K159">
        <v>456.4</v>
      </c>
      <c r="L159">
        <v>170.6936</v>
      </c>
      <c r="M159">
        <v>285.70639999999997</v>
      </c>
    </row>
    <row r="160" spans="1:13" x14ac:dyDescent="0.3">
      <c r="A160">
        <v>540</v>
      </c>
      <c r="B160">
        <v>20070909</v>
      </c>
      <c r="C160">
        <v>20070921</v>
      </c>
      <c r="D160">
        <v>20070916</v>
      </c>
      <c r="E160">
        <v>16958</v>
      </c>
      <c r="F160">
        <v>6</v>
      </c>
      <c r="G160">
        <v>18</v>
      </c>
      <c r="H160">
        <v>32.6</v>
      </c>
      <c r="I160">
        <v>12.192399999999999</v>
      </c>
      <c r="J160" s="23">
        <v>39334</v>
      </c>
      <c r="K160">
        <v>586.79999999999995</v>
      </c>
      <c r="L160">
        <v>219.4632</v>
      </c>
      <c r="M160">
        <v>367.33679999999998</v>
      </c>
    </row>
    <row r="161" spans="1:13" x14ac:dyDescent="0.3">
      <c r="A161">
        <v>484</v>
      </c>
      <c r="B161">
        <v>20070812</v>
      </c>
      <c r="C161">
        <v>20070824</v>
      </c>
      <c r="D161">
        <v>20070819</v>
      </c>
      <c r="E161">
        <v>11287</v>
      </c>
      <c r="F161">
        <v>6</v>
      </c>
      <c r="G161">
        <v>17</v>
      </c>
      <c r="H161">
        <v>7.95</v>
      </c>
      <c r="I161">
        <v>2.9733000000000001</v>
      </c>
      <c r="J161" s="23">
        <v>39306</v>
      </c>
      <c r="K161">
        <v>135.15</v>
      </c>
      <c r="L161">
        <v>50.546100000000003</v>
      </c>
      <c r="M161">
        <v>84.603899999999996</v>
      </c>
    </row>
    <row r="162" spans="1:13" x14ac:dyDescent="0.3">
      <c r="A162">
        <v>484</v>
      </c>
      <c r="B162">
        <v>20071125</v>
      </c>
      <c r="C162">
        <v>20071207</v>
      </c>
      <c r="D162">
        <v>20071202</v>
      </c>
      <c r="E162">
        <v>11287</v>
      </c>
      <c r="F162">
        <v>6</v>
      </c>
      <c r="G162">
        <v>1</v>
      </c>
      <c r="H162">
        <v>7.95</v>
      </c>
      <c r="I162">
        <v>2.9733000000000001</v>
      </c>
      <c r="J162" s="23">
        <v>39411</v>
      </c>
      <c r="K162">
        <v>7.95</v>
      </c>
      <c r="L162">
        <v>2.9733000000000001</v>
      </c>
      <c r="M162">
        <v>4.9767000000000001</v>
      </c>
    </row>
    <row r="163" spans="1:13" x14ac:dyDescent="0.3">
      <c r="A163">
        <v>484</v>
      </c>
      <c r="B163">
        <v>20070916</v>
      </c>
      <c r="C163">
        <v>20070928</v>
      </c>
      <c r="D163">
        <v>20070923</v>
      </c>
      <c r="E163">
        <v>11519</v>
      </c>
      <c r="F163">
        <v>6</v>
      </c>
      <c r="G163">
        <v>6</v>
      </c>
      <c r="H163">
        <v>7.95</v>
      </c>
      <c r="I163">
        <v>2.9733000000000001</v>
      </c>
      <c r="J163" s="23">
        <v>39341</v>
      </c>
      <c r="K163">
        <v>47.7</v>
      </c>
      <c r="L163">
        <v>17.8398</v>
      </c>
      <c r="M163">
        <v>29.860199999999999</v>
      </c>
    </row>
    <row r="164" spans="1:13" x14ac:dyDescent="0.3">
      <c r="A164">
        <v>484</v>
      </c>
      <c r="B164">
        <v>20071216</v>
      </c>
      <c r="C164">
        <v>20071228</v>
      </c>
      <c r="D164">
        <v>20071223</v>
      </c>
      <c r="E164">
        <v>11660</v>
      </c>
      <c r="F164">
        <v>6</v>
      </c>
      <c r="G164">
        <v>8</v>
      </c>
      <c r="H164">
        <v>7.95</v>
      </c>
      <c r="I164">
        <v>2.9733000000000001</v>
      </c>
      <c r="J164" s="23">
        <v>39432</v>
      </c>
      <c r="K164">
        <v>63.6</v>
      </c>
      <c r="L164">
        <v>23.7864</v>
      </c>
      <c r="M164">
        <v>39.813600000000001</v>
      </c>
    </row>
    <row r="165" spans="1:13" x14ac:dyDescent="0.3">
      <c r="A165">
        <v>484</v>
      </c>
      <c r="B165">
        <v>20071021</v>
      </c>
      <c r="C165">
        <v>20071102</v>
      </c>
      <c r="D165">
        <v>20071028</v>
      </c>
      <c r="E165">
        <v>12061</v>
      </c>
      <c r="F165">
        <v>6</v>
      </c>
      <c r="G165">
        <v>14</v>
      </c>
      <c r="H165">
        <v>7.95</v>
      </c>
      <c r="I165">
        <v>2.9733000000000001</v>
      </c>
      <c r="J165" s="23">
        <v>39376</v>
      </c>
      <c r="K165">
        <v>111.3</v>
      </c>
      <c r="L165">
        <v>41.626199999999997</v>
      </c>
      <c r="M165">
        <v>69.6738</v>
      </c>
    </row>
    <row r="166" spans="1:13" x14ac:dyDescent="0.3">
      <c r="A166">
        <v>484</v>
      </c>
      <c r="B166">
        <v>20070923</v>
      </c>
      <c r="C166">
        <v>20071005</v>
      </c>
      <c r="D166">
        <v>20070930</v>
      </c>
      <c r="E166">
        <v>12939</v>
      </c>
      <c r="F166">
        <v>6</v>
      </c>
      <c r="G166">
        <v>16</v>
      </c>
      <c r="H166">
        <v>7.95</v>
      </c>
      <c r="I166">
        <v>2.9733000000000001</v>
      </c>
      <c r="J166" s="23">
        <v>39348</v>
      </c>
      <c r="K166">
        <v>127.2</v>
      </c>
      <c r="L166">
        <v>47.572800000000001</v>
      </c>
      <c r="M166">
        <v>79.627200000000002</v>
      </c>
    </row>
    <row r="167" spans="1:13" x14ac:dyDescent="0.3">
      <c r="A167">
        <v>484</v>
      </c>
      <c r="B167">
        <v>20071118</v>
      </c>
      <c r="C167">
        <v>20071130</v>
      </c>
      <c r="D167">
        <v>20071125</v>
      </c>
      <c r="E167">
        <v>18925</v>
      </c>
      <c r="F167">
        <v>6</v>
      </c>
      <c r="G167">
        <v>12</v>
      </c>
      <c r="H167">
        <v>7.95</v>
      </c>
      <c r="I167">
        <v>2.9733000000000001</v>
      </c>
      <c r="J167" s="23">
        <v>39404</v>
      </c>
      <c r="K167">
        <v>95.4</v>
      </c>
      <c r="L167">
        <v>35.679600000000001</v>
      </c>
      <c r="M167">
        <v>59.720399999999998</v>
      </c>
    </row>
    <row r="168" spans="1:13" x14ac:dyDescent="0.3">
      <c r="A168">
        <v>487</v>
      </c>
      <c r="B168">
        <v>20070916</v>
      </c>
      <c r="C168">
        <v>20070928</v>
      </c>
      <c r="D168">
        <v>20070923</v>
      </c>
      <c r="E168">
        <v>11277</v>
      </c>
      <c r="F168">
        <v>6</v>
      </c>
      <c r="G168">
        <v>6</v>
      </c>
      <c r="H168">
        <v>54.99</v>
      </c>
      <c r="I168">
        <v>20.566299999999998</v>
      </c>
      <c r="J168" s="23">
        <v>39341</v>
      </c>
      <c r="K168">
        <v>329.94</v>
      </c>
      <c r="L168">
        <v>123.3978</v>
      </c>
      <c r="M168">
        <v>206.54220000000001</v>
      </c>
    </row>
    <row r="169" spans="1:13" x14ac:dyDescent="0.3">
      <c r="A169">
        <v>487</v>
      </c>
      <c r="B169">
        <v>20071125</v>
      </c>
      <c r="C169">
        <v>20071207</v>
      </c>
      <c r="D169">
        <v>20071202</v>
      </c>
      <c r="E169">
        <v>11287</v>
      </c>
      <c r="F169">
        <v>6</v>
      </c>
      <c r="G169">
        <v>19</v>
      </c>
      <c r="H169">
        <v>54.99</v>
      </c>
      <c r="I169">
        <v>20.566299999999998</v>
      </c>
      <c r="J169" s="23">
        <v>39411</v>
      </c>
      <c r="K169">
        <v>1044.81</v>
      </c>
      <c r="L169">
        <v>390.75970000000001</v>
      </c>
      <c r="M169">
        <v>654.05029999999999</v>
      </c>
    </row>
    <row r="170" spans="1:13" x14ac:dyDescent="0.3">
      <c r="A170">
        <v>487</v>
      </c>
      <c r="B170">
        <v>20070923</v>
      </c>
      <c r="C170">
        <v>20071005</v>
      </c>
      <c r="D170">
        <v>20070930</v>
      </c>
      <c r="E170">
        <v>12939</v>
      </c>
      <c r="F170">
        <v>6</v>
      </c>
      <c r="G170">
        <v>10</v>
      </c>
      <c r="H170">
        <v>54.99</v>
      </c>
      <c r="I170">
        <v>20.566299999999998</v>
      </c>
      <c r="J170" s="23">
        <v>39348</v>
      </c>
      <c r="K170">
        <v>549.9</v>
      </c>
      <c r="L170">
        <v>205.66300000000001</v>
      </c>
      <c r="M170">
        <v>344.23700000000002</v>
      </c>
    </row>
    <row r="171" spans="1:13" x14ac:dyDescent="0.3">
      <c r="A171">
        <v>487</v>
      </c>
      <c r="B171">
        <v>20071230</v>
      </c>
      <c r="C171">
        <v>20080111</v>
      </c>
      <c r="D171">
        <v>20080106</v>
      </c>
      <c r="E171">
        <v>15863</v>
      </c>
      <c r="F171">
        <v>6</v>
      </c>
      <c r="G171">
        <v>8</v>
      </c>
      <c r="H171">
        <v>54.99</v>
      </c>
      <c r="I171">
        <v>20.566299999999998</v>
      </c>
      <c r="J171" s="23">
        <v>39446</v>
      </c>
      <c r="K171">
        <v>439.92</v>
      </c>
      <c r="L171">
        <v>164.53039999999999</v>
      </c>
      <c r="M171">
        <v>275.38959999999997</v>
      </c>
    </row>
    <row r="172" spans="1:13" x14ac:dyDescent="0.3">
      <c r="A172">
        <v>487</v>
      </c>
      <c r="B172">
        <v>20070819</v>
      </c>
      <c r="C172">
        <v>20070831</v>
      </c>
      <c r="D172">
        <v>20070826</v>
      </c>
      <c r="E172">
        <v>29214</v>
      </c>
      <c r="F172">
        <v>6</v>
      </c>
      <c r="G172">
        <v>7</v>
      </c>
      <c r="H172">
        <v>54.99</v>
      </c>
      <c r="I172">
        <v>20.566299999999998</v>
      </c>
      <c r="J172" s="23">
        <v>39313</v>
      </c>
      <c r="K172">
        <v>384.93</v>
      </c>
      <c r="L172">
        <v>143.9641</v>
      </c>
      <c r="M172">
        <v>240.9659</v>
      </c>
    </row>
    <row r="173" spans="1:13" x14ac:dyDescent="0.3">
      <c r="A173">
        <v>538</v>
      </c>
      <c r="B173">
        <v>20070916</v>
      </c>
      <c r="C173">
        <v>20070928</v>
      </c>
      <c r="D173">
        <v>20070923</v>
      </c>
      <c r="E173">
        <v>11640</v>
      </c>
      <c r="F173">
        <v>6</v>
      </c>
      <c r="G173">
        <v>11</v>
      </c>
      <c r="H173">
        <v>21.49</v>
      </c>
      <c r="I173">
        <v>8.0373000000000001</v>
      </c>
      <c r="J173" s="23">
        <v>39341</v>
      </c>
      <c r="K173">
        <v>236.39</v>
      </c>
      <c r="L173">
        <v>88.410300000000007</v>
      </c>
      <c r="M173">
        <v>147.97970000000001</v>
      </c>
    </row>
    <row r="174" spans="1:13" x14ac:dyDescent="0.3">
      <c r="A174">
        <v>538</v>
      </c>
      <c r="B174">
        <v>20071007</v>
      </c>
      <c r="C174">
        <v>20071019</v>
      </c>
      <c r="D174">
        <v>20071014</v>
      </c>
      <c r="E174">
        <v>11677</v>
      </c>
      <c r="F174">
        <v>6</v>
      </c>
      <c r="G174">
        <v>11</v>
      </c>
      <c r="H174">
        <v>21.49</v>
      </c>
      <c r="I174">
        <v>8.0373000000000001</v>
      </c>
      <c r="J174" s="23">
        <v>39362</v>
      </c>
      <c r="K174">
        <v>236.39</v>
      </c>
      <c r="L174">
        <v>88.410300000000007</v>
      </c>
      <c r="M174">
        <v>147.97970000000001</v>
      </c>
    </row>
    <row r="175" spans="1:13" x14ac:dyDescent="0.3">
      <c r="A175">
        <v>538</v>
      </c>
      <c r="B175">
        <v>20071209</v>
      </c>
      <c r="C175">
        <v>20071221</v>
      </c>
      <c r="D175">
        <v>20071216</v>
      </c>
      <c r="E175">
        <v>25991</v>
      </c>
      <c r="F175">
        <v>6</v>
      </c>
      <c r="G175">
        <v>12</v>
      </c>
      <c r="H175">
        <v>21.49</v>
      </c>
      <c r="I175">
        <v>8.0373000000000001</v>
      </c>
      <c r="J175" s="23">
        <v>39425</v>
      </c>
      <c r="K175">
        <v>257.88</v>
      </c>
      <c r="L175">
        <v>96.447599999999994</v>
      </c>
      <c r="M175">
        <v>161.4324</v>
      </c>
    </row>
    <row r="176" spans="1:13" x14ac:dyDescent="0.3">
      <c r="A176">
        <v>541</v>
      </c>
      <c r="B176">
        <v>20071021</v>
      </c>
      <c r="C176">
        <v>20071102</v>
      </c>
      <c r="D176">
        <v>20071028</v>
      </c>
      <c r="E176">
        <v>11078</v>
      </c>
      <c r="F176">
        <v>6</v>
      </c>
      <c r="G176">
        <v>20</v>
      </c>
      <c r="H176">
        <v>28.99</v>
      </c>
      <c r="I176">
        <v>10.8423</v>
      </c>
      <c r="J176" s="23">
        <v>39376</v>
      </c>
      <c r="K176">
        <v>579.79999999999995</v>
      </c>
      <c r="L176">
        <v>216.846</v>
      </c>
      <c r="M176">
        <v>362.95400000000001</v>
      </c>
    </row>
    <row r="177" spans="1:13" x14ac:dyDescent="0.3">
      <c r="A177">
        <v>541</v>
      </c>
      <c r="B177">
        <v>20071118</v>
      </c>
      <c r="C177">
        <v>20071130</v>
      </c>
      <c r="D177">
        <v>20071125</v>
      </c>
      <c r="E177">
        <v>11185</v>
      </c>
      <c r="F177">
        <v>6</v>
      </c>
      <c r="G177">
        <v>10</v>
      </c>
      <c r="H177">
        <v>28.99</v>
      </c>
      <c r="I177">
        <v>10.8423</v>
      </c>
      <c r="J177" s="23">
        <v>39404</v>
      </c>
      <c r="K177">
        <v>289.89999999999998</v>
      </c>
      <c r="L177">
        <v>108.423</v>
      </c>
      <c r="M177">
        <v>181.477</v>
      </c>
    </row>
    <row r="178" spans="1:13" x14ac:dyDescent="0.3">
      <c r="A178">
        <v>541</v>
      </c>
      <c r="B178">
        <v>20070916</v>
      </c>
      <c r="C178">
        <v>20070928</v>
      </c>
      <c r="D178">
        <v>20070923</v>
      </c>
      <c r="E178">
        <v>11277</v>
      </c>
      <c r="F178">
        <v>6</v>
      </c>
      <c r="G178">
        <v>19</v>
      </c>
      <c r="H178">
        <v>28.99</v>
      </c>
      <c r="I178">
        <v>10.8423</v>
      </c>
      <c r="J178" s="23">
        <v>39341</v>
      </c>
      <c r="K178">
        <v>550.80999999999995</v>
      </c>
      <c r="L178">
        <v>206.00370000000001</v>
      </c>
      <c r="M178">
        <v>344.80630000000002</v>
      </c>
    </row>
    <row r="179" spans="1:13" x14ac:dyDescent="0.3">
      <c r="A179">
        <v>541</v>
      </c>
      <c r="B179">
        <v>20071216</v>
      </c>
      <c r="C179">
        <v>20071228</v>
      </c>
      <c r="D179">
        <v>20071223</v>
      </c>
      <c r="E179">
        <v>11711</v>
      </c>
      <c r="F179">
        <v>6</v>
      </c>
      <c r="G179">
        <v>10</v>
      </c>
      <c r="H179">
        <v>28.99</v>
      </c>
      <c r="I179">
        <v>10.8423</v>
      </c>
      <c r="J179" s="23">
        <v>39432</v>
      </c>
      <c r="K179">
        <v>289.89999999999998</v>
      </c>
      <c r="L179">
        <v>108.423</v>
      </c>
      <c r="M179">
        <v>181.477</v>
      </c>
    </row>
    <row r="180" spans="1:13" x14ac:dyDescent="0.3">
      <c r="A180">
        <v>541</v>
      </c>
      <c r="B180">
        <v>20071230</v>
      </c>
      <c r="C180">
        <v>20080111</v>
      </c>
      <c r="D180">
        <v>20080106</v>
      </c>
      <c r="E180">
        <v>12530</v>
      </c>
      <c r="F180">
        <v>6</v>
      </c>
      <c r="G180">
        <v>8</v>
      </c>
      <c r="H180">
        <v>28.99</v>
      </c>
      <c r="I180">
        <v>10.8423</v>
      </c>
      <c r="J180" s="23">
        <v>39446</v>
      </c>
      <c r="K180">
        <v>231.92</v>
      </c>
      <c r="L180">
        <v>86.738399999999999</v>
      </c>
      <c r="M180">
        <v>145.1816</v>
      </c>
    </row>
    <row r="181" spans="1:13" x14ac:dyDescent="0.3">
      <c r="A181">
        <v>541</v>
      </c>
      <c r="B181">
        <v>20070923</v>
      </c>
      <c r="C181">
        <v>20071005</v>
      </c>
      <c r="D181">
        <v>20070930</v>
      </c>
      <c r="E181">
        <v>12760</v>
      </c>
      <c r="F181">
        <v>6</v>
      </c>
      <c r="G181">
        <v>12</v>
      </c>
      <c r="H181">
        <v>28.99</v>
      </c>
      <c r="I181">
        <v>10.8423</v>
      </c>
      <c r="J181" s="23">
        <v>39348</v>
      </c>
      <c r="K181">
        <v>347.88</v>
      </c>
      <c r="L181">
        <v>130.10759999999999</v>
      </c>
      <c r="M181">
        <v>217.7724</v>
      </c>
    </row>
    <row r="182" spans="1:13" x14ac:dyDescent="0.3">
      <c r="A182">
        <v>541</v>
      </c>
      <c r="B182">
        <v>20071111</v>
      </c>
      <c r="C182">
        <v>20071123</v>
      </c>
      <c r="D182">
        <v>20071118</v>
      </c>
      <c r="E182">
        <v>12916</v>
      </c>
      <c r="F182">
        <v>6</v>
      </c>
      <c r="G182">
        <v>20</v>
      </c>
      <c r="H182">
        <v>28.99</v>
      </c>
      <c r="I182">
        <v>10.8423</v>
      </c>
      <c r="J182" s="23">
        <v>39397</v>
      </c>
      <c r="K182">
        <v>579.79999999999995</v>
      </c>
      <c r="L182">
        <v>216.846</v>
      </c>
      <c r="M182">
        <v>362.95400000000001</v>
      </c>
    </row>
    <row r="183" spans="1:13" x14ac:dyDescent="0.3">
      <c r="A183">
        <v>541</v>
      </c>
      <c r="B183">
        <v>20070902</v>
      </c>
      <c r="C183">
        <v>20070914</v>
      </c>
      <c r="D183">
        <v>20070909</v>
      </c>
      <c r="E183">
        <v>13756</v>
      </c>
      <c r="F183">
        <v>6</v>
      </c>
      <c r="G183">
        <v>10</v>
      </c>
      <c r="H183">
        <v>28.99</v>
      </c>
      <c r="I183">
        <v>10.8423</v>
      </c>
      <c r="J183" s="23">
        <v>39327</v>
      </c>
      <c r="K183">
        <v>289.89999999999998</v>
      </c>
      <c r="L183">
        <v>108.423</v>
      </c>
      <c r="M183">
        <v>181.477</v>
      </c>
    </row>
    <row r="184" spans="1:13" x14ac:dyDescent="0.3">
      <c r="A184">
        <v>541</v>
      </c>
      <c r="B184">
        <v>20071202</v>
      </c>
      <c r="C184">
        <v>20071214</v>
      </c>
      <c r="D184">
        <v>20071209</v>
      </c>
      <c r="E184">
        <v>15760</v>
      </c>
      <c r="F184">
        <v>6</v>
      </c>
      <c r="G184">
        <v>3</v>
      </c>
      <c r="H184">
        <v>28.99</v>
      </c>
      <c r="I184">
        <v>10.8423</v>
      </c>
      <c r="J184" s="23">
        <v>39418</v>
      </c>
      <c r="K184">
        <v>86.97</v>
      </c>
      <c r="L184">
        <v>32.526899999999998</v>
      </c>
      <c r="M184">
        <v>54.443100000000001</v>
      </c>
    </row>
    <row r="185" spans="1:13" x14ac:dyDescent="0.3">
      <c r="A185">
        <v>541</v>
      </c>
      <c r="B185">
        <v>20070715</v>
      </c>
      <c r="C185">
        <v>20070727</v>
      </c>
      <c r="D185">
        <v>20070722</v>
      </c>
      <c r="E185">
        <v>29042</v>
      </c>
      <c r="F185">
        <v>6</v>
      </c>
      <c r="G185">
        <v>15</v>
      </c>
      <c r="H185">
        <v>28.99</v>
      </c>
      <c r="I185">
        <v>10.8423</v>
      </c>
      <c r="J185" s="23">
        <v>39278</v>
      </c>
      <c r="K185">
        <v>434.85</v>
      </c>
      <c r="L185">
        <v>162.6345</v>
      </c>
      <c r="M185">
        <v>272.21550000000002</v>
      </c>
    </row>
    <row r="186" spans="1:13" x14ac:dyDescent="0.3">
      <c r="A186">
        <v>483</v>
      </c>
      <c r="B186">
        <v>20070902</v>
      </c>
      <c r="C186">
        <v>20070914</v>
      </c>
      <c r="D186">
        <v>20070909</v>
      </c>
      <c r="E186">
        <v>11176</v>
      </c>
      <c r="F186">
        <v>6</v>
      </c>
      <c r="G186">
        <v>16</v>
      </c>
      <c r="H186">
        <v>120</v>
      </c>
      <c r="I186">
        <v>44.88</v>
      </c>
      <c r="J186" s="23">
        <v>39327</v>
      </c>
      <c r="K186">
        <v>1920</v>
      </c>
      <c r="L186">
        <v>718.08</v>
      </c>
      <c r="M186">
        <v>1201.92</v>
      </c>
    </row>
    <row r="187" spans="1:13" x14ac:dyDescent="0.3">
      <c r="A187">
        <v>486</v>
      </c>
      <c r="B187">
        <v>20071125</v>
      </c>
      <c r="C187">
        <v>20071207</v>
      </c>
      <c r="D187">
        <v>20071202</v>
      </c>
      <c r="E187">
        <v>11215</v>
      </c>
      <c r="F187">
        <v>6</v>
      </c>
      <c r="G187">
        <v>13</v>
      </c>
      <c r="H187">
        <v>159</v>
      </c>
      <c r="I187">
        <v>59.466000000000001</v>
      </c>
      <c r="J187" s="23">
        <v>39411</v>
      </c>
      <c r="K187">
        <v>2067</v>
      </c>
      <c r="L187">
        <v>773.05799999999999</v>
      </c>
      <c r="M187">
        <v>1293.942</v>
      </c>
    </row>
    <row r="188" spans="1:13" x14ac:dyDescent="0.3">
      <c r="A188">
        <v>483</v>
      </c>
      <c r="B188">
        <v>20071111</v>
      </c>
      <c r="C188">
        <v>20071123</v>
      </c>
      <c r="D188">
        <v>20071118</v>
      </c>
      <c r="E188">
        <v>11277</v>
      </c>
      <c r="F188">
        <v>6</v>
      </c>
      <c r="G188">
        <v>15</v>
      </c>
      <c r="H188">
        <v>120</v>
      </c>
      <c r="I188">
        <v>44.88</v>
      </c>
      <c r="J188" s="23">
        <v>39397</v>
      </c>
      <c r="K188">
        <v>1800</v>
      </c>
      <c r="L188">
        <v>673.2</v>
      </c>
      <c r="M188">
        <v>1126.8</v>
      </c>
    </row>
    <row r="189" spans="1:13" x14ac:dyDescent="0.3">
      <c r="A189">
        <v>353</v>
      </c>
      <c r="B189">
        <v>20070819</v>
      </c>
      <c r="C189">
        <v>20070831</v>
      </c>
      <c r="D189">
        <v>20070826</v>
      </c>
      <c r="E189">
        <v>11523</v>
      </c>
      <c r="F189">
        <v>6</v>
      </c>
      <c r="G189">
        <v>15</v>
      </c>
      <c r="H189">
        <v>2319.9899999999998</v>
      </c>
      <c r="I189">
        <v>1265.6195</v>
      </c>
      <c r="J189" s="23">
        <v>39313</v>
      </c>
      <c r="K189">
        <v>34799.85</v>
      </c>
      <c r="L189">
        <v>18984.2925</v>
      </c>
      <c r="M189">
        <v>15815.557500000001</v>
      </c>
    </row>
    <row r="190" spans="1:13" x14ac:dyDescent="0.3">
      <c r="A190">
        <v>357</v>
      </c>
      <c r="B190">
        <v>20070819</v>
      </c>
      <c r="C190">
        <v>20070831</v>
      </c>
      <c r="D190">
        <v>20070826</v>
      </c>
      <c r="E190">
        <v>11647</v>
      </c>
      <c r="F190">
        <v>6</v>
      </c>
      <c r="G190">
        <v>8</v>
      </c>
      <c r="H190">
        <v>2319.9899999999998</v>
      </c>
      <c r="I190">
        <v>1265.6195</v>
      </c>
      <c r="J190" s="23">
        <v>39313</v>
      </c>
      <c r="K190">
        <v>18559.919999999998</v>
      </c>
      <c r="L190">
        <v>10124.956</v>
      </c>
      <c r="M190">
        <v>8434.9639999999999</v>
      </c>
    </row>
    <row r="191" spans="1:13" x14ac:dyDescent="0.3">
      <c r="A191">
        <v>357</v>
      </c>
      <c r="B191">
        <v>20070930</v>
      </c>
      <c r="C191">
        <v>20071012</v>
      </c>
      <c r="D191">
        <v>20071007</v>
      </c>
      <c r="E191">
        <v>12193</v>
      </c>
      <c r="F191">
        <v>6</v>
      </c>
      <c r="G191">
        <v>8</v>
      </c>
      <c r="H191">
        <v>2319.9899999999998</v>
      </c>
      <c r="I191">
        <v>1265.6195</v>
      </c>
      <c r="J191" s="23">
        <v>39355</v>
      </c>
      <c r="K191">
        <v>18559.919999999998</v>
      </c>
      <c r="L191">
        <v>10124.956</v>
      </c>
      <c r="M191">
        <v>8434.9639999999999</v>
      </c>
    </row>
    <row r="192" spans="1:13" x14ac:dyDescent="0.3">
      <c r="A192">
        <v>583</v>
      </c>
      <c r="B192">
        <v>20071209</v>
      </c>
      <c r="C192">
        <v>20071221</v>
      </c>
      <c r="D192">
        <v>20071216</v>
      </c>
      <c r="E192">
        <v>13065</v>
      </c>
      <c r="F192">
        <v>6</v>
      </c>
      <c r="G192">
        <v>19</v>
      </c>
      <c r="H192">
        <v>1700.99</v>
      </c>
      <c r="I192">
        <v>1082.51</v>
      </c>
      <c r="J192" s="23">
        <v>39425</v>
      </c>
      <c r="K192">
        <v>32318.81</v>
      </c>
      <c r="L192">
        <v>20567.689999999999</v>
      </c>
      <c r="M192">
        <v>11751.12</v>
      </c>
    </row>
    <row r="193" spans="1:13" x14ac:dyDescent="0.3">
      <c r="A193">
        <v>590</v>
      </c>
      <c r="B193">
        <v>20070722</v>
      </c>
      <c r="C193">
        <v>20070803</v>
      </c>
      <c r="D193">
        <v>20070729</v>
      </c>
      <c r="E193">
        <v>14078</v>
      </c>
      <c r="F193">
        <v>6</v>
      </c>
      <c r="G193">
        <v>18</v>
      </c>
      <c r="H193">
        <v>769.49</v>
      </c>
      <c r="I193">
        <v>419.77839999999998</v>
      </c>
      <c r="J193" s="23">
        <v>39285</v>
      </c>
      <c r="K193">
        <v>13850.82</v>
      </c>
      <c r="L193">
        <v>7556.0111999999999</v>
      </c>
      <c r="M193">
        <v>6294.8087999999998</v>
      </c>
    </row>
    <row r="194" spans="1:13" x14ac:dyDescent="0.3">
      <c r="A194">
        <v>590</v>
      </c>
      <c r="B194">
        <v>20071118</v>
      </c>
      <c r="C194">
        <v>20071130</v>
      </c>
      <c r="D194">
        <v>20071125</v>
      </c>
      <c r="E194">
        <v>14338</v>
      </c>
      <c r="F194">
        <v>6</v>
      </c>
      <c r="G194">
        <v>4</v>
      </c>
      <c r="H194">
        <v>769.49</v>
      </c>
      <c r="I194">
        <v>419.77839999999998</v>
      </c>
      <c r="J194" s="23">
        <v>39404</v>
      </c>
      <c r="K194">
        <v>3077.96</v>
      </c>
      <c r="L194">
        <v>1679.1135999999999</v>
      </c>
      <c r="M194">
        <v>1398.8463999999999</v>
      </c>
    </row>
    <row r="195" spans="1:13" x14ac:dyDescent="0.3">
      <c r="A195">
        <v>353</v>
      </c>
      <c r="B195">
        <v>20071118</v>
      </c>
      <c r="C195">
        <v>20071130</v>
      </c>
      <c r="D195">
        <v>20071125</v>
      </c>
      <c r="E195">
        <v>14436</v>
      </c>
      <c r="F195">
        <v>6</v>
      </c>
      <c r="G195">
        <v>3</v>
      </c>
      <c r="H195">
        <v>2319.9899999999998</v>
      </c>
      <c r="I195">
        <v>1265.6195</v>
      </c>
      <c r="J195" s="23">
        <v>39404</v>
      </c>
      <c r="K195">
        <v>6959.97</v>
      </c>
      <c r="L195">
        <v>3796.8584999999998</v>
      </c>
      <c r="M195">
        <v>3163.1115</v>
      </c>
    </row>
    <row r="196" spans="1:13" x14ac:dyDescent="0.3">
      <c r="A196">
        <v>353</v>
      </c>
      <c r="B196">
        <v>20071216</v>
      </c>
      <c r="C196">
        <v>20071228</v>
      </c>
      <c r="D196">
        <v>20071223</v>
      </c>
      <c r="E196">
        <v>14459</v>
      </c>
      <c r="F196">
        <v>6</v>
      </c>
      <c r="G196">
        <v>19</v>
      </c>
      <c r="H196">
        <v>2319.9899999999998</v>
      </c>
      <c r="I196">
        <v>1265.6195</v>
      </c>
      <c r="J196" s="23">
        <v>39432</v>
      </c>
      <c r="K196">
        <v>44079.81</v>
      </c>
      <c r="L196">
        <v>24046.770499999999</v>
      </c>
      <c r="M196">
        <v>20033.039499999999</v>
      </c>
    </row>
    <row r="197" spans="1:13" x14ac:dyDescent="0.3">
      <c r="A197">
        <v>588</v>
      </c>
      <c r="B197">
        <v>20071230</v>
      </c>
      <c r="C197">
        <v>20080111</v>
      </c>
      <c r="D197">
        <v>20080106</v>
      </c>
      <c r="E197">
        <v>14578</v>
      </c>
      <c r="F197">
        <v>6</v>
      </c>
      <c r="G197">
        <v>15</v>
      </c>
      <c r="H197">
        <v>769.49</v>
      </c>
      <c r="I197">
        <v>419.77839999999998</v>
      </c>
      <c r="J197" s="23">
        <v>39446</v>
      </c>
      <c r="K197">
        <v>11542.35</v>
      </c>
      <c r="L197">
        <v>6296.6760000000004</v>
      </c>
      <c r="M197">
        <v>5245.674</v>
      </c>
    </row>
    <row r="198" spans="1:13" x14ac:dyDescent="0.3">
      <c r="A198">
        <v>357</v>
      </c>
      <c r="B198">
        <v>20071230</v>
      </c>
      <c r="C198">
        <v>20080111</v>
      </c>
      <c r="D198">
        <v>20080106</v>
      </c>
      <c r="E198">
        <v>14597</v>
      </c>
      <c r="F198">
        <v>6</v>
      </c>
      <c r="G198">
        <v>14</v>
      </c>
      <c r="H198">
        <v>2319.9899999999998</v>
      </c>
      <c r="I198">
        <v>1265.6195</v>
      </c>
      <c r="J198" s="23">
        <v>39446</v>
      </c>
      <c r="K198">
        <v>32479.86</v>
      </c>
      <c r="L198">
        <v>17718.672999999999</v>
      </c>
      <c r="M198">
        <v>14761.187</v>
      </c>
    </row>
    <row r="199" spans="1:13" x14ac:dyDescent="0.3">
      <c r="A199">
        <v>483</v>
      </c>
      <c r="B199">
        <v>20070826</v>
      </c>
      <c r="C199">
        <v>20070907</v>
      </c>
      <c r="D199">
        <v>20070902</v>
      </c>
      <c r="E199">
        <v>15468</v>
      </c>
      <c r="F199">
        <v>6</v>
      </c>
      <c r="G199">
        <v>7</v>
      </c>
      <c r="H199">
        <v>120</v>
      </c>
      <c r="I199">
        <v>44.88</v>
      </c>
      <c r="J199" s="23">
        <v>39320</v>
      </c>
      <c r="K199">
        <v>840</v>
      </c>
      <c r="L199">
        <v>314.16000000000003</v>
      </c>
      <c r="M199">
        <v>525.84</v>
      </c>
    </row>
    <row r="200" spans="1:13" x14ac:dyDescent="0.3">
      <c r="A200">
        <v>592</v>
      </c>
      <c r="B200">
        <v>20070715</v>
      </c>
      <c r="C200">
        <v>20070727</v>
      </c>
      <c r="D200">
        <v>20070722</v>
      </c>
      <c r="E200">
        <v>15549</v>
      </c>
      <c r="F200">
        <v>6</v>
      </c>
      <c r="G200">
        <v>8</v>
      </c>
      <c r="H200">
        <v>564.99</v>
      </c>
      <c r="I200">
        <v>308.21789999999999</v>
      </c>
      <c r="J200" s="23">
        <v>39278</v>
      </c>
      <c r="K200">
        <v>4519.92</v>
      </c>
      <c r="L200">
        <v>2465.7431999999999</v>
      </c>
      <c r="M200">
        <v>2054.1768000000002</v>
      </c>
    </row>
    <row r="201" spans="1:13" x14ac:dyDescent="0.3">
      <c r="A201">
        <v>595</v>
      </c>
      <c r="B201">
        <v>20070909</v>
      </c>
      <c r="C201">
        <v>20070921</v>
      </c>
      <c r="D201">
        <v>20070916</v>
      </c>
      <c r="E201">
        <v>15881</v>
      </c>
      <c r="F201">
        <v>6</v>
      </c>
      <c r="G201">
        <v>15</v>
      </c>
      <c r="H201">
        <v>564.99</v>
      </c>
      <c r="I201">
        <v>308.21789999999999</v>
      </c>
      <c r="J201" s="23">
        <v>39334</v>
      </c>
      <c r="K201">
        <v>8474.85</v>
      </c>
      <c r="L201">
        <v>4623.2685000000001</v>
      </c>
      <c r="M201">
        <v>3851.5814999999998</v>
      </c>
    </row>
    <row r="202" spans="1:13" x14ac:dyDescent="0.3">
      <c r="A202">
        <v>591</v>
      </c>
      <c r="B202">
        <v>20070909</v>
      </c>
      <c r="C202">
        <v>20070921</v>
      </c>
      <c r="D202">
        <v>20070916</v>
      </c>
      <c r="E202">
        <v>15900</v>
      </c>
      <c r="F202">
        <v>6</v>
      </c>
      <c r="G202">
        <v>3</v>
      </c>
      <c r="H202">
        <v>564.99</v>
      </c>
      <c r="I202">
        <v>308.21789999999999</v>
      </c>
      <c r="J202" s="23">
        <v>39334</v>
      </c>
      <c r="K202">
        <v>1694.97</v>
      </c>
      <c r="L202">
        <v>924.65369999999996</v>
      </c>
      <c r="M202">
        <v>770.31629999999996</v>
      </c>
    </row>
    <row r="203" spans="1:13" x14ac:dyDescent="0.3">
      <c r="A203">
        <v>483</v>
      </c>
      <c r="B203">
        <v>20070909</v>
      </c>
      <c r="C203">
        <v>20070921</v>
      </c>
      <c r="D203">
        <v>20070916</v>
      </c>
      <c r="E203">
        <v>15900</v>
      </c>
      <c r="F203">
        <v>6</v>
      </c>
      <c r="G203">
        <v>16</v>
      </c>
      <c r="H203">
        <v>120</v>
      </c>
      <c r="I203">
        <v>44.88</v>
      </c>
      <c r="J203" s="23">
        <v>39334</v>
      </c>
      <c r="K203">
        <v>1920</v>
      </c>
      <c r="L203">
        <v>718.08</v>
      </c>
      <c r="M203">
        <v>1201.92</v>
      </c>
    </row>
    <row r="204" spans="1:13" x14ac:dyDescent="0.3">
      <c r="A204">
        <v>380</v>
      </c>
      <c r="B204">
        <v>20070722</v>
      </c>
      <c r="C204">
        <v>20070803</v>
      </c>
      <c r="D204">
        <v>20070729</v>
      </c>
      <c r="E204">
        <v>16132</v>
      </c>
      <c r="F204">
        <v>6</v>
      </c>
      <c r="G204">
        <v>16</v>
      </c>
      <c r="H204">
        <v>2443.35</v>
      </c>
      <c r="I204">
        <v>1554.9478999999999</v>
      </c>
      <c r="J204" s="23">
        <v>39285</v>
      </c>
      <c r="K204">
        <v>39093.599999999999</v>
      </c>
      <c r="L204">
        <v>24879.166399999998</v>
      </c>
      <c r="M204">
        <v>14214.4336</v>
      </c>
    </row>
    <row r="205" spans="1:13" x14ac:dyDescent="0.3">
      <c r="A205">
        <v>586</v>
      </c>
      <c r="B205">
        <v>20070902</v>
      </c>
      <c r="C205">
        <v>20070914</v>
      </c>
      <c r="D205">
        <v>20070909</v>
      </c>
      <c r="E205">
        <v>16654</v>
      </c>
      <c r="F205">
        <v>6</v>
      </c>
      <c r="G205">
        <v>1</v>
      </c>
      <c r="H205">
        <v>742.35</v>
      </c>
      <c r="I205">
        <v>461.44479999999999</v>
      </c>
      <c r="J205" s="23">
        <v>39327</v>
      </c>
      <c r="K205">
        <v>742.35</v>
      </c>
      <c r="L205">
        <v>461.44479999999999</v>
      </c>
      <c r="M205">
        <v>280.90519999999998</v>
      </c>
    </row>
    <row r="206" spans="1:13" x14ac:dyDescent="0.3">
      <c r="A206">
        <v>581</v>
      </c>
      <c r="B206">
        <v>20071230</v>
      </c>
      <c r="C206">
        <v>20080111</v>
      </c>
      <c r="D206">
        <v>20080106</v>
      </c>
      <c r="E206">
        <v>16955</v>
      </c>
      <c r="F206">
        <v>6</v>
      </c>
      <c r="G206">
        <v>16</v>
      </c>
      <c r="H206">
        <v>1700.99</v>
      </c>
      <c r="I206">
        <v>1082.51</v>
      </c>
      <c r="J206" s="23">
        <v>39446</v>
      </c>
      <c r="K206">
        <v>27215.84</v>
      </c>
      <c r="L206">
        <v>17320.16</v>
      </c>
      <c r="M206">
        <v>9895.68</v>
      </c>
    </row>
    <row r="207" spans="1:13" x14ac:dyDescent="0.3">
      <c r="A207">
        <v>386</v>
      </c>
      <c r="B207">
        <v>20071014</v>
      </c>
      <c r="C207">
        <v>20071026</v>
      </c>
      <c r="D207">
        <v>20071021</v>
      </c>
      <c r="E207">
        <v>18617</v>
      </c>
      <c r="F207">
        <v>6</v>
      </c>
      <c r="G207">
        <v>6</v>
      </c>
      <c r="H207">
        <v>1120.49</v>
      </c>
      <c r="I207">
        <v>713.07979999999998</v>
      </c>
      <c r="J207" s="23">
        <v>39369</v>
      </c>
      <c r="K207">
        <v>6722.94</v>
      </c>
      <c r="L207">
        <v>4278.4787999999999</v>
      </c>
      <c r="M207">
        <v>2444.4612000000002</v>
      </c>
    </row>
    <row r="208" spans="1:13" x14ac:dyDescent="0.3">
      <c r="A208">
        <v>382</v>
      </c>
      <c r="B208">
        <v>20071111</v>
      </c>
      <c r="C208">
        <v>20071123</v>
      </c>
      <c r="D208">
        <v>20071118</v>
      </c>
      <c r="E208">
        <v>18842</v>
      </c>
      <c r="F208">
        <v>6</v>
      </c>
      <c r="G208">
        <v>20</v>
      </c>
      <c r="H208">
        <v>1120.49</v>
      </c>
      <c r="I208">
        <v>713.07979999999998</v>
      </c>
      <c r="J208" s="23">
        <v>39397</v>
      </c>
      <c r="K208">
        <v>22409.8</v>
      </c>
      <c r="L208">
        <v>14261.596</v>
      </c>
      <c r="M208">
        <v>8148.2039999999997</v>
      </c>
    </row>
    <row r="209" spans="1:13" x14ac:dyDescent="0.3">
      <c r="A209">
        <v>565</v>
      </c>
      <c r="B209">
        <v>20071118</v>
      </c>
      <c r="C209">
        <v>20071130</v>
      </c>
      <c r="D209">
        <v>20071125</v>
      </c>
      <c r="E209">
        <v>19207</v>
      </c>
      <c r="F209">
        <v>6</v>
      </c>
      <c r="G209">
        <v>15</v>
      </c>
      <c r="H209">
        <v>742.35</v>
      </c>
      <c r="I209">
        <v>461.44479999999999</v>
      </c>
      <c r="J209" s="23">
        <v>39404</v>
      </c>
      <c r="K209">
        <v>11135.25</v>
      </c>
      <c r="L209">
        <v>6921.6719999999996</v>
      </c>
      <c r="M209">
        <v>4213.5780000000004</v>
      </c>
    </row>
    <row r="210" spans="1:13" x14ac:dyDescent="0.3">
      <c r="A210">
        <v>388</v>
      </c>
      <c r="B210">
        <v>20071230</v>
      </c>
      <c r="C210">
        <v>20080111</v>
      </c>
      <c r="D210">
        <v>20080106</v>
      </c>
      <c r="E210">
        <v>19527</v>
      </c>
      <c r="F210">
        <v>6</v>
      </c>
      <c r="G210">
        <v>1</v>
      </c>
      <c r="H210">
        <v>1120.49</v>
      </c>
      <c r="I210">
        <v>713.07979999999998</v>
      </c>
      <c r="J210" s="23">
        <v>39446</v>
      </c>
      <c r="K210">
        <v>1120.49</v>
      </c>
      <c r="L210">
        <v>713.07979999999998</v>
      </c>
      <c r="M210">
        <v>407.41019999999997</v>
      </c>
    </row>
    <row r="211" spans="1:13" x14ac:dyDescent="0.3">
      <c r="A211">
        <v>388</v>
      </c>
      <c r="B211">
        <v>20071216</v>
      </c>
      <c r="C211">
        <v>20071228</v>
      </c>
      <c r="D211">
        <v>20071223</v>
      </c>
      <c r="E211">
        <v>19546</v>
      </c>
      <c r="F211">
        <v>6</v>
      </c>
      <c r="G211">
        <v>6</v>
      </c>
      <c r="H211">
        <v>1120.49</v>
      </c>
      <c r="I211">
        <v>713.07979999999998</v>
      </c>
      <c r="J211" s="23">
        <v>39432</v>
      </c>
      <c r="K211">
        <v>6722.94</v>
      </c>
      <c r="L211">
        <v>4278.4787999999999</v>
      </c>
      <c r="M211">
        <v>2444.4612000000002</v>
      </c>
    </row>
    <row r="212" spans="1:13" x14ac:dyDescent="0.3">
      <c r="A212">
        <v>483</v>
      </c>
      <c r="B212">
        <v>20070902</v>
      </c>
      <c r="C212">
        <v>20070914</v>
      </c>
      <c r="D212">
        <v>20070909</v>
      </c>
      <c r="E212">
        <v>20694</v>
      </c>
      <c r="F212">
        <v>6</v>
      </c>
      <c r="G212">
        <v>12</v>
      </c>
      <c r="H212">
        <v>120</v>
      </c>
      <c r="I212">
        <v>44.88</v>
      </c>
      <c r="J212" s="23">
        <v>39327</v>
      </c>
      <c r="K212">
        <v>1440</v>
      </c>
      <c r="L212">
        <v>538.55999999999995</v>
      </c>
      <c r="M212">
        <v>901.44</v>
      </c>
    </row>
    <row r="213" spans="1:13" x14ac:dyDescent="0.3">
      <c r="A213">
        <v>356</v>
      </c>
      <c r="B213">
        <v>20070204</v>
      </c>
      <c r="C213">
        <v>20070216</v>
      </c>
      <c r="D213">
        <v>20070211</v>
      </c>
      <c r="E213">
        <v>21331</v>
      </c>
      <c r="F213">
        <v>6</v>
      </c>
      <c r="G213">
        <v>2</v>
      </c>
      <c r="H213">
        <v>2071.4196000000002</v>
      </c>
      <c r="I213">
        <v>1117.8559</v>
      </c>
      <c r="J213" s="23">
        <v>39117</v>
      </c>
      <c r="K213">
        <v>4142.8392000000003</v>
      </c>
      <c r="L213">
        <v>2235.7118</v>
      </c>
      <c r="M213">
        <v>1907.1274000000001</v>
      </c>
    </row>
    <row r="214" spans="1:13" x14ac:dyDescent="0.3">
      <c r="A214">
        <v>589</v>
      </c>
      <c r="B214">
        <v>20070715</v>
      </c>
      <c r="C214">
        <v>20070727</v>
      </c>
      <c r="D214">
        <v>20070722</v>
      </c>
      <c r="E214">
        <v>21349</v>
      </c>
      <c r="F214">
        <v>6</v>
      </c>
      <c r="G214">
        <v>15</v>
      </c>
      <c r="H214">
        <v>769.49</v>
      </c>
      <c r="I214">
        <v>419.77839999999998</v>
      </c>
      <c r="J214" s="23">
        <v>39278</v>
      </c>
      <c r="K214">
        <v>11542.35</v>
      </c>
      <c r="L214">
        <v>6296.6760000000004</v>
      </c>
      <c r="M214">
        <v>5245.674</v>
      </c>
    </row>
    <row r="215" spans="1:13" x14ac:dyDescent="0.3">
      <c r="A215">
        <v>354</v>
      </c>
      <c r="B215">
        <v>20070318</v>
      </c>
      <c r="C215">
        <v>20070330</v>
      </c>
      <c r="D215">
        <v>20070325</v>
      </c>
      <c r="E215">
        <v>21400</v>
      </c>
      <c r="F215">
        <v>6</v>
      </c>
      <c r="G215">
        <v>17</v>
      </c>
      <c r="H215">
        <v>2071.4196000000002</v>
      </c>
      <c r="I215">
        <v>1117.8559</v>
      </c>
      <c r="J215" s="23">
        <v>39159</v>
      </c>
      <c r="K215">
        <v>35214.133199999997</v>
      </c>
      <c r="L215">
        <v>19003.550299999999</v>
      </c>
      <c r="M215">
        <v>16210.582899999999</v>
      </c>
    </row>
    <row r="216" spans="1:13" x14ac:dyDescent="0.3">
      <c r="A216">
        <v>362</v>
      </c>
      <c r="B216">
        <v>20070527</v>
      </c>
      <c r="C216">
        <v>20070608</v>
      </c>
      <c r="D216">
        <v>20070603</v>
      </c>
      <c r="E216">
        <v>21629</v>
      </c>
      <c r="F216">
        <v>6</v>
      </c>
      <c r="G216">
        <v>20</v>
      </c>
      <c r="H216">
        <v>2049.0981999999999</v>
      </c>
      <c r="I216">
        <v>1105.81</v>
      </c>
      <c r="J216" s="23">
        <v>39229</v>
      </c>
      <c r="K216">
        <v>40981.964</v>
      </c>
      <c r="L216">
        <v>22116.2</v>
      </c>
      <c r="M216">
        <v>18865.763999999999</v>
      </c>
    </row>
    <row r="217" spans="1:13" x14ac:dyDescent="0.3">
      <c r="A217">
        <v>581</v>
      </c>
      <c r="B217">
        <v>20070701</v>
      </c>
      <c r="C217">
        <v>20070713</v>
      </c>
      <c r="D217">
        <v>20070708</v>
      </c>
      <c r="E217">
        <v>22998</v>
      </c>
      <c r="F217">
        <v>6</v>
      </c>
      <c r="G217">
        <v>18</v>
      </c>
      <c r="H217">
        <v>1700.99</v>
      </c>
      <c r="I217">
        <v>1082.51</v>
      </c>
      <c r="J217" s="23">
        <v>39264</v>
      </c>
      <c r="K217">
        <v>30617.82</v>
      </c>
      <c r="L217">
        <v>19485.18</v>
      </c>
      <c r="M217">
        <v>11132.64</v>
      </c>
    </row>
    <row r="218" spans="1:13" x14ac:dyDescent="0.3">
      <c r="A218">
        <v>566</v>
      </c>
      <c r="B218">
        <v>20071014</v>
      </c>
      <c r="C218">
        <v>20071026</v>
      </c>
      <c r="D218">
        <v>20071021</v>
      </c>
      <c r="E218">
        <v>24392</v>
      </c>
      <c r="F218">
        <v>6</v>
      </c>
      <c r="G218">
        <v>5</v>
      </c>
      <c r="H218">
        <v>742.35</v>
      </c>
      <c r="I218">
        <v>461.44479999999999</v>
      </c>
      <c r="J218" s="23">
        <v>39369</v>
      </c>
      <c r="K218">
        <v>3711.75</v>
      </c>
      <c r="L218">
        <v>2307.2240000000002</v>
      </c>
      <c r="M218">
        <v>1404.5260000000001</v>
      </c>
    </row>
    <row r="219" spans="1:13" x14ac:dyDescent="0.3">
      <c r="A219">
        <v>333</v>
      </c>
      <c r="B219">
        <v>20070506</v>
      </c>
      <c r="C219">
        <v>20070518</v>
      </c>
      <c r="D219">
        <v>20070513</v>
      </c>
      <c r="E219">
        <v>27557</v>
      </c>
      <c r="F219">
        <v>6</v>
      </c>
      <c r="G219">
        <v>13</v>
      </c>
      <c r="H219">
        <v>782.99</v>
      </c>
      <c r="I219">
        <v>486.70659999999998</v>
      </c>
      <c r="J219" s="23">
        <v>39208</v>
      </c>
      <c r="K219">
        <v>10178.870000000001</v>
      </c>
      <c r="L219">
        <v>6327.1858000000002</v>
      </c>
      <c r="M219">
        <v>3851.6842000000001</v>
      </c>
    </row>
    <row r="220" spans="1:13" x14ac:dyDescent="0.3">
      <c r="A220">
        <v>486</v>
      </c>
      <c r="B220">
        <v>20071223</v>
      </c>
      <c r="C220">
        <v>20080104</v>
      </c>
      <c r="D220">
        <v>20071230</v>
      </c>
      <c r="E220">
        <v>28254</v>
      </c>
      <c r="F220">
        <v>6</v>
      </c>
      <c r="G220">
        <v>17</v>
      </c>
      <c r="H220">
        <v>159</v>
      </c>
      <c r="I220">
        <v>59.466000000000001</v>
      </c>
      <c r="J220" s="23">
        <v>39439</v>
      </c>
      <c r="K220">
        <v>2703</v>
      </c>
      <c r="L220">
        <v>1010.922</v>
      </c>
      <c r="M220">
        <v>1692.078</v>
      </c>
    </row>
    <row r="221" spans="1:13" x14ac:dyDescent="0.3">
      <c r="A221">
        <v>576</v>
      </c>
      <c r="B221">
        <v>20071230</v>
      </c>
      <c r="C221">
        <v>20080111</v>
      </c>
      <c r="D221">
        <v>20080106</v>
      </c>
      <c r="E221">
        <v>12114</v>
      </c>
      <c r="F221">
        <v>6</v>
      </c>
      <c r="G221">
        <v>11</v>
      </c>
      <c r="H221">
        <v>2384.0700000000002</v>
      </c>
      <c r="I221">
        <v>1481.9378999999999</v>
      </c>
      <c r="J221" s="23">
        <v>39446</v>
      </c>
      <c r="K221">
        <v>26224.77</v>
      </c>
      <c r="L221">
        <v>16301.3169</v>
      </c>
      <c r="M221">
        <v>9923.4531000000006</v>
      </c>
    </row>
    <row r="222" spans="1:13" x14ac:dyDescent="0.3">
      <c r="A222">
        <v>564</v>
      </c>
      <c r="B222">
        <v>20071230</v>
      </c>
      <c r="C222">
        <v>20080111</v>
      </c>
      <c r="D222">
        <v>20080106</v>
      </c>
      <c r="E222">
        <v>22182</v>
      </c>
      <c r="F222">
        <v>6</v>
      </c>
      <c r="G222">
        <v>19</v>
      </c>
      <c r="H222">
        <v>2384.0700000000002</v>
      </c>
      <c r="I222">
        <v>1481.9378999999999</v>
      </c>
      <c r="J222" s="23">
        <v>39446</v>
      </c>
      <c r="K222">
        <v>45297.33</v>
      </c>
      <c r="L222">
        <v>28156.820100000001</v>
      </c>
      <c r="M222">
        <v>17140.509900000001</v>
      </c>
    </row>
    <row r="223" spans="1:13" x14ac:dyDescent="0.3">
      <c r="A223">
        <v>573</v>
      </c>
      <c r="B223">
        <v>20071216</v>
      </c>
      <c r="C223">
        <v>20071228</v>
      </c>
      <c r="D223">
        <v>20071223</v>
      </c>
      <c r="E223">
        <v>22233</v>
      </c>
      <c r="F223">
        <v>6</v>
      </c>
      <c r="G223">
        <v>18</v>
      </c>
      <c r="H223">
        <v>2384.0700000000002</v>
      </c>
      <c r="I223">
        <v>1481.9378999999999</v>
      </c>
      <c r="J223" s="23">
        <v>39432</v>
      </c>
      <c r="K223">
        <v>42913.26</v>
      </c>
      <c r="L223">
        <v>26674.8822</v>
      </c>
      <c r="M223">
        <v>16238.3778</v>
      </c>
    </row>
    <row r="224" spans="1:13" x14ac:dyDescent="0.3">
      <c r="A224">
        <v>561</v>
      </c>
      <c r="B224">
        <v>20070715</v>
      </c>
      <c r="C224">
        <v>20070727</v>
      </c>
      <c r="D224">
        <v>20070722</v>
      </c>
      <c r="E224">
        <v>29042</v>
      </c>
      <c r="F224">
        <v>6</v>
      </c>
      <c r="G224">
        <v>16</v>
      </c>
      <c r="H224">
        <v>2384.0700000000002</v>
      </c>
      <c r="I224">
        <v>1481.9378999999999</v>
      </c>
      <c r="J224" s="23">
        <v>39278</v>
      </c>
      <c r="K224">
        <v>38145.120000000003</v>
      </c>
      <c r="L224">
        <v>23711.006399999998</v>
      </c>
      <c r="M224">
        <v>14434.113600000001</v>
      </c>
    </row>
    <row r="225" spans="1:13" x14ac:dyDescent="0.3">
      <c r="A225">
        <v>562</v>
      </c>
      <c r="B225">
        <v>20070729</v>
      </c>
      <c r="C225">
        <v>20070810</v>
      </c>
      <c r="D225">
        <v>20070805</v>
      </c>
      <c r="E225">
        <v>29137</v>
      </c>
      <c r="F225">
        <v>6</v>
      </c>
      <c r="G225">
        <v>20</v>
      </c>
      <c r="H225">
        <v>2384.0700000000002</v>
      </c>
      <c r="I225">
        <v>1481.9378999999999</v>
      </c>
      <c r="J225" s="23">
        <v>39292</v>
      </c>
      <c r="K225">
        <v>47681.4</v>
      </c>
      <c r="L225">
        <v>29638.758000000002</v>
      </c>
      <c r="M225">
        <v>18042.642</v>
      </c>
    </row>
    <row r="226" spans="1:13" x14ac:dyDescent="0.3">
      <c r="A226">
        <v>573</v>
      </c>
      <c r="B226">
        <v>20070819</v>
      </c>
      <c r="C226">
        <v>20070831</v>
      </c>
      <c r="D226">
        <v>20070826</v>
      </c>
      <c r="E226">
        <v>29247</v>
      </c>
      <c r="F226">
        <v>6</v>
      </c>
      <c r="G226">
        <v>7</v>
      </c>
      <c r="H226">
        <v>2384.0700000000002</v>
      </c>
      <c r="I226">
        <v>1481.9378999999999</v>
      </c>
      <c r="J226" s="23">
        <v>39313</v>
      </c>
      <c r="K226">
        <v>16688.490000000002</v>
      </c>
      <c r="L226">
        <v>10373.5653</v>
      </c>
      <c r="M226">
        <v>6314.9246999999996</v>
      </c>
    </row>
    <row r="227" spans="1:13" x14ac:dyDescent="0.3">
      <c r="A227">
        <v>598</v>
      </c>
      <c r="B227">
        <v>20070805</v>
      </c>
      <c r="C227">
        <v>20070817</v>
      </c>
      <c r="D227">
        <v>20070812</v>
      </c>
      <c r="E227">
        <v>21618</v>
      </c>
      <c r="F227">
        <v>6</v>
      </c>
      <c r="G227">
        <v>6</v>
      </c>
      <c r="H227">
        <v>539.99</v>
      </c>
      <c r="I227">
        <v>294.5797</v>
      </c>
      <c r="J227" s="23">
        <v>39299</v>
      </c>
      <c r="K227">
        <v>3239.94</v>
      </c>
      <c r="L227">
        <v>1767.4782</v>
      </c>
      <c r="M227">
        <v>1472.4618</v>
      </c>
    </row>
    <row r="228" spans="1:13" x14ac:dyDescent="0.3">
      <c r="A228">
        <v>606</v>
      </c>
      <c r="B228">
        <v>20070715</v>
      </c>
      <c r="C228">
        <v>20070727</v>
      </c>
      <c r="D228">
        <v>20070722</v>
      </c>
      <c r="E228">
        <v>21331</v>
      </c>
      <c r="F228">
        <v>6</v>
      </c>
      <c r="G228">
        <v>7</v>
      </c>
      <c r="H228">
        <v>539.99</v>
      </c>
      <c r="I228">
        <v>343.64960000000002</v>
      </c>
      <c r="J228" s="23">
        <v>39278</v>
      </c>
      <c r="K228">
        <v>3779.93</v>
      </c>
      <c r="L228">
        <v>2405.5472</v>
      </c>
      <c r="M228">
        <v>1374.3828000000001</v>
      </c>
    </row>
    <row r="229" spans="1:13" x14ac:dyDescent="0.3">
      <c r="A229">
        <v>606</v>
      </c>
      <c r="B229">
        <v>20071007</v>
      </c>
      <c r="C229">
        <v>20071019</v>
      </c>
      <c r="D229">
        <v>20071014</v>
      </c>
      <c r="E229">
        <v>21354</v>
      </c>
      <c r="F229">
        <v>6</v>
      </c>
      <c r="G229">
        <v>20</v>
      </c>
      <c r="H229">
        <v>539.99</v>
      </c>
      <c r="I229">
        <v>343.64960000000002</v>
      </c>
      <c r="J229" s="23">
        <v>39362</v>
      </c>
      <c r="K229">
        <v>10799.8</v>
      </c>
      <c r="L229">
        <v>6872.9920000000002</v>
      </c>
      <c r="M229">
        <v>3926.808</v>
      </c>
    </row>
    <row r="230" spans="1:13" x14ac:dyDescent="0.3">
      <c r="A230">
        <v>605</v>
      </c>
      <c r="B230">
        <v>20070729</v>
      </c>
      <c r="C230">
        <v>20070810</v>
      </c>
      <c r="D230">
        <v>20070805</v>
      </c>
      <c r="E230">
        <v>24661</v>
      </c>
      <c r="F230">
        <v>6</v>
      </c>
      <c r="G230">
        <v>16</v>
      </c>
      <c r="H230">
        <v>539.99</v>
      </c>
      <c r="I230">
        <v>343.64960000000002</v>
      </c>
      <c r="J230" s="23">
        <v>39292</v>
      </c>
      <c r="K230">
        <v>8639.84</v>
      </c>
      <c r="L230">
        <v>5498.3936000000003</v>
      </c>
      <c r="M230">
        <v>3141.4463999999998</v>
      </c>
    </row>
    <row r="231" spans="1:13" x14ac:dyDescent="0.3">
      <c r="A231">
        <v>584</v>
      </c>
      <c r="B231">
        <v>20071014</v>
      </c>
      <c r="C231">
        <v>20071026</v>
      </c>
      <c r="D231">
        <v>20071021</v>
      </c>
      <c r="E231">
        <v>25104</v>
      </c>
      <c r="F231">
        <v>6</v>
      </c>
      <c r="G231">
        <v>6</v>
      </c>
      <c r="H231">
        <v>539.99</v>
      </c>
      <c r="I231">
        <v>343.64960000000002</v>
      </c>
      <c r="J231" s="23">
        <v>39369</v>
      </c>
      <c r="K231">
        <v>3239.94</v>
      </c>
      <c r="L231">
        <v>2061.8975999999998</v>
      </c>
      <c r="M231">
        <v>1178.0424</v>
      </c>
    </row>
    <row r="232" spans="1:13" x14ac:dyDescent="0.3">
      <c r="A232">
        <v>606</v>
      </c>
      <c r="B232">
        <v>20071216</v>
      </c>
      <c r="C232">
        <v>20071228</v>
      </c>
      <c r="D232">
        <v>20071223</v>
      </c>
      <c r="E232">
        <v>25981</v>
      </c>
      <c r="F232">
        <v>6</v>
      </c>
      <c r="G232">
        <v>3</v>
      </c>
      <c r="H232">
        <v>539.99</v>
      </c>
      <c r="I232">
        <v>343.64960000000002</v>
      </c>
      <c r="J232" s="23">
        <v>39432</v>
      </c>
      <c r="K232">
        <v>1619.97</v>
      </c>
      <c r="L232">
        <v>1030.9487999999999</v>
      </c>
      <c r="M232">
        <v>589.02120000000002</v>
      </c>
    </row>
    <row r="233" spans="1:13" x14ac:dyDescent="0.3">
      <c r="A233">
        <v>605</v>
      </c>
      <c r="B233">
        <v>20071202</v>
      </c>
      <c r="C233">
        <v>20071214</v>
      </c>
      <c r="D233">
        <v>20071209</v>
      </c>
      <c r="E233">
        <v>25989</v>
      </c>
      <c r="F233">
        <v>6</v>
      </c>
      <c r="G233">
        <v>9</v>
      </c>
      <c r="H233">
        <v>539.99</v>
      </c>
      <c r="I233">
        <v>343.64960000000002</v>
      </c>
      <c r="J233" s="23">
        <v>39418</v>
      </c>
      <c r="K233">
        <v>4859.91</v>
      </c>
      <c r="L233">
        <v>3092.8463999999999</v>
      </c>
      <c r="M233">
        <v>1767.0636</v>
      </c>
    </row>
    <row r="234" spans="1:13" x14ac:dyDescent="0.3">
      <c r="A234">
        <v>606</v>
      </c>
      <c r="B234">
        <v>20071209</v>
      </c>
      <c r="C234">
        <v>20071221</v>
      </c>
      <c r="D234">
        <v>20071216</v>
      </c>
      <c r="E234">
        <v>25991</v>
      </c>
      <c r="F234">
        <v>6</v>
      </c>
      <c r="G234">
        <v>19</v>
      </c>
      <c r="H234">
        <v>539.99</v>
      </c>
      <c r="I234">
        <v>343.64960000000002</v>
      </c>
      <c r="J234" s="23">
        <v>39425</v>
      </c>
      <c r="K234">
        <v>10259.81</v>
      </c>
      <c r="L234">
        <v>6529.3424000000005</v>
      </c>
      <c r="M234">
        <v>3730.4675999999999</v>
      </c>
    </row>
    <row r="235" spans="1:13" x14ac:dyDescent="0.3">
      <c r="A235">
        <v>472</v>
      </c>
      <c r="B235">
        <v>20071216</v>
      </c>
      <c r="C235">
        <v>20071228</v>
      </c>
      <c r="D235">
        <v>20071223</v>
      </c>
      <c r="E235">
        <v>20087</v>
      </c>
      <c r="F235">
        <v>6</v>
      </c>
      <c r="G235">
        <v>18</v>
      </c>
      <c r="H235">
        <v>63.5</v>
      </c>
      <c r="I235">
        <v>23.748999999999999</v>
      </c>
      <c r="J235" s="23">
        <v>39432</v>
      </c>
      <c r="K235">
        <v>1143</v>
      </c>
      <c r="L235">
        <v>427.48200000000003</v>
      </c>
      <c r="M235">
        <v>715.51800000000003</v>
      </c>
    </row>
    <row r="236" spans="1:13" x14ac:dyDescent="0.3">
      <c r="A236">
        <v>472</v>
      </c>
      <c r="B236">
        <v>20070729</v>
      </c>
      <c r="C236">
        <v>20070810</v>
      </c>
      <c r="D236">
        <v>20070805</v>
      </c>
      <c r="E236">
        <v>24661</v>
      </c>
      <c r="F236">
        <v>6</v>
      </c>
      <c r="G236">
        <v>10</v>
      </c>
      <c r="H236">
        <v>63.5</v>
      </c>
      <c r="I236">
        <v>23.748999999999999</v>
      </c>
      <c r="J236" s="23">
        <v>39292</v>
      </c>
      <c r="K236">
        <v>635</v>
      </c>
      <c r="L236">
        <v>237.49</v>
      </c>
      <c r="M236">
        <v>397.51</v>
      </c>
    </row>
    <row r="237" spans="1:13" x14ac:dyDescent="0.3">
      <c r="A237">
        <v>471</v>
      </c>
      <c r="B237">
        <v>20071209</v>
      </c>
      <c r="C237">
        <v>20071221</v>
      </c>
      <c r="D237">
        <v>20071216</v>
      </c>
      <c r="E237">
        <v>25991</v>
      </c>
      <c r="F237">
        <v>6</v>
      </c>
      <c r="G237">
        <v>14</v>
      </c>
      <c r="H237">
        <v>63.5</v>
      </c>
      <c r="I237">
        <v>23.748999999999999</v>
      </c>
      <c r="J237" s="23">
        <v>39425</v>
      </c>
      <c r="K237">
        <v>889</v>
      </c>
      <c r="L237">
        <v>332.48599999999999</v>
      </c>
      <c r="M237">
        <v>556.51400000000001</v>
      </c>
    </row>
    <row r="238" spans="1:13" x14ac:dyDescent="0.3">
      <c r="A238">
        <v>361</v>
      </c>
      <c r="B238">
        <v>20070819</v>
      </c>
      <c r="C238">
        <v>20070831</v>
      </c>
      <c r="D238">
        <v>20070826</v>
      </c>
      <c r="E238">
        <v>11984</v>
      </c>
      <c r="F238">
        <v>6</v>
      </c>
      <c r="G238">
        <v>19</v>
      </c>
      <c r="H238">
        <v>2294.9899999999998</v>
      </c>
      <c r="I238">
        <v>1251.9812999999999</v>
      </c>
      <c r="J238" s="23">
        <v>39313</v>
      </c>
      <c r="K238">
        <v>43604.81</v>
      </c>
      <c r="L238">
        <v>23787.644700000001</v>
      </c>
      <c r="M238">
        <v>19817.165300000001</v>
      </c>
    </row>
    <row r="239" spans="1:13" x14ac:dyDescent="0.3">
      <c r="A239">
        <v>361</v>
      </c>
      <c r="B239">
        <v>20071104</v>
      </c>
      <c r="C239">
        <v>20071116</v>
      </c>
      <c r="D239">
        <v>20071111</v>
      </c>
      <c r="E239">
        <v>12447</v>
      </c>
      <c r="F239">
        <v>6</v>
      </c>
      <c r="G239">
        <v>14</v>
      </c>
      <c r="H239">
        <v>2294.9899999999998</v>
      </c>
      <c r="I239">
        <v>1251.9812999999999</v>
      </c>
      <c r="J239" s="23">
        <v>39390</v>
      </c>
      <c r="K239">
        <v>32129.86</v>
      </c>
      <c r="L239">
        <v>17527.7382</v>
      </c>
      <c r="M239">
        <v>14602.121800000001</v>
      </c>
    </row>
    <row r="240" spans="1:13" x14ac:dyDescent="0.3">
      <c r="A240">
        <v>488</v>
      </c>
      <c r="B240">
        <v>20070812</v>
      </c>
      <c r="C240">
        <v>20070824</v>
      </c>
      <c r="D240">
        <v>20070819</v>
      </c>
      <c r="E240">
        <v>11091</v>
      </c>
      <c r="F240">
        <v>6</v>
      </c>
      <c r="G240">
        <v>14</v>
      </c>
      <c r="H240">
        <v>53.99</v>
      </c>
      <c r="I240">
        <v>41.572299999999998</v>
      </c>
      <c r="J240" s="23">
        <v>39306</v>
      </c>
      <c r="K240">
        <v>755.86</v>
      </c>
      <c r="L240">
        <v>582.01220000000001</v>
      </c>
      <c r="M240">
        <v>173.84780000000001</v>
      </c>
    </row>
    <row r="241" spans="1:13" x14ac:dyDescent="0.3">
      <c r="A241">
        <v>489</v>
      </c>
      <c r="B241">
        <v>20070909</v>
      </c>
      <c r="C241">
        <v>20070921</v>
      </c>
      <c r="D241">
        <v>20070916</v>
      </c>
      <c r="E241">
        <v>11331</v>
      </c>
      <c r="F241">
        <v>6</v>
      </c>
      <c r="G241">
        <v>2</v>
      </c>
      <c r="H241">
        <v>53.99</v>
      </c>
      <c r="I241">
        <v>41.572299999999998</v>
      </c>
      <c r="J241" s="23">
        <v>39334</v>
      </c>
      <c r="K241">
        <v>107.98</v>
      </c>
      <c r="L241">
        <v>83.144599999999997</v>
      </c>
      <c r="M241">
        <v>24.8354</v>
      </c>
    </row>
    <row r="242" spans="1:13" x14ac:dyDescent="0.3">
      <c r="A242">
        <v>491</v>
      </c>
      <c r="B242">
        <v>20070826</v>
      </c>
      <c r="C242">
        <v>20070907</v>
      </c>
      <c r="D242">
        <v>20070902</v>
      </c>
      <c r="E242">
        <v>11505</v>
      </c>
      <c r="F242">
        <v>6</v>
      </c>
      <c r="G242">
        <v>12</v>
      </c>
      <c r="H242">
        <v>53.99</v>
      </c>
      <c r="I242">
        <v>41.572299999999998</v>
      </c>
      <c r="J242" s="23">
        <v>39320</v>
      </c>
      <c r="K242">
        <v>647.88</v>
      </c>
      <c r="L242">
        <v>498.86759999999998</v>
      </c>
      <c r="M242">
        <v>149.01240000000001</v>
      </c>
    </row>
    <row r="243" spans="1:13" x14ac:dyDescent="0.3">
      <c r="A243">
        <v>490</v>
      </c>
      <c r="B243">
        <v>20071014</v>
      </c>
      <c r="C243">
        <v>20071026</v>
      </c>
      <c r="D243">
        <v>20071021</v>
      </c>
      <c r="E243">
        <v>11505</v>
      </c>
      <c r="F243">
        <v>6</v>
      </c>
      <c r="G243">
        <v>16</v>
      </c>
      <c r="H243">
        <v>53.99</v>
      </c>
      <c r="I243">
        <v>41.572299999999998</v>
      </c>
      <c r="J243" s="23">
        <v>39369</v>
      </c>
      <c r="K243">
        <v>863.84</v>
      </c>
      <c r="L243">
        <v>665.15679999999998</v>
      </c>
      <c r="M243">
        <v>198.6832</v>
      </c>
    </row>
    <row r="244" spans="1:13" x14ac:dyDescent="0.3">
      <c r="A244">
        <v>491</v>
      </c>
      <c r="B244">
        <v>20070916</v>
      </c>
      <c r="C244">
        <v>20070928</v>
      </c>
      <c r="D244">
        <v>20070923</v>
      </c>
      <c r="E244">
        <v>11640</v>
      </c>
      <c r="F244">
        <v>6</v>
      </c>
      <c r="G244">
        <v>5</v>
      </c>
      <c r="H244">
        <v>53.99</v>
      </c>
      <c r="I244">
        <v>41.572299999999998</v>
      </c>
      <c r="J244" s="23">
        <v>39341</v>
      </c>
      <c r="K244">
        <v>269.95</v>
      </c>
      <c r="L244">
        <v>207.86150000000001</v>
      </c>
      <c r="M244">
        <v>62.088500000000003</v>
      </c>
    </row>
    <row r="245" spans="1:13" x14ac:dyDescent="0.3">
      <c r="A245">
        <v>491</v>
      </c>
      <c r="B245">
        <v>20071216</v>
      </c>
      <c r="C245">
        <v>20071228</v>
      </c>
      <c r="D245">
        <v>20071223</v>
      </c>
      <c r="E245">
        <v>12056</v>
      </c>
      <c r="F245">
        <v>6</v>
      </c>
      <c r="G245">
        <v>2</v>
      </c>
      <c r="H245">
        <v>53.99</v>
      </c>
      <c r="I245">
        <v>41.572299999999998</v>
      </c>
      <c r="J245" s="23">
        <v>39432</v>
      </c>
      <c r="K245">
        <v>107.98</v>
      </c>
      <c r="L245">
        <v>83.144599999999997</v>
      </c>
      <c r="M245">
        <v>24.8354</v>
      </c>
    </row>
    <row r="246" spans="1:13" x14ac:dyDescent="0.3">
      <c r="A246">
        <v>489</v>
      </c>
      <c r="B246">
        <v>20070819</v>
      </c>
      <c r="C246">
        <v>20070831</v>
      </c>
      <c r="D246">
        <v>20070826</v>
      </c>
      <c r="E246">
        <v>12530</v>
      </c>
      <c r="F246">
        <v>6</v>
      </c>
      <c r="G246">
        <v>10</v>
      </c>
      <c r="H246">
        <v>53.99</v>
      </c>
      <c r="I246">
        <v>41.572299999999998</v>
      </c>
      <c r="J246" s="23">
        <v>39313</v>
      </c>
      <c r="K246">
        <v>539.9</v>
      </c>
      <c r="L246">
        <v>415.72300000000001</v>
      </c>
      <c r="M246">
        <v>124.17700000000001</v>
      </c>
    </row>
    <row r="247" spans="1:13" x14ac:dyDescent="0.3">
      <c r="A247">
        <v>489</v>
      </c>
      <c r="B247">
        <v>20070805</v>
      </c>
      <c r="C247">
        <v>20070817</v>
      </c>
      <c r="D247">
        <v>20070812</v>
      </c>
      <c r="E247">
        <v>15157</v>
      </c>
      <c r="F247">
        <v>6</v>
      </c>
      <c r="G247">
        <v>2</v>
      </c>
      <c r="H247">
        <v>53.99</v>
      </c>
      <c r="I247">
        <v>41.572299999999998</v>
      </c>
      <c r="J247" s="23">
        <v>39299</v>
      </c>
      <c r="K247">
        <v>107.98</v>
      </c>
      <c r="L247">
        <v>83.144599999999997</v>
      </c>
      <c r="M247">
        <v>24.8354</v>
      </c>
    </row>
    <row r="248" spans="1:13" x14ac:dyDescent="0.3">
      <c r="A248">
        <v>491</v>
      </c>
      <c r="B248">
        <v>20071216</v>
      </c>
      <c r="C248">
        <v>20071228</v>
      </c>
      <c r="D248">
        <v>20071223</v>
      </c>
      <c r="E248">
        <v>16847</v>
      </c>
      <c r="F248">
        <v>6</v>
      </c>
      <c r="G248">
        <v>8</v>
      </c>
      <c r="H248">
        <v>53.99</v>
      </c>
      <c r="I248">
        <v>41.572299999999998</v>
      </c>
      <c r="J248" s="23">
        <v>39432</v>
      </c>
      <c r="K248">
        <v>431.92</v>
      </c>
      <c r="L248">
        <v>332.57839999999999</v>
      </c>
      <c r="M248">
        <v>99.3416</v>
      </c>
    </row>
    <row r="249" spans="1:13" x14ac:dyDescent="0.3">
      <c r="A249">
        <v>490</v>
      </c>
      <c r="B249">
        <v>20070916</v>
      </c>
      <c r="C249">
        <v>20070928</v>
      </c>
      <c r="D249">
        <v>20070923</v>
      </c>
      <c r="E249">
        <v>17442</v>
      </c>
      <c r="F249">
        <v>6</v>
      </c>
      <c r="G249">
        <v>14</v>
      </c>
      <c r="H249">
        <v>53.99</v>
      </c>
      <c r="I249">
        <v>41.572299999999998</v>
      </c>
      <c r="J249" s="23">
        <v>39341</v>
      </c>
      <c r="K249">
        <v>755.86</v>
      </c>
      <c r="L249">
        <v>582.01220000000001</v>
      </c>
      <c r="M249">
        <v>173.84780000000001</v>
      </c>
    </row>
    <row r="250" spans="1:13" x14ac:dyDescent="0.3">
      <c r="A250">
        <v>490</v>
      </c>
      <c r="B250">
        <v>20071216</v>
      </c>
      <c r="C250">
        <v>20071228</v>
      </c>
      <c r="D250">
        <v>20071223</v>
      </c>
      <c r="E250">
        <v>19546</v>
      </c>
      <c r="F250">
        <v>6</v>
      </c>
      <c r="G250">
        <v>11</v>
      </c>
      <c r="H250">
        <v>53.99</v>
      </c>
      <c r="I250">
        <v>41.572299999999998</v>
      </c>
      <c r="J250" s="23">
        <v>39432</v>
      </c>
      <c r="K250">
        <v>593.89</v>
      </c>
      <c r="L250">
        <v>457.2953</v>
      </c>
      <c r="M250">
        <v>136.59469999999999</v>
      </c>
    </row>
    <row r="251" spans="1:13" x14ac:dyDescent="0.3">
      <c r="A251">
        <v>491</v>
      </c>
      <c r="B251">
        <v>20070715</v>
      </c>
      <c r="C251">
        <v>20070727</v>
      </c>
      <c r="D251">
        <v>20070722</v>
      </c>
      <c r="E251">
        <v>21349</v>
      </c>
      <c r="F251">
        <v>6</v>
      </c>
      <c r="G251">
        <v>13</v>
      </c>
      <c r="H251">
        <v>53.99</v>
      </c>
      <c r="I251">
        <v>41.572299999999998</v>
      </c>
      <c r="J251" s="23">
        <v>39278</v>
      </c>
      <c r="K251">
        <v>701.87</v>
      </c>
      <c r="L251">
        <v>540.43989999999997</v>
      </c>
      <c r="M251">
        <v>161.43010000000001</v>
      </c>
    </row>
    <row r="252" spans="1:13" x14ac:dyDescent="0.3">
      <c r="A252">
        <v>489</v>
      </c>
      <c r="B252">
        <v>20070819</v>
      </c>
      <c r="C252">
        <v>20070831</v>
      </c>
      <c r="D252">
        <v>20070826</v>
      </c>
      <c r="E252">
        <v>29247</v>
      </c>
      <c r="F252">
        <v>6</v>
      </c>
      <c r="G252">
        <v>2</v>
      </c>
      <c r="H252">
        <v>53.99</v>
      </c>
      <c r="I252">
        <v>41.572299999999998</v>
      </c>
      <c r="J252" s="23">
        <v>39313</v>
      </c>
      <c r="K252">
        <v>107.98</v>
      </c>
      <c r="L252">
        <v>83.144599999999997</v>
      </c>
      <c r="M252">
        <v>24.8354</v>
      </c>
    </row>
    <row r="253" spans="1:13" x14ac:dyDescent="0.3">
      <c r="A253">
        <v>474</v>
      </c>
      <c r="B253">
        <v>20071014</v>
      </c>
      <c r="C253">
        <v>20071026</v>
      </c>
      <c r="D253">
        <v>20071021</v>
      </c>
      <c r="E253">
        <v>11505</v>
      </c>
      <c r="F253">
        <v>6</v>
      </c>
      <c r="G253">
        <v>20</v>
      </c>
      <c r="H253">
        <v>69.989999999999995</v>
      </c>
      <c r="I253">
        <v>26.176300000000001</v>
      </c>
      <c r="J253" s="23">
        <v>39369</v>
      </c>
      <c r="K253">
        <v>1399.8</v>
      </c>
      <c r="L253">
        <v>523.52599999999995</v>
      </c>
      <c r="M253">
        <v>876.274</v>
      </c>
    </row>
    <row r="254" spans="1:13" x14ac:dyDescent="0.3">
      <c r="A254">
        <v>474</v>
      </c>
      <c r="B254">
        <v>20071230</v>
      </c>
      <c r="C254">
        <v>20080111</v>
      </c>
      <c r="D254">
        <v>20080106</v>
      </c>
      <c r="E254">
        <v>11651</v>
      </c>
      <c r="F254">
        <v>6</v>
      </c>
      <c r="G254">
        <v>14</v>
      </c>
      <c r="H254">
        <v>69.989999999999995</v>
      </c>
      <c r="I254">
        <v>26.176300000000001</v>
      </c>
      <c r="J254" s="23">
        <v>39446</v>
      </c>
      <c r="K254">
        <v>979.86</v>
      </c>
      <c r="L254">
        <v>366.46820000000002</v>
      </c>
      <c r="M254">
        <v>613.39179999999999</v>
      </c>
    </row>
    <row r="255" spans="1:13" x14ac:dyDescent="0.3">
      <c r="A255">
        <v>474</v>
      </c>
      <c r="B255">
        <v>20071028</v>
      </c>
      <c r="C255">
        <v>20071109</v>
      </c>
      <c r="D255">
        <v>20071104</v>
      </c>
      <c r="E255">
        <v>11719</v>
      </c>
      <c r="F255">
        <v>6</v>
      </c>
      <c r="G255">
        <v>15</v>
      </c>
      <c r="H255">
        <v>69.989999999999995</v>
      </c>
      <c r="I255">
        <v>26.176300000000001</v>
      </c>
      <c r="J255" s="23">
        <v>39383</v>
      </c>
      <c r="K255">
        <v>1049.8499999999999</v>
      </c>
      <c r="L255">
        <v>392.64449999999999</v>
      </c>
      <c r="M255">
        <v>657.20550000000003</v>
      </c>
    </row>
    <row r="256" spans="1:13" x14ac:dyDescent="0.3">
      <c r="A256">
        <v>474</v>
      </c>
      <c r="B256">
        <v>20071202</v>
      </c>
      <c r="C256">
        <v>20071214</v>
      </c>
      <c r="D256">
        <v>20071209</v>
      </c>
      <c r="E256">
        <v>12107</v>
      </c>
      <c r="F256">
        <v>6</v>
      </c>
      <c r="G256">
        <v>2</v>
      </c>
      <c r="H256">
        <v>69.989999999999995</v>
      </c>
      <c r="I256">
        <v>26.176300000000001</v>
      </c>
      <c r="J256" s="23">
        <v>39418</v>
      </c>
      <c r="K256">
        <v>139.97999999999999</v>
      </c>
      <c r="L256">
        <v>52.352600000000002</v>
      </c>
      <c r="M256">
        <v>87.627399999999994</v>
      </c>
    </row>
    <row r="257" spans="1:13" x14ac:dyDescent="0.3">
      <c r="A257">
        <v>474</v>
      </c>
      <c r="B257">
        <v>20070819</v>
      </c>
      <c r="C257">
        <v>20070831</v>
      </c>
      <c r="D257">
        <v>20070826</v>
      </c>
      <c r="E257">
        <v>12530</v>
      </c>
      <c r="F257">
        <v>6</v>
      </c>
      <c r="G257">
        <v>1</v>
      </c>
      <c r="H257">
        <v>69.989999999999995</v>
      </c>
      <c r="I257">
        <v>26.176300000000001</v>
      </c>
      <c r="J257" s="23">
        <v>39313</v>
      </c>
      <c r="K257">
        <v>69.989999999999995</v>
      </c>
      <c r="L257">
        <v>26.176300000000001</v>
      </c>
      <c r="M257">
        <v>43.813699999999997</v>
      </c>
    </row>
    <row r="258" spans="1:13" x14ac:dyDescent="0.3">
      <c r="A258">
        <v>474</v>
      </c>
      <c r="B258">
        <v>20070902</v>
      </c>
      <c r="C258">
        <v>20070914</v>
      </c>
      <c r="D258">
        <v>20070909</v>
      </c>
      <c r="E258">
        <v>18812</v>
      </c>
      <c r="F258">
        <v>6</v>
      </c>
      <c r="G258">
        <v>10</v>
      </c>
      <c r="H258">
        <v>69.989999999999995</v>
      </c>
      <c r="I258">
        <v>26.176300000000001</v>
      </c>
      <c r="J258" s="23">
        <v>39327</v>
      </c>
      <c r="K258">
        <v>699.9</v>
      </c>
      <c r="L258">
        <v>261.76299999999998</v>
      </c>
      <c r="M258">
        <v>438.137</v>
      </c>
    </row>
    <row r="259" spans="1:13" x14ac:dyDescent="0.3">
      <c r="A259">
        <v>475</v>
      </c>
      <c r="B259">
        <v>20071202</v>
      </c>
      <c r="C259">
        <v>20071214</v>
      </c>
      <c r="D259">
        <v>20071209</v>
      </c>
      <c r="E259">
        <v>17036</v>
      </c>
      <c r="F259">
        <v>6</v>
      </c>
      <c r="G259">
        <v>12</v>
      </c>
      <c r="H259">
        <v>69.989999999999995</v>
      </c>
      <c r="I259">
        <v>26.176300000000001</v>
      </c>
      <c r="J259" s="23">
        <v>39418</v>
      </c>
      <c r="K259">
        <v>839.88</v>
      </c>
      <c r="L259">
        <v>314.11559999999997</v>
      </c>
      <c r="M259">
        <v>525.76440000000002</v>
      </c>
    </row>
    <row r="260" spans="1:13" x14ac:dyDescent="0.3">
      <c r="A260">
        <v>475</v>
      </c>
      <c r="B260">
        <v>20070805</v>
      </c>
      <c r="C260">
        <v>20070817</v>
      </c>
      <c r="D260">
        <v>20070812</v>
      </c>
      <c r="E260">
        <v>27415</v>
      </c>
      <c r="F260">
        <v>6</v>
      </c>
      <c r="G260">
        <v>15</v>
      </c>
      <c r="H260">
        <v>69.989999999999995</v>
      </c>
      <c r="I260">
        <v>26.176300000000001</v>
      </c>
      <c r="J260" s="23">
        <v>39299</v>
      </c>
      <c r="K260">
        <v>1049.8499999999999</v>
      </c>
      <c r="L260">
        <v>392.64449999999999</v>
      </c>
      <c r="M260">
        <v>657.20550000000003</v>
      </c>
    </row>
    <row r="261" spans="1:13" x14ac:dyDescent="0.3">
      <c r="A261">
        <v>475</v>
      </c>
      <c r="B261">
        <v>20070826</v>
      </c>
      <c r="C261">
        <v>20070907</v>
      </c>
      <c r="D261">
        <v>20070902</v>
      </c>
      <c r="E261">
        <v>28141</v>
      </c>
      <c r="F261">
        <v>6</v>
      </c>
      <c r="G261">
        <v>1</v>
      </c>
      <c r="H261">
        <v>69.989999999999995</v>
      </c>
      <c r="I261">
        <v>26.176300000000001</v>
      </c>
      <c r="J261" s="23">
        <v>39320</v>
      </c>
      <c r="K261">
        <v>69.989999999999995</v>
      </c>
      <c r="L261">
        <v>26.176300000000001</v>
      </c>
      <c r="M261">
        <v>43.813699999999997</v>
      </c>
    </row>
    <row r="262" spans="1:13" x14ac:dyDescent="0.3">
      <c r="A262">
        <v>475</v>
      </c>
      <c r="B262">
        <v>20071209</v>
      </c>
      <c r="C262">
        <v>20071221</v>
      </c>
      <c r="D262">
        <v>20071216</v>
      </c>
      <c r="E262">
        <v>28332</v>
      </c>
      <c r="F262">
        <v>6</v>
      </c>
      <c r="G262">
        <v>1</v>
      </c>
      <c r="H262">
        <v>69.989999999999995</v>
      </c>
      <c r="I262">
        <v>26.176300000000001</v>
      </c>
      <c r="J262" s="23">
        <v>39425</v>
      </c>
      <c r="K262">
        <v>69.989999999999995</v>
      </c>
      <c r="L262">
        <v>26.176300000000001</v>
      </c>
      <c r="M262">
        <v>43.813699999999997</v>
      </c>
    </row>
    <row r="263" spans="1:13" x14ac:dyDescent="0.3">
      <c r="A263">
        <v>476</v>
      </c>
      <c r="B263">
        <v>20071223</v>
      </c>
      <c r="C263">
        <v>20080104</v>
      </c>
      <c r="D263">
        <v>20071230</v>
      </c>
      <c r="E263">
        <v>11519</v>
      </c>
      <c r="F263">
        <v>6</v>
      </c>
      <c r="G263">
        <v>16</v>
      </c>
      <c r="H263">
        <v>69.989999999999995</v>
      </c>
      <c r="I263">
        <v>26.176300000000001</v>
      </c>
      <c r="J263" s="23">
        <v>39439</v>
      </c>
      <c r="K263">
        <v>1119.8399999999999</v>
      </c>
      <c r="L263">
        <v>418.82080000000002</v>
      </c>
      <c r="M263">
        <v>701.01919999999996</v>
      </c>
    </row>
    <row r="264" spans="1:13" x14ac:dyDescent="0.3">
      <c r="A264">
        <v>476</v>
      </c>
      <c r="B264">
        <v>20071014</v>
      </c>
      <c r="C264">
        <v>20071026</v>
      </c>
      <c r="D264">
        <v>20071021</v>
      </c>
      <c r="E264">
        <v>11641</v>
      </c>
      <c r="F264">
        <v>6</v>
      </c>
      <c r="G264">
        <v>16</v>
      </c>
      <c r="H264">
        <v>69.989999999999995</v>
      </c>
      <c r="I264">
        <v>26.176300000000001</v>
      </c>
      <c r="J264" s="23">
        <v>39369</v>
      </c>
      <c r="K264">
        <v>1119.8399999999999</v>
      </c>
      <c r="L264">
        <v>418.82080000000002</v>
      </c>
      <c r="M264">
        <v>701.01919999999996</v>
      </c>
    </row>
    <row r="265" spans="1:13" x14ac:dyDescent="0.3">
      <c r="A265">
        <v>476</v>
      </c>
      <c r="B265">
        <v>20071216</v>
      </c>
      <c r="C265">
        <v>20071228</v>
      </c>
      <c r="D265">
        <v>20071223</v>
      </c>
      <c r="E265">
        <v>11875</v>
      </c>
      <c r="F265">
        <v>6</v>
      </c>
      <c r="G265">
        <v>16</v>
      </c>
      <c r="H265">
        <v>69.989999999999995</v>
      </c>
      <c r="I265">
        <v>26.176300000000001</v>
      </c>
      <c r="J265" s="23">
        <v>39432</v>
      </c>
      <c r="K265">
        <v>1119.8399999999999</v>
      </c>
      <c r="L265">
        <v>418.82080000000002</v>
      </c>
      <c r="M265">
        <v>701.01919999999996</v>
      </c>
    </row>
    <row r="266" spans="1:13" x14ac:dyDescent="0.3">
      <c r="A266">
        <v>476</v>
      </c>
      <c r="B266">
        <v>20070722</v>
      </c>
      <c r="C266">
        <v>20070803</v>
      </c>
      <c r="D266">
        <v>20070729</v>
      </c>
      <c r="E266">
        <v>14078</v>
      </c>
      <c r="F266">
        <v>6</v>
      </c>
      <c r="G266">
        <v>11</v>
      </c>
      <c r="H266">
        <v>69.989999999999995</v>
      </c>
      <c r="I266">
        <v>26.176300000000001</v>
      </c>
      <c r="J266" s="23">
        <v>39285</v>
      </c>
      <c r="K266">
        <v>769.89</v>
      </c>
      <c r="L266">
        <v>287.9393</v>
      </c>
      <c r="M266">
        <v>481.95069999999998</v>
      </c>
    </row>
    <row r="267" spans="1:13" x14ac:dyDescent="0.3">
      <c r="A267">
        <v>476</v>
      </c>
      <c r="B267">
        <v>20071230</v>
      </c>
      <c r="C267">
        <v>20080111</v>
      </c>
      <c r="D267">
        <v>20080106</v>
      </c>
      <c r="E267">
        <v>14578</v>
      </c>
      <c r="F267">
        <v>6</v>
      </c>
      <c r="G267">
        <v>1</v>
      </c>
      <c r="H267">
        <v>69.989999999999995</v>
      </c>
      <c r="I267">
        <v>26.176300000000001</v>
      </c>
      <c r="J267" s="23">
        <v>39446</v>
      </c>
      <c r="K267">
        <v>69.989999999999995</v>
      </c>
      <c r="L267">
        <v>26.176300000000001</v>
      </c>
      <c r="M267">
        <v>43.813699999999997</v>
      </c>
    </row>
    <row r="268" spans="1:13" x14ac:dyDescent="0.3">
      <c r="A268">
        <v>476</v>
      </c>
      <c r="B268">
        <v>20070805</v>
      </c>
      <c r="C268">
        <v>20070817</v>
      </c>
      <c r="D268">
        <v>20070812</v>
      </c>
      <c r="E268">
        <v>15157</v>
      </c>
      <c r="F268">
        <v>6</v>
      </c>
      <c r="G268">
        <v>15</v>
      </c>
      <c r="H268">
        <v>69.989999999999995</v>
      </c>
      <c r="I268">
        <v>26.176300000000001</v>
      </c>
      <c r="J268" s="23">
        <v>39299</v>
      </c>
      <c r="K268">
        <v>1049.8499999999999</v>
      </c>
      <c r="L268">
        <v>392.64449999999999</v>
      </c>
      <c r="M268">
        <v>657.20550000000003</v>
      </c>
    </row>
    <row r="269" spans="1:13" x14ac:dyDescent="0.3">
      <c r="A269">
        <v>476</v>
      </c>
      <c r="B269">
        <v>20071125</v>
      </c>
      <c r="C269">
        <v>20071207</v>
      </c>
      <c r="D269">
        <v>20071202</v>
      </c>
      <c r="E269">
        <v>16840</v>
      </c>
      <c r="F269">
        <v>6</v>
      </c>
      <c r="G269">
        <v>8</v>
      </c>
      <c r="H269">
        <v>69.989999999999995</v>
      </c>
      <c r="I269">
        <v>26.176300000000001</v>
      </c>
      <c r="J269" s="23">
        <v>39411</v>
      </c>
      <c r="K269">
        <v>559.91999999999996</v>
      </c>
      <c r="L269">
        <v>209.41040000000001</v>
      </c>
      <c r="M269">
        <v>350.50959999999998</v>
      </c>
    </row>
    <row r="270" spans="1:13" x14ac:dyDescent="0.3">
      <c r="A270">
        <v>476</v>
      </c>
      <c r="B270">
        <v>20071216</v>
      </c>
      <c r="C270">
        <v>20071228</v>
      </c>
      <c r="D270">
        <v>20071223</v>
      </c>
      <c r="E270">
        <v>16847</v>
      </c>
      <c r="F270">
        <v>6</v>
      </c>
      <c r="G270">
        <v>16</v>
      </c>
      <c r="H270">
        <v>69.989999999999995</v>
      </c>
      <c r="I270">
        <v>26.176300000000001</v>
      </c>
      <c r="J270" s="23">
        <v>39432</v>
      </c>
      <c r="K270">
        <v>1119.8399999999999</v>
      </c>
      <c r="L270">
        <v>418.82080000000002</v>
      </c>
      <c r="M270">
        <v>701.01919999999996</v>
      </c>
    </row>
    <row r="271" spans="1:13" x14ac:dyDescent="0.3">
      <c r="A271">
        <v>476</v>
      </c>
      <c r="B271">
        <v>20070826</v>
      </c>
      <c r="C271">
        <v>20070907</v>
      </c>
      <c r="D271">
        <v>20070902</v>
      </c>
      <c r="E271">
        <v>18811</v>
      </c>
      <c r="F271">
        <v>6</v>
      </c>
      <c r="G271">
        <v>8</v>
      </c>
      <c r="H271">
        <v>69.989999999999995</v>
      </c>
      <c r="I271">
        <v>26.176300000000001</v>
      </c>
      <c r="J271" s="23">
        <v>39320</v>
      </c>
      <c r="K271">
        <v>559.91999999999996</v>
      </c>
      <c r="L271">
        <v>209.41040000000001</v>
      </c>
      <c r="M271">
        <v>350.50959999999998</v>
      </c>
    </row>
    <row r="272" spans="1:13" x14ac:dyDescent="0.3">
      <c r="A272">
        <v>476</v>
      </c>
      <c r="B272">
        <v>20070715</v>
      </c>
      <c r="C272">
        <v>20070727</v>
      </c>
      <c r="D272">
        <v>20070722</v>
      </c>
      <c r="E272">
        <v>21349</v>
      </c>
      <c r="F272">
        <v>6</v>
      </c>
      <c r="G272">
        <v>13</v>
      </c>
      <c r="H272">
        <v>69.989999999999995</v>
      </c>
      <c r="I272">
        <v>26.176300000000001</v>
      </c>
      <c r="J272" s="23">
        <v>39278</v>
      </c>
      <c r="K272">
        <v>909.87</v>
      </c>
      <c r="L272">
        <v>340.2919</v>
      </c>
      <c r="M272">
        <v>569.57809999999995</v>
      </c>
    </row>
    <row r="273" spans="1:13" x14ac:dyDescent="0.3">
      <c r="A273">
        <v>535</v>
      </c>
      <c r="B273">
        <v>20071007</v>
      </c>
      <c r="C273">
        <v>20071019</v>
      </c>
      <c r="D273">
        <v>20071014</v>
      </c>
      <c r="E273">
        <v>11276</v>
      </c>
      <c r="F273">
        <v>6</v>
      </c>
      <c r="G273">
        <v>14</v>
      </c>
      <c r="H273">
        <v>24.99</v>
      </c>
      <c r="I273">
        <v>9.3462999999999994</v>
      </c>
      <c r="J273" s="23">
        <v>39362</v>
      </c>
      <c r="K273">
        <v>349.86</v>
      </c>
      <c r="L273">
        <v>130.84819999999999</v>
      </c>
      <c r="M273">
        <v>219.01179999999999</v>
      </c>
    </row>
    <row r="274" spans="1:13" x14ac:dyDescent="0.3">
      <c r="A274">
        <v>535</v>
      </c>
      <c r="B274">
        <v>20071021</v>
      </c>
      <c r="C274">
        <v>20071102</v>
      </c>
      <c r="D274">
        <v>20071028</v>
      </c>
      <c r="E274">
        <v>11507</v>
      </c>
      <c r="F274">
        <v>6</v>
      </c>
      <c r="G274">
        <v>2</v>
      </c>
      <c r="H274">
        <v>24.99</v>
      </c>
      <c r="I274">
        <v>9.3462999999999994</v>
      </c>
      <c r="J274" s="23">
        <v>39376</v>
      </c>
      <c r="K274">
        <v>49.98</v>
      </c>
      <c r="L274">
        <v>18.692599999999999</v>
      </c>
      <c r="M274">
        <v>31.287400000000002</v>
      </c>
    </row>
    <row r="275" spans="1:13" x14ac:dyDescent="0.3">
      <c r="A275">
        <v>535</v>
      </c>
      <c r="B275">
        <v>20070819</v>
      </c>
      <c r="C275">
        <v>20070831</v>
      </c>
      <c r="D275">
        <v>20070826</v>
      </c>
      <c r="E275">
        <v>11711</v>
      </c>
      <c r="F275">
        <v>6</v>
      </c>
      <c r="G275">
        <v>11</v>
      </c>
      <c r="H275">
        <v>24.99</v>
      </c>
      <c r="I275">
        <v>9.3462999999999994</v>
      </c>
      <c r="J275" s="23">
        <v>39313</v>
      </c>
      <c r="K275">
        <v>274.89</v>
      </c>
      <c r="L275">
        <v>102.80929999999999</v>
      </c>
      <c r="M275">
        <v>172.08070000000001</v>
      </c>
    </row>
    <row r="276" spans="1:13" x14ac:dyDescent="0.3">
      <c r="A276">
        <v>535</v>
      </c>
      <c r="B276">
        <v>20071118</v>
      </c>
      <c r="C276">
        <v>20071130</v>
      </c>
      <c r="D276">
        <v>20071125</v>
      </c>
      <c r="E276">
        <v>20764</v>
      </c>
      <c r="F276">
        <v>6</v>
      </c>
      <c r="G276">
        <v>18</v>
      </c>
      <c r="H276">
        <v>24.99</v>
      </c>
      <c r="I276">
        <v>9.3462999999999994</v>
      </c>
      <c r="J276" s="23">
        <v>39404</v>
      </c>
      <c r="K276">
        <v>449.82</v>
      </c>
      <c r="L276">
        <v>168.23339999999999</v>
      </c>
      <c r="M276">
        <v>281.58659999999998</v>
      </c>
    </row>
    <row r="277" spans="1:13" x14ac:dyDescent="0.3">
      <c r="A277">
        <v>539</v>
      </c>
      <c r="B277">
        <v>20070930</v>
      </c>
      <c r="C277">
        <v>20071012</v>
      </c>
      <c r="D277">
        <v>20071007</v>
      </c>
      <c r="E277">
        <v>11215</v>
      </c>
      <c r="F277">
        <v>6</v>
      </c>
      <c r="G277">
        <v>6</v>
      </c>
      <c r="H277">
        <v>24.99</v>
      </c>
      <c r="I277">
        <v>9.3462999999999994</v>
      </c>
      <c r="J277" s="23">
        <v>39355</v>
      </c>
      <c r="K277">
        <v>149.94</v>
      </c>
      <c r="L277">
        <v>56.077800000000003</v>
      </c>
      <c r="M277">
        <v>93.862200000000001</v>
      </c>
    </row>
    <row r="278" spans="1:13" x14ac:dyDescent="0.3">
      <c r="A278">
        <v>539</v>
      </c>
      <c r="B278">
        <v>20071125</v>
      </c>
      <c r="C278">
        <v>20071207</v>
      </c>
      <c r="D278">
        <v>20071202</v>
      </c>
      <c r="E278">
        <v>11215</v>
      </c>
      <c r="F278">
        <v>6</v>
      </c>
      <c r="G278">
        <v>13</v>
      </c>
      <c r="H278">
        <v>24.99</v>
      </c>
      <c r="I278">
        <v>9.3462999999999994</v>
      </c>
      <c r="J278" s="23">
        <v>39411</v>
      </c>
      <c r="K278">
        <v>324.87</v>
      </c>
      <c r="L278">
        <v>121.50190000000001</v>
      </c>
      <c r="M278">
        <v>203.3681</v>
      </c>
    </row>
    <row r="279" spans="1:13" x14ac:dyDescent="0.3">
      <c r="A279">
        <v>539</v>
      </c>
      <c r="B279">
        <v>20070902</v>
      </c>
      <c r="C279">
        <v>20070914</v>
      </c>
      <c r="D279">
        <v>20070909</v>
      </c>
      <c r="E279">
        <v>11253</v>
      </c>
      <c r="F279">
        <v>6</v>
      </c>
      <c r="G279">
        <v>17</v>
      </c>
      <c r="H279">
        <v>24.99</v>
      </c>
      <c r="I279">
        <v>9.3462999999999994</v>
      </c>
      <c r="J279" s="23">
        <v>39327</v>
      </c>
      <c r="K279">
        <v>424.83</v>
      </c>
      <c r="L279">
        <v>158.8871</v>
      </c>
      <c r="M279">
        <v>265.94290000000001</v>
      </c>
    </row>
    <row r="280" spans="1:13" x14ac:dyDescent="0.3">
      <c r="A280">
        <v>539</v>
      </c>
      <c r="B280">
        <v>20071111</v>
      </c>
      <c r="C280">
        <v>20071123</v>
      </c>
      <c r="D280">
        <v>20071118</v>
      </c>
      <c r="E280">
        <v>11277</v>
      </c>
      <c r="F280">
        <v>6</v>
      </c>
      <c r="G280">
        <v>4</v>
      </c>
      <c r="H280">
        <v>24.99</v>
      </c>
      <c r="I280">
        <v>9.3462999999999994</v>
      </c>
      <c r="J280" s="23">
        <v>39397</v>
      </c>
      <c r="K280">
        <v>99.96</v>
      </c>
      <c r="L280">
        <v>37.385199999999998</v>
      </c>
      <c r="M280">
        <v>62.574800000000003</v>
      </c>
    </row>
    <row r="281" spans="1:13" x14ac:dyDescent="0.3">
      <c r="A281">
        <v>539</v>
      </c>
      <c r="B281">
        <v>20070812</v>
      </c>
      <c r="C281">
        <v>20070824</v>
      </c>
      <c r="D281">
        <v>20070819</v>
      </c>
      <c r="E281">
        <v>11287</v>
      </c>
      <c r="F281">
        <v>6</v>
      </c>
      <c r="G281">
        <v>7</v>
      </c>
      <c r="H281">
        <v>24.99</v>
      </c>
      <c r="I281">
        <v>9.3462999999999994</v>
      </c>
      <c r="J281" s="23">
        <v>39306</v>
      </c>
      <c r="K281">
        <v>174.93</v>
      </c>
      <c r="L281">
        <v>65.424099999999996</v>
      </c>
      <c r="M281">
        <v>109.5059</v>
      </c>
    </row>
    <row r="282" spans="1:13" x14ac:dyDescent="0.3">
      <c r="A282">
        <v>539</v>
      </c>
      <c r="B282">
        <v>20071202</v>
      </c>
      <c r="C282">
        <v>20071214</v>
      </c>
      <c r="D282">
        <v>20071209</v>
      </c>
      <c r="E282">
        <v>11530</v>
      </c>
      <c r="F282">
        <v>6</v>
      </c>
      <c r="G282">
        <v>11</v>
      </c>
      <c r="H282">
        <v>24.99</v>
      </c>
      <c r="I282">
        <v>9.3462999999999994</v>
      </c>
      <c r="J282" s="23">
        <v>39418</v>
      </c>
      <c r="K282">
        <v>274.89</v>
      </c>
      <c r="L282">
        <v>102.80929999999999</v>
      </c>
      <c r="M282">
        <v>172.08070000000001</v>
      </c>
    </row>
    <row r="283" spans="1:13" x14ac:dyDescent="0.3">
      <c r="A283">
        <v>539</v>
      </c>
      <c r="B283">
        <v>20071223</v>
      </c>
      <c r="C283">
        <v>20080104</v>
      </c>
      <c r="D283">
        <v>20071230</v>
      </c>
      <c r="E283">
        <v>11711</v>
      </c>
      <c r="F283">
        <v>6</v>
      </c>
      <c r="G283">
        <v>1</v>
      </c>
      <c r="H283">
        <v>24.99</v>
      </c>
      <c r="I283">
        <v>9.3462999999999994</v>
      </c>
      <c r="J283" s="23">
        <v>39439</v>
      </c>
      <c r="K283">
        <v>24.99</v>
      </c>
      <c r="L283">
        <v>9.3462999999999994</v>
      </c>
      <c r="M283">
        <v>15.643700000000001</v>
      </c>
    </row>
    <row r="284" spans="1:13" x14ac:dyDescent="0.3">
      <c r="A284">
        <v>539</v>
      </c>
      <c r="B284">
        <v>20071014</v>
      </c>
      <c r="C284">
        <v>20071026</v>
      </c>
      <c r="D284">
        <v>20071021</v>
      </c>
      <c r="E284">
        <v>18617</v>
      </c>
      <c r="F284">
        <v>6</v>
      </c>
      <c r="G284">
        <v>14</v>
      </c>
      <c r="H284">
        <v>24.99</v>
      </c>
      <c r="I284">
        <v>9.3462999999999994</v>
      </c>
      <c r="J284" s="23">
        <v>39369</v>
      </c>
      <c r="K284">
        <v>349.86</v>
      </c>
      <c r="L284">
        <v>130.84819999999999</v>
      </c>
      <c r="M284">
        <v>219.01179999999999</v>
      </c>
    </row>
    <row r="285" spans="1:13" x14ac:dyDescent="0.3">
      <c r="A285">
        <v>467</v>
      </c>
      <c r="B285">
        <v>20070819</v>
      </c>
      <c r="C285">
        <v>20070831</v>
      </c>
      <c r="D285">
        <v>20070826</v>
      </c>
      <c r="E285">
        <v>11078</v>
      </c>
      <c r="F285">
        <v>6</v>
      </c>
      <c r="G285">
        <v>5</v>
      </c>
      <c r="H285">
        <v>24.49</v>
      </c>
      <c r="I285">
        <v>9.1593</v>
      </c>
      <c r="J285" s="23">
        <v>39313</v>
      </c>
      <c r="K285">
        <v>122.45</v>
      </c>
      <c r="L285">
        <v>45.796500000000002</v>
      </c>
      <c r="M285">
        <v>76.653499999999994</v>
      </c>
    </row>
    <row r="286" spans="1:13" x14ac:dyDescent="0.3">
      <c r="A286">
        <v>467</v>
      </c>
      <c r="B286">
        <v>20071223</v>
      </c>
      <c r="C286">
        <v>20080104</v>
      </c>
      <c r="D286">
        <v>20071230</v>
      </c>
      <c r="E286">
        <v>11200</v>
      </c>
      <c r="F286">
        <v>6</v>
      </c>
      <c r="G286">
        <v>2</v>
      </c>
      <c r="H286">
        <v>24.49</v>
      </c>
      <c r="I286">
        <v>9.1593</v>
      </c>
      <c r="J286" s="23">
        <v>39439</v>
      </c>
      <c r="K286">
        <v>48.98</v>
      </c>
      <c r="L286">
        <v>18.3186</v>
      </c>
      <c r="M286">
        <v>30.6614</v>
      </c>
    </row>
    <row r="287" spans="1:13" x14ac:dyDescent="0.3">
      <c r="A287">
        <v>467</v>
      </c>
      <c r="B287">
        <v>20070805</v>
      </c>
      <c r="C287">
        <v>20070817</v>
      </c>
      <c r="D287">
        <v>20070812</v>
      </c>
      <c r="E287">
        <v>11211</v>
      </c>
      <c r="F287">
        <v>6</v>
      </c>
      <c r="G287">
        <v>4</v>
      </c>
      <c r="H287">
        <v>24.49</v>
      </c>
      <c r="I287">
        <v>9.1593</v>
      </c>
      <c r="J287" s="23">
        <v>39299</v>
      </c>
      <c r="K287">
        <v>97.96</v>
      </c>
      <c r="L287">
        <v>36.6372</v>
      </c>
      <c r="M287">
        <v>61.322800000000001</v>
      </c>
    </row>
    <row r="288" spans="1:13" x14ac:dyDescent="0.3">
      <c r="A288">
        <v>467</v>
      </c>
      <c r="B288">
        <v>20070930</v>
      </c>
      <c r="C288">
        <v>20071012</v>
      </c>
      <c r="D288">
        <v>20071007</v>
      </c>
      <c r="E288">
        <v>11215</v>
      </c>
      <c r="F288">
        <v>6</v>
      </c>
      <c r="G288">
        <v>15</v>
      </c>
      <c r="H288">
        <v>24.49</v>
      </c>
      <c r="I288">
        <v>9.1593</v>
      </c>
      <c r="J288" s="23">
        <v>39355</v>
      </c>
      <c r="K288">
        <v>367.35</v>
      </c>
      <c r="L288">
        <v>137.3895</v>
      </c>
      <c r="M288">
        <v>229.9605</v>
      </c>
    </row>
    <row r="289" spans="1:13" x14ac:dyDescent="0.3">
      <c r="A289">
        <v>467</v>
      </c>
      <c r="B289">
        <v>20070902</v>
      </c>
      <c r="C289">
        <v>20070914</v>
      </c>
      <c r="D289">
        <v>20070909</v>
      </c>
      <c r="E289">
        <v>13756</v>
      </c>
      <c r="F289">
        <v>6</v>
      </c>
      <c r="G289">
        <v>7</v>
      </c>
      <c r="H289">
        <v>24.49</v>
      </c>
      <c r="I289">
        <v>9.1593</v>
      </c>
      <c r="J289" s="23">
        <v>39327</v>
      </c>
      <c r="K289">
        <v>171.43</v>
      </c>
      <c r="L289">
        <v>64.115099999999998</v>
      </c>
      <c r="M289">
        <v>107.31489999999999</v>
      </c>
    </row>
    <row r="290" spans="1:13" x14ac:dyDescent="0.3">
      <c r="A290">
        <v>467</v>
      </c>
      <c r="B290">
        <v>20071230</v>
      </c>
      <c r="C290">
        <v>20080111</v>
      </c>
      <c r="D290">
        <v>20080106</v>
      </c>
      <c r="E290">
        <v>18573</v>
      </c>
      <c r="F290">
        <v>6</v>
      </c>
      <c r="G290">
        <v>17</v>
      </c>
      <c r="H290">
        <v>24.49</v>
      </c>
      <c r="I290">
        <v>9.1593</v>
      </c>
      <c r="J290" s="23">
        <v>39446</v>
      </c>
      <c r="K290">
        <v>416.33</v>
      </c>
      <c r="L290">
        <v>155.7081</v>
      </c>
      <c r="M290">
        <v>260.62189999999998</v>
      </c>
    </row>
    <row r="291" spans="1:13" x14ac:dyDescent="0.3">
      <c r="A291">
        <v>467</v>
      </c>
      <c r="B291">
        <v>20070930</v>
      </c>
      <c r="C291">
        <v>20071012</v>
      </c>
      <c r="D291">
        <v>20071007</v>
      </c>
      <c r="E291">
        <v>23879</v>
      </c>
      <c r="F291">
        <v>6</v>
      </c>
      <c r="G291">
        <v>18</v>
      </c>
      <c r="H291">
        <v>24.49</v>
      </c>
      <c r="I291">
        <v>9.1593</v>
      </c>
      <c r="J291" s="23">
        <v>39355</v>
      </c>
      <c r="K291">
        <v>440.82</v>
      </c>
      <c r="L291">
        <v>164.8674</v>
      </c>
      <c r="M291">
        <v>275.95260000000002</v>
      </c>
    </row>
    <row r="292" spans="1:13" x14ac:dyDescent="0.3">
      <c r="A292">
        <v>465</v>
      </c>
      <c r="B292">
        <v>20070923</v>
      </c>
      <c r="C292">
        <v>20071005</v>
      </c>
      <c r="D292">
        <v>20070930</v>
      </c>
      <c r="E292">
        <v>11091</v>
      </c>
      <c r="F292">
        <v>6</v>
      </c>
      <c r="G292">
        <v>6</v>
      </c>
      <c r="H292">
        <v>24.49</v>
      </c>
      <c r="I292">
        <v>9.1593</v>
      </c>
      <c r="J292" s="23">
        <v>39348</v>
      </c>
      <c r="K292">
        <v>146.94</v>
      </c>
      <c r="L292">
        <v>54.955800000000004</v>
      </c>
      <c r="M292">
        <v>91.984200000000001</v>
      </c>
    </row>
    <row r="293" spans="1:13" x14ac:dyDescent="0.3">
      <c r="A293">
        <v>465</v>
      </c>
      <c r="B293">
        <v>20070923</v>
      </c>
      <c r="C293">
        <v>20071005</v>
      </c>
      <c r="D293">
        <v>20070930</v>
      </c>
      <c r="E293">
        <v>11631</v>
      </c>
      <c r="F293">
        <v>6</v>
      </c>
      <c r="G293">
        <v>18</v>
      </c>
      <c r="H293">
        <v>24.49</v>
      </c>
      <c r="I293">
        <v>9.1593</v>
      </c>
      <c r="J293" s="23">
        <v>39348</v>
      </c>
      <c r="K293">
        <v>440.82</v>
      </c>
      <c r="L293">
        <v>164.8674</v>
      </c>
      <c r="M293">
        <v>275.95260000000002</v>
      </c>
    </row>
    <row r="294" spans="1:13" x14ac:dyDescent="0.3">
      <c r="A294">
        <v>465</v>
      </c>
      <c r="B294">
        <v>20071028</v>
      </c>
      <c r="C294">
        <v>20071109</v>
      </c>
      <c r="D294">
        <v>20071104</v>
      </c>
      <c r="E294">
        <v>11719</v>
      </c>
      <c r="F294">
        <v>6</v>
      </c>
      <c r="G294">
        <v>13</v>
      </c>
      <c r="H294">
        <v>24.49</v>
      </c>
      <c r="I294">
        <v>9.1593</v>
      </c>
      <c r="J294" s="23">
        <v>39383</v>
      </c>
      <c r="K294">
        <v>318.37</v>
      </c>
      <c r="L294">
        <v>119.07089999999999</v>
      </c>
      <c r="M294">
        <v>199.29910000000001</v>
      </c>
    </row>
    <row r="295" spans="1:13" x14ac:dyDescent="0.3">
      <c r="A295">
        <v>465</v>
      </c>
      <c r="B295">
        <v>20071125</v>
      </c>
      <c r="C295">
        <v>20071207</v>
      </c>
      <c r="D295">
        <v>20071202</v>
      </c>
      <c r="E295">
        <v>13239</v>
      </c>
      <c r="F295">
        <v>6</v>
      </c>
      <c r="G295">
        <v>18</v>
      </c>
      <c r="H295">
        <v>24.49</v>
      </c>
      <c r="I295">
        <v>9.1593</v>
      </c>
      <c r="J295" s="23">
        <v>39411</v>
      </c>
      <c r="K295">
        <v>440.82</v>
      </c>
      <c r="L295">
        <v>164.8674</v>
      </c>
      <c r="M295">
        <v>275.95260000000002</v>
      </c>
    </row>
    <row r="296" spans="1:13" x14ac:dyDescent="0.3">
      <c r="A296">
        <v>465</v>
      </c>
      <c r="B296">
        <v>20071230</v>
      </c>
      <c r="C296">
        <v>20080111</v>
      </c>
      <c r="D296">
        <v>20080106</v>
      </c>
      <c r="E296">
        <v>16955</v>
      </c>
      <c r="F296">
        <v>6</v>
      </c>
      <c r="G296">
        <v>1</v>
      </c>
      <c r="H296">
        <v>24.49</v>
      </c>
      <c r="I296">
        <v>9.1593</v>
      </c>
      <c r="J296" s="23">
        <v>39446</v>
      </c>
      <c r="K296">
        <v>24.49</v>
      </c>
      <c r="L296">
        <v>9.1593</v>
      </c>
      <c r="M296">
        <v>15.3307</v>
      </c>
    </row>
    <row r="297" spans="1:13" x14ac:dyDescent="0.3">
      <c r="A297">
        <v>465</v>
      </c>
      <c r="B297">
        <v>20071223</v>
      </c>
      <c r="C297">
        <v>20080104</v>
      </c>
      <c r="D297">
        <v>20071230</v>
      </c>
      <c r="E297">
        <v>19645</v>
      </c>
      <c r="F297">
        <v>6</v>
      </c>
      <c r="G297">
        <v>18</v>
      </c>
      <c r="H297">
        <v>24.49</v>
      </c>
      <c r="I297">
        <v>9.1593</v>
      </c>
      <c r="J297" s="23">
        <v>39439</v>
      </c>
      <c r="K297">
        <v>440.82</v>
      </c>
      <c r="L297">
        <v>164.8674</v>
      </c>
      <c r="M297">
        <v>275.95260000000002</v>
      </c>
    </row>
    <row r="298" spans="1:13" x14ac:dyDescent="0.3">
      <c r="A298">
        <v>465</v>
      </c>
      <c r="B298">
        <v>20071118</v>
      </c>
      <c r="C298">
        <v>20071130</v>
      </c>
      <c r="D298">
        <v>20071125</v>
      </c>
      <c r="E298">
        <v>20764</v>
      </c>
      <c r="F298">
        <v>6</v>
      </c>
      <c r="G298">
        <v>7</v>
      </c>
      <c r="H298">
        <v>24.49</v>
      </c>
      <c r="I298">
        <v>9.1593</v>
      </c>
      <c r="J298" s="23">
        <v>39404</v>
      </c>
      <c r="K298">
        <v>171.43</v>
      </c>
      <c r="L298">
        <v>64.115099999999998</v>
      </c>
      <c r="M298">
        <v>107.31489999999999</v>
      </c>
    </row>
    <row r="299" spans="1:13" x14ac:dyDescent="0.3">
      <c r="A299">
        <v>465</v>
      </c>
      <c r="B299">
        <v>20070715</v>
      </c>
      <c r="C299">
        <v>20070727</v>
      </c>
      <c r="D299">
        <v>20070722</v>
      </c>
      <c r="E299">
        <v>21331</v>
      </c>
      <c r="F299">
        <v>6</v>
      </c>
      <c r="G299">
        <v>2</v>
      </c>
      <c r="H299">
        <v>24.49</v>
      </c>
      <c r="I299">
        <v>9.1593</v>
      </c>
      <c r="J299" s="23">
        <v>39278</v>
      </c>
      <c r="K299">
        <v>48.98</v>
      </c>
      <c r="L299">
        <v>18.3186</v>
      </c>
      <c r="M299">
        <v>30.6614</v>
      </c>
    </row>
    <row r="300" spans="1:13" x14ac:dyDescent="0.3">
      <c r="A300">
        <v>465</v>
      </c>
      <c r="B300">
        <v>20071007</v>
      </c>
      <c r="C300">
        <v>20071019</v>
      </c>
      <c r="D300">
        <v>20071014</v>
      </c>
      <c r="E300">
        <v>21815</v>
      </c>
      <c r="F300">
        <v>6</v>
      </c>
      <c r="G300">
        <v>3</v>
      </c>
      <c r="H300">
        <v>24.49</v>
      </c>
      <c r="I300">
        <v>9.1593</v>
      </c>
      <c r="J300" s="23">
        <v>39362</v>
      </c>
      <c r="K300">
        <v>73.47</v>
      </c>
      <c r="L300">
        <v>27.477900000000002</v>
      </c>
      <c r="M300">
        <v>45.992100000000001</v>
      </c>
    </row>
    <row r="301" spans="1:13" x14ac:dyDescent="0.3">
      <c r="A301">
        <v>465</v>
      </c>
      <c r="B301">
        <v>20071209</v>
      </c>
      <c r="C301">
        <v>20071221</v>
      </c>
      <c r="D301">
        <v>20071216</v>
      </c>
      <c r="E301">
        <v>28332</v>
      </c>
      <c r="F301">
        <v>6</v>
      </c>
      <c r="G301">
        <v>18</v>
      </c>
      <c r="H301">
        <v>24.49</v>
      </c>
      <c r="I301">
        <v>9.1593</v>
      </c>
      <c r="J301" s="23">
        <v>39425</v>
      </c>
      <c r="K301">
        <v>440.82</v>
      </c>
      <c r="L301">
        <v>164.8674</v>
      </c>
      <c r="M301">
        <v>275.95260000000002</v>
      </c>
    </row>
    <row r="302" spans="1:13" x14ac:dyDescent="0.3">
      <c r="A302">
        <v>463</v>
      </c>
      <c r="B302">
        <v>20070923</v>
      </c>
      <c r="C302">
        <v>20071005</v>
      </c>
      <c r="D302">
        <v>20070930</v>
      </c>
      <c r="E302">
        <v>11223</v>
      </c>
      <c r="F302">
        <v>6</v>
      </c>
      <c r="G302">
        <v>13</v>
      </c>
      <c r="H302">
        <v>24.49</v>
      </c>
      <c r="I302">
        <v>9.1593</v>
      </c>
      <c r="J302" s="23">
        <v>39348</v>
      </c>
      <c r="K302">
        <v>318.37</v>
      </c>
      <c r="L302">
        <v>119.07089999999999</v>
      </c>
      <c r="M302">
        <v>199.29910000000001</v>
      </c>
    </row>
    <row r="303" spans="1:13" x14ac:dyDescent="0.3">
      <c r="A303">
        <v>463</v>
      </c>
      <c r="B303">
        <v>20070909</v>
      </c>
      <c r="C303">
        <v>20070921</v>
      </c>
      <c r="D303">
        <v>20070916</v>
      </c>
      <c r="E303">
        <v>11331</v>
      </c>
      <c r="F303">
        <v>6</v>
      </c>
      <c r="G303">
        <v>1</v>
      </c>
      <c r="H303">
        <v>24.49</v>
      </c>
      <c r="I303">
        <v>9.1593</v>
      </c>
      <c r="J303" s="23">
        <v>39334</v>
      </c>
      <c r="K303">
        <v>24.49</v>
      </c>
      <c r="L303">
        <v>9.1593</v>
      </c>
      <c r="M303">
        <v>15.3307</v>
      </c>
    </row>
    <row r="304" spans="1:13" x14ac:dyDescent="0.3">
      <c r="A304">
        <v>463</v>
      </c>
      <c r="B304">
        <v>20071021</v>
      </c>
      <c r="C304">
        <v>20071102</v>
      </c>
      <c r="D304">
        <v>20071028</v>
      </c>
      <c r="E304">
        <v>11507</v>
      </c>
      <c r="F304">
        <v>6</v>
      </c>
      <c r="G304">
        <v>3</v>
      </c>
      <c r="H304">
        <v>24.49</v>
      </c>
      <c r="I304">
        <v>9.1593</v>
      </c>
      <c r="J304" s="23">
        <v>39376</v>
      </c>
      <c r="K304">
        <v>73.47</v>
      </c>
      <c r="L304">
        <v>27.477900000000002</v>
      </c>
      <c r="M304">
        <v>45.992100000000001</v>
      </c>
    </row>
    <row r="305" spans="1:13" x14ac:dyDescent="0.3">
      <c r="A305">
        <v>463</v>
      </c>
      <c r="B305">
        <v>20071014</v>
      </c>
      <c r="C305">
        <v>20071026</v>
      </c>
      <c r="D305">
        <v>20071021</v>
      </c>
      <c r="E305">
        <v>11641</v>
      </c>
      <c r="F305">
        <v>6</v>
      </c>
      <c r="G305">
        <v>7</v>
      </c>
      <c r="H305">
        <v>24.49</v>
      </c>
      <c r="I305">
        <v>9.1593</v>
      </c>
      <c r="J305" s="23">
        <v>39369</v>
      </c>
      <c r="K305">
        <v>171.43</v>
      </c>
      <c r="L305">
        <v>64.115099999999998</v>
      </c>
      <c r="M305">
        <v>107.31489999999999</v>
      </c>
    </row>
    <row r="306" spans="1:13" x14ac:dyDescent="0.3">
      <c r="A306">
        <v>463</v>
      </c>
      <c r="B306">
        <v>20071007</v>
      </c>
      <c r="C306">
        <v>20071019</v>
      </c>
      <c r="D306">
        <v>20071014</v>
      </c>
      <c r="E306">
        <v>18322</v>
      </c>
      <c r="F306">
        <v>6</v>
      </c>
      <c r="G306">
        <v>9</v>
      </c>
      <c r="H306">
        <v>24.49</v>
      </c>
      <c r="I306">
        <v>9.1593</v>
      </c>
      <c r="J306" s="23">
        <v>39362</v>
      </c>
      <c r="K306">
        <v>220.41</v>
      </c>
      <c r="L306">
        <v>82.433700000000002</v>
      </c>
      <c r="M306">
        <v>137.97630000000001</v>
      </c>
    </row>
    <row r="307" spans="1:13" x14ac:dyDescent="0.3">
      <c r="A307">
        <v>463</v>
      </c>
      <c r="B307">
        <v>20070819</v>
      </c>
      <c r="C307">
        <v>20070831</v>
      </c>
      <c r="D307">
        <v>20070826</v>
      </c>
      <c r="E307">
        <v>21252</v>
      </c>
      <c r="F307">
        <v>6</v>
      </c>
      <c r="G307">
        <v>15</v>
      </c>
      <c r="H307">
        <v>24.49</v>
      </c>
      <c r="I307">
        <v>9.1593</v>
      </c>
      <c r="J307" s="23">
        <v>39313</v>
      </c>
      <c r="K307">
        <v>367.35</v>
      </c>
      <c r="L307">
        <v>137.3895</v>
      </c>
      <c r="M307">
        <v>229.9605</v>
      </c>
    </row>
    <row r="308" spans="1:13" x14ac:dyDescent="0.3">
      <c r="A308">
        <v>463</v>
      </c>
      <c r="B308">
        <v>20070715</v>
      </c>
      <c r="C308">
        <v>20070727</v>
      </c>
      <c r="D308">
        <v>20070722</v>
      </c>
      <c r="E308">
        <v>21349</v>
      </c>
      <c r="F308">
        <v>6</v>
      </c>
      <c r="G308">
        <v>5</v>
      </c>
      <c r="H308">
        <v>24.49</v>
      </c>
      <c r="I308">
        <v>9.1593</v>
      </c>
      <c r="J308" s="23">
        <v>39278</v>
      </c>
      <c r="K308">
        <v>122.45</v>
      </c>
      <c r="L308">
        <v>45.796500000000002</v>
      </c>
      <c r="M308">
        <v>76.653499999999994</v>
      </c>
    </row>
    <row r="309" spans="1:13" x14ac:dyDescent="0.3">
      <c r="A309">
        <v>463</v>
      </c>
      <c r="B309">
        <v>20070826</v>
      </c>
      <c r="C309">
        <v>20070907</v>
      </c>
      <c r="D309">
        <v>20070902</v>
      </c>
      <c r="E309">
        <v>28141</v>
      </c>
      <c r="F309">
        <v>6</v>
      </c>
      <c r="G309">
        <v>2</v>
      </c>
      <c r="H309">
        <v>24.49</v>
      </c>
      <c r="I309">
        <v>9.1593</v>
      </c>
      <c r="J309" s="23">
        <v>39320</v>
      </c>
      <c r="K309">
        <v>48.98</v>
      </c>
      <c r="L309">
        <v>18.3186</v>
      </c>
      <c r="M309">
        <v>30.6614</v>
      </c>
    </row>
    <row r="310" spans="1:13" x14ac:dyDescent="0.3">
      <c r="A310">
        <v>237</v>
      </c>
      <c r="B310">
        <v>20071007</v>
      </c>
      <c r="C310">
        <v>20071019</v>
      </c>
      <c r="D310">
        <v>20071014</v>
      </c>
      <c r="E310">
        <v>11176</v>
      </c>
      <c r="F310">
        <v>6</v>
      </c>
      <c r="G310">
        <v>19</v>
      </c>
      <c r="H310">
        <v>49.99</v>
      </c>
      <c r="I310">
        <v>38.4923</v>
      </c>
      <c r="J310" s="23">
        <v>39362</v>
      </c>
      <c r="K310">
        <v>949.81</v>
      </c>
      <c r="L310">
        <v>731.3537</v>
      </c>
      <c r="M310">
        <v>218.4563</v>
      </c>
    </row>
    <row r="311" spans="1:13" x14ac:dyDescent="0.3">
      <c r="A311">
        <v>237</v>
      </c>
      <c r="B311">
        <v>20071014</v>
      </c>
      <c r="C311">
        <v>20071026</v>
      </c>
      <c r="D311">
        <v>20071021</v>
      </c>
      <c r="E311">
        <v>11641</v>
      </c>
      <c r="F311">
        <v>6</v>
      </c>
      <c r="G311">
        <v>3</v>
      </c>
      <c r="H311">
        <v>49.99</v>
      </c>
      <c r="I311">
        <v>38.4923</v>
      </c>
      <c r="J311" s="23">
        <v>39369</v>
      </c>
      <c r="K311">
        <v>149.97</v>
      </c>
      <c r="L311">
        <v>115.4769</v>
      </c>
      <c r="M311">
        <v>34.493099999999998</v>
      </c>
    </row>
    <row r="312" spans="1:13" x14ac:dyDescent="0.3">
      <c r="A312">
        <v>237</v>
      </c>
      <c r="B312">
        <v>20071125</v>
      </c>
      <c r="C312">
        <v>20071207</v>
      </c>
      <c r="D312">
        <v>20071202</v>
      </c>
      <c r="E312">
        <v>16840</v>
      </c>
      <c r="F312">
        <v>6</v>
      </c>
      <c r="G312">
        <v>15</v>
      </c>
      <c r="H312">
        <v>49.99</v>
      </c>
      <c r="I312">
        <v>38.4923</v>
      </c>
      <c r="J312" s="23">
        <v>39411</v>
      </c>
      <c r="K312">
        <v>749.85</v>
      </c>
      <c r="L312">
        <v>577.3845</v>
      </c>
      <c r="M312">
        <v>172.46549999999999</v>
      </c>
    </row>
    <row r="313" spans="1:13" x14ac:dyDescent="0.3">
      <c r="A313">
        <v>237</v>
      </c>
      <c r="B313">
        <v>20071230</v>
      </c>
      <c r="C313">
        <v>20080111</v>
      </c>
      <c r="D313">
        <v>20080106</v>
      </c>
      <c r="E313">
        <v>19527</v>
      </c>
      <c r="F313">
        <v>6</v>
      </c>
      <c r="G313">
        <v>11</v>
      </c>
      <c r="H313">
        <v>49.99</v>
      </c>
      <c r="I313">
        <v>38.4923</v>
      </c>
      <c r="J313" s="23">
        <v>39446</v>
      </c>
      <c r="K313">
        <v>549.89</v>
      </c>
      <c r="L313">
        <v>423.4153</v>
      </c>
      <c r="M313">
        <v>126.4747</v>
      </c>
    </row>
    <row r="314" spans="1:13" x14ac:dyDescent="0.3">
      <c r="A314">
        <v>231</v>
      </c>
      <c r="B314">
        <v>20070923</v>
      </c>
      <c r="C314">
        <v>20071005</v>
      </c>
      <c r="D314">
        <v>20070930</v>
      </c>
      <c r="E314">
        <v>11091</v>
      </c>
      <c r="F314">
        <v>6</v>
      </c>
      <c r="G314">
        <v>11</v>
      </c>
      <c r="H314">
        <v>49.99</v>
      </c>
      <c r="I314">
        <v>38.4923</v>
      </c>
      <c r="J314" s="23">
        <v>39348</v>
      </c>
      <c r="K314">
        <v>549.89</v>
      </c>
      <c r="L314">
        <v>423.4153</v>
      </c>
      <c r="M314">
        <v>126.4747</v>
      </c>
    </row>
    <row r="315" spans="1:13" x14ac:dyDescent="0.3">
      <c r="A315">
        <v>231</v>
      </c>
      <c r="B315">
        <v>20071223</v>
      </c>
      <c r="C315">
        <v>20080104</v>
      </c>
      <c r="D315">
        <v>20071230</v>
      </c>
      <c r="E315">
        <v>11200</v>
      </c>
      <c r="F315">
        <v>6</v>
      </c>
      <c r="G315">
        <v>13</v>
      </c>
      <c r="H315">
        <v>49.99</v>
      </c>
      <c r="I315">
        <v>38.4923</v>
      </c>
      <c r="J315" s="23">
        <v>39439</v>
      </c>
      <c r="K315">
        <v>649.87</v>
      </c>
      <c r="L315">
        <v>500.3999</v>
      </c>
      <c r="M315">
        <v>149.4701</v>
      </c>
    </row>
    <row r="316" spans="1:13" x14ac:dyDescent="0.3">
      <c r="A316">
        <v>231</v>
      </c>
      <c r="B316">
        <v>20071104</v>
      </c>
      <c r="C316">
        <v>20071116</v>
      </c>
      <c r="D316">
        <v>20071111</v>
      </c>
      <c r="E316">
        <v>11212</v>
      </c>
      <c r="F316">
        <v>6</v>
      </c>
      <c r="G316">
        <v>8</v>
      </c>
      <c r="H316">
        <v>49.99</v>
      </c>
      <c r="I316">
        <v>38.4923</v>
      </c>
      <c r="J316" s="23">
        <v>39390</v>
      </c>
      <c r="K316">
        <v>399.92</v>
      </c>
      <c r="L316">
        <v>307.9384</v>
      </c>
      <c r="M316">
        <v>91.9816</v>
      </c>
    </row>
    <row r="317" spans="1:13" x14ac:dyDescent="0.3">
      <c r="A317">
        <v>231</v>
      </c>
      <c r="B317">
        <v>20070930</v>
      </c>
      <c r="C317">
        <v>20071012</v>
      </c>
      <c r="D317">
        <v>20071007</v>
      </c>
      <c r="E317">
        <v>11253</v>
      </c>
      <c r="F317">
        <v>6</v>
      </c>
      <c r="G317">
        <v>2</v>
      </c>
      <c r="H317">
        <v>49.99</v>
      </c>
      <c r="I317">
        <v>38.4923</v>
      </c>
      <c r="J317" s="23">
        <v>39355</v>
      </c>
      <c r="K317">
        <v>99.98</v>
      </c>
      <c r="L317">
        <v>76.9846</v>
      </c>
      <c r="M317">
        <v>22.9954</v>
      </c>
    </row>
    <row r="318" spans="1:13" x14ac:dyDescent="0.3">
      <c r="A318">
        <v>234</v>
      </c>
      <c r="B318">
        <v>20070909</v>
      </c>
      <c r="C318">
        <v>20070921</v>
      </c>
      <c r="D318">
        <v>20070916</v>
      </c>
      <c r="E318">
        <v>11506</v>
      </c>
      <c r="F318">
        <v>6</v>
      </c>
      <c r="G318">
        <v>3</v>
      </c>
      <c r="H318">
        <v>49.99</v>
      </c>
      <c r="I318">
        <v>38.4923</v>
      </c>
      <c r="J318" s="23">
        <v>39334</v>
      </c>
      <c r="K318">
        <v>149.97</v>
      </c>
      <c r="L318">
        <v>115.4769</v>
      </c>
      <c r="M318">
        <v>34.493099999999998</v>
      </c>
    </row>
    <row r="319" spans="1:13" x14ac:dyDescent="0.3">
      <c r="A319">
        <v>234</v>
      </c>
      <c r="B319">
        <v>20070826</v>
      </c>
      <c r="C319">
        <v>20070907</v>
      </c>
      <c r="D319">
        <v>20070902</v>
      </c>
      <c r="E319">
        <v>11520</v>
      </c>
      <c r="F319">
        <v>6</v>
      </c>
      <c r="G319">
        <v>2</v>
      </c>
      <c r="H319">
        <v>49.99</v>
      </c>
      <c r="I319">
        <v>38.4923</v>
      </c>
      <c r="J319" s="23">
        <v>39320</v>
      </c>
      <c r="K319">
        <v>99.98</v>
      </c>
      <c r="L319">
        <v>76.9846</v>
      </c>
      <c r="M319">
        <v>22.9954</v>
      </c>
    </row>
    <row r="320" spans="1:13" x14ac:dyDescent="0.3">
      <c r="A320">
        <v>234</v>
      </c>
      <c r="B320">
        <v>20071202</v>
      </c>
      <c r="C320">
        <v>20071214</v>
      </c>
      <c r="D320">
        <v>20071209</v>
      </c>
      <c r="E320">
        <v>12107</v>
      </c>
      <c r="F320">
        <v>6</v>
      </c>
      <c r="G320">
        <v>14</v>
      </c>
      <c r="H320">
        <v>49.99</v>
      </c>
      <c r="I320">
        <v>38.4923</v>
      </c>
      <c r="J320" s="23">
        <v>39418</v>
      </c>
      <c r="K320">
        <v>699.86</v>
      </c>
      <c r="L320">
        <v>538.8922</v>
      </c>
      <c r="M320">
        <v>160.96780000000001</v>
      </c>
    </row>
    <row r="321" spans="1:13" x14ac:dyDescent="0.3">
      <c r="A321">
        <v>234</v>
      </c>
      <c r="B321">
        <v>20071118</v>
      </c>
      <c r="C321">
        <v>20071130</v>
      </c>
      <c r="D321">
        <v>20071125</v>
      </c>
      <c r="E321">
        <v>12970</v>
      </c>
      <c r="F321">
        <v>6</v>
      </c>
      <c r="G321">
        <v>15</v>
      </c>
      <c r="H321">
        <v>49.99</v>
      </c>
      <c r="I321">
        <v>38.4923</v>
      </c>
      <c r="J321" s="23">
        <v>39404</v>
      </c>
      <c r="K321">
        <v>749.85</v>
      </c>
      <c r="L321">
        <v>577.3845</v>
      </c>
      <c r="M321">
        <v>172.46549999999999</v>
      </c>
    </row>
    <row r="322" spans="1:13" x14ac:dyDescent="0.3">
      <c r="A322">
        <v>234</v>
      </c>
      <c r="B322">
        <v>20070902</v>
      </c>
      <c r="C322">
        <v>20070914</v>
      </c>
      <c r="D322">
        <v>20070909</v>
      </c>
      <c r="E322">
        <v>16096</v>
      </c>
      <c r="F322">
        <v>6</v>
      </c>
      <c r="G322">
        <v>17</v>
      </c>
      <c r="H322">
        <v>49.99</v>
      </c>
      <c r="I322">
        <v>38.4923</v>
      </c>
      <c r="J322" s="23">
        <v>39327</v>
      </c>
      <c r="K322">
        <v>849.83</v>
      </c>
      <c r="L322">
        <v>654.3691</v>
      </c>
      <c r="M322">
        <v>195.46090000000001</v>
      </c>
    </row>
    <row r="323" spans="1:13" x14ac:dyDescent="0.3">
      <c r="A323">
        <v>231</v>
      </c>
      <c r="B323">
        <v>20071202</v>
      </c>
      <c r="C323">
        <v>20071214</v>
      </c>
      <c r="D323">
        <v>20071209</v>
      </c>
      <c r="E323">
        <v>17036</v>
      </c>
      <c r="F323">
        <v>6</v>
      </c>
      <c r="G323">
        <v>19</v>
      </c>
      <c r="H323">
        <v>49.99</v>
      </c>
      <c r="I323">
        <v>38.4923</v>
      </c>
      <c r="J323" s="23">
        <v>39418</v>
      </c>
      <c r="K323">
        <v>949.81</v>
      </c>
      <c r="L323">
        <v>731.3537</v>
      </c>
      <c r="M323">
        <v>218.4563</v>
      </c>
    </row>
    <row r="324" spans="1:13" x14ac:dyDescent="0.3">
      <c r="A324">
        <v>234</v>
      </c>
      <c r="B324">
        <v>20070701</v>
      </c>
      <c r="C324">
        <v>20070713</v>
      </c>
      <c r="D324">
        <v>20070708</v>
      </c>
      <c r="E324">
        <v>22998</v>
      </c>
      <c r="F324">
        <v>6</v>
      </c>
      <c r="G324">
        <v>18</v>
      </c>
      <c r="H324">
        <v>49.99</v>
      </c>
      <c r="I324">
        <v>38.4923</v>
      </c>
      <c r="J324" s="23">
        <v>39264</v>
      </c>
      <c r="K324">
        <v>899.82</v>
      </c>
      <c r="L324">
        <v>692.8614</v>
      </c>
      <c r="M324">
        <v>206.95859999999999</v>
      </c>
    </row>
    <row r="325" spans="1:13" x14ac:dyDescent="0.3">
      <c r="A325">
        <v>231</v>
      </c>
      <c r="B325">
        <v>20071223</v>
      </c>
      <c r="C325">
        <v>20080104</v>
      </c>
      <c r="D325">
        <v>20071230</v>
      </c>
      <c r="E325">
        <v>26076</v>
      </c>
      <c r="F325">
        <v>6</v>
      </c>
      <c r="G325">
        <v>14</v>
      </c>
      <c r="H325">
        <v>49.99</v>
      </c>
      <c r="I325">
        <v>38.4923</v>
      </c>
      <c r="J325" s="23">
        <v>39439</v>
      </c>
      <c r="K325">
        <v>699.86</v>
      </c>
      <c r="L325">
        <v>538.8922</v>
      </c>
      <c r="M325">
        <v>160.96780000000001</v>
      </c>
    </row>
    <row r="326" spans="1:13" x14ac:dyDescent="0.3">
      <c r="A326">
        <v>231</v>
      </c>
      <c r="B326">
        <v>20070812</v>
      </c>
      <c r="C326">
        <v>20070824</v>
      </c>
      <c r="D326">
        <v>20070819</v>
      </c>
      <c r="E326">
        <v>26348</v>
      </c>
      <c r="F326">
        <v>6</v>
      </c>
      <c r="G326">
        <v>3</v>
      </c>
      <c r="H326">
        <v>49.99</v>
      </c>
      <c r="I326">
        <v>38.4923</v>
      </c>
      <c r="J326" s="23">
        <v>39306</v>
      </c>
      <c r="K326">
        <v>149.97</v>
      </c>
      <c r="L326">
        <v>115.4769</v>
      </c>
      <c r="M326">
        <v>34.493099999999998</v>
      </c>
    </row>
    <row r="327" spans="1:13" x14ac:dyDescent="0.3">
      <c r="A327">
        <v>228</v>
      </c>
      <c r="B327">
        <v>20070819</v>
      </c>
      <c r="C327">
        <v>20070831</v>
      </c>
      <c r="D327">
        <v>20070826</v>
      </c>
      <c r="E327">
        <v>11215</v>
      </c>
      <c r="F327">
        <v>6</v>
      </c>
      <c r="G327">
        <v>12</v>
      </c>
      <c r="H327">
        <v>49.99</v>
      </c>
      <c r="I327">
        <v>38.4923</v>
      </c>
      <c r="J327" s="23">
        <v>39313</v>
      </c>
      <c r="K327">
        <v>599.88</v>
      </c>
      <c r="L327">
        <v>461.9076</v>
      </c>
      <c r="M327">
        <v>137.97239999999999</v>
      </c>
    </row>
    <row r="328" spans="1:13" x14ac:dyDescent="0.3">
      <c r="A328">
        <v>228</v>
      </c>
      <c r="B328">
        <v>20070930</v>
      </c>
      <c r="C328">
        <v>20071012</v>
      </c>
      <c r="D328">
        <v>20071007</v>
      </c>
      <c r="E328">
        <v>11215</v>
      </c>
      <c r="F328">
        <v>6</v>
      </c>
      <c r="G328">
        <v>6</v>
      </c>
      <c r="H328">
        <v>49.99</v>
      </c>
      <c r="I328">
        <v>38.4923</v>
      </c>
      <c r="J328" s="23">
        <v>39355</v>
      </c>
      <c r="K328">
        <v>299.94</v>
      </c>
      <c r="L328">
        <v>230.9538</v>
      </c>
      <c r="M328">
        <v>68.986199999999997</v>
      </c>
    </row>
    <row r="329" spans="1:13" x14ac:dyDescent="0.3">
      <c r="A329">
        <v>228</v>
      </c>
      <c r="B329">
        <v>20071223</v>
      </c>
      <c r="C329">
        <v>20080104</v>
      </c>
      <c r="D329">
        <v>20071230</v>
      </c>
      <c r="E329">
        <v>11519</v>
      </c>
      <c r="F329">
        <v>6</v>
      </c>
      <c r="G329">
        <v>1</v>
      </c>
      <c r="H329">
        <v>49.99</v>
      </c>
      <c r="I329">
        <v>38.4923</v>
      </c>
      <c r="J329" s="23">
        <v>39439</v>
      </c>
      <c r="K329">
        <v>49.99</v>
      </c>
      <c r="L329">
        <v>38.4923</v>
      </c>
      <c r="M329">
        <v>11.4977</v>
      </c>
    </row>
    <row r="330" spans="1:13" x14ac:dyDescent="0.3">
      <c r="A330">
        <v>228</v>
      </c>
      <c r="B330">
        <v>20070826</v>
      </c>
      <c r="C330">
        <v>20070907</v>
      </c>
      <c r="D330">
        <v>20070902</v>
      </c>
      <c r="E330">
        <v>11631</v>
      </c>
      <c r="F330">
        <v>6</v>
      </c>
      <c r="G330">
        <v>6</v>
      </c>
      <c r="H330">
        <v>49.99</v>
      </c>
      <c r="I330">
        <v>38.4923</v>
      </c>
      <c r="J330" s="23">
        <v>39320</v>
      </c>
      <c r="K330">
        <v>299.94</v>
      </c>
      <c r="L330">
        <v>230.9538</v>
      </c>
      <c r="M330">
        <v>68.986199999999997</v>
      </c>
    </row>
    <row r="331" spans="1:13" x14ac:dyDescent="0.3">
      <c r="A331">
        <v>479</v>
      </c>
      <c r="B331">
        <v>20071118</v>
      </c>
      <c r="C331">
        <v>20071130</v>
      </c>
      <c r="D331">
        <v>20071125</v>
      </c>
      <c r="E331">
        <v>11185</v>
      </c>
      <c r="F331">
        <v>6</v>
      </c>
      <c r="G331">
        <v>4</v>
      </c>
      <c r="H331">
        <v>8.99</v>
      </c>
      <c r="I331">
        <v>3.3622999999999998</v>
      </c>
      <c r="J331" s="23">
        <v>39404</v>
      </c>
      <c r="K331">
        <v>35.96</v>
      </c>
      <c r="L331">
        <v>13.449199999999999</v>
      </c>
      <c r="M331">
        <v>22.5108</v>
      </c>
    </row>
    <row r="332" spans="1:13" x14ac:dyDescent="0.3">
      <c r="A332">
        <v>479</v>
      </c>
      <c r="B332">
        <v>20070819</v>
      </c>
      <c r="C332">
        <v>20070831</v>
      </c>
      <c r="D332">
        <v>20070826</v>
      </c>
      <c r="E332">
        <v>11215</v>
      </c>
      <c r="F332">
        <v>6</v>
      </c>
      <c r="G332">
        <v>13</v>
      </c>
      <c r="H332">
        <v>8.99</v>
      </c>
      <c r="I332">
        <v>3.3622999999999998</v>
      </c>
      <c r="J332" s="23">
        <v>39313</v>
      </c>
      <c r="K332">
        <v>116.87</v>
      </c>
      <c r="L332">
        <v>43.709899999999998</v>
      </c>
      <c r="M332">
        <v>73.1601</v>
      </c>
    </row>
    <row r="333" spans="1:13" x14ac:dyDescent="0.3">
      <c r="A333">
        <v>479</v>
      </c>
      <c r="B333">
        <v>20071230</v>
      </c>
      <c r="C333">
        <v>20080111</v>
      </c>
      <c r="D333">
        <v>20080106</v>
      </c>
      <c r="E333">
        <v>12114</v>
      </c>
      <c r="F333">
        <v>6</v>
      </c>
      <c r="G333">
        <v>20</v>
      </c>
      <c r="H333">
        <v>8.99</v>
      </c>
      <c r="I333">
        <v>3.3622999999999998</v>
      </c>
      <c r="J333" s="23">
        <v>39446</v>
      </c>
      <c r="K333">
        <v>179.8</v>
      </c>
      <c r="L333">
        <v>67.245999999999995</v>
      </c>
      <c r="M333">
        <v>112.554</v>
      </c>
    </row>
    <row r="334" spans="1:13" x14ac:dyDescent="0.3">
      <c r="A334">
        <v>479</v>
      </c>
      <c r="B334">
        <v>20070722</v>
      </c>
      <c r="C334">
        <v>20070803</v>
      </c>
      <c r="D334">
        <v>20070729</v>
      </c>
      <c r="E334">
        <v>16132</v>
      </c>
      <c r="F334">
        <v>6</v>
      </c>
      <c r="G334">
        <v>19</v>
      </c>
      <c r="H334">
        <v>8.99</v>
      </c>
      <c r="I334">
        <v>3.3622999999999998</v>
      </c>
      <c r="J334" s="23">
        <v>39285</v>
      </c>
      <c r="K334">
        <v>170.81</v>
      </c>
      <c r="L334">
        <v>63.883699999999997</v>
      </c>
      <c r="M334">
        <v>106.9263</v>
      </c>
    </row>
    <row r="335" spans="1:13" x14ac:dyDescent="0.3">
      <c r="A335">
        <v>479</v>
      </c>
      <c r="B335">
        <v>20071118</v>
      </c>
      <c r="C335">
        <v>20071130</v>
      </c>
      <c r="D335">
        <v>20071125</v>
      </c>
      <c r="E335">
        <v>19207</v>
      </c>
      <c r="F335">
        <v>6</v>
      </c>
      <c r="G335">
        <v>19</v>
      </c>
      <c r="H335">
        <v>8.99</v>
      </c>
      <c r="I335">
        <v>3.3622999999999998</v>
      </c>
      <c r="J335" s="23">
        <v>39404</v>
      </c>
      <c r="K335">
        <v>170.81</v>
      </c>
      <c r="L335">
        <v>63.883699999999997</v>
      </c>
      <c r="M335">
        <v>106.9263</v>
      </c>
    </row>
    <row r="336" spans="1:13" x14ac:dyDescent="0.3">
      <c r="A336">
        <v>479</v>
      </c>
      <c r="B336">
        <v>20071230</v>
      </c>
      <c r="C336">
        <v>20080111</v>
      </c>
      <c r="D336">
        <v>20080106</v>
      </c>
      <c r="E336">
        <v>19527</v>
      </c>
      <c r="F336">
        <v>6</v>
      </c>
      <c r="G336">
        <v>8</v>
      </c>
      <c r="H336">
        <v>8.99</v>
      </c>
      <c r="I336">
        <v>3.3622999999999998</v>
      </c>
      <c r="J336" s="23">
        <v>39446</v>
      </c>
      <c r="K336">
        <v>71.92</v>
      </c>
      <c r="L336">
        <v>26.898399999999999</v>
      </c>
      <c r="M336">
        <v>45.021599999999999</v>
      </c>
    </row>
    <row r="337" spans="1:13" x14ac:dyDescent="0.3">
      <c r="A337">
        <v>479</v>
      </c>
      <c r="B337">
        <v>20071202</v>
      </c>
      <c r="C337">
        <v>20071214</v>
      </c>
      <c r="D337">
        <v>20071209</v>
      </c>
      <c r="E337">
        <v>25989</v>
      </c>
      <c r="F337">
        <v>6</v>
      </c>
      <c r="G337">
        <v>12</v>
      </c>
      <c r="H337">
        <v>8.99</v>
      </c>
      <c r="I337">
        <v>3.3622999999999998</v>
      </c>
      <c r="J337" s="23">
        <v>39418</v>
      </c>
      <c r="K337">
        <v>107.88</v>
      </c>
      <c r="L337">
        <v>40.3476</v>
      </c>
      <c r="M337">
        <v>67.532399999999996</v>
      </c>
    </row>
    <row r="338" spans="1:13" x14ac:dyDescent="0.3">
      <c r="A338">
        <v>482</v>
      </c>
      <c r="B338">
        <v>20070826</v>
      </c>
      <c r="C338">
        <v>20070907</v>
      </c>
      <c r="D338">
        <v>20070902</v>
      </c>
      <c r="E338">
        <v>11520</v>
      </c>
      <c r="F338">
        <v>6</v>
      </c>
      <c r="G338">
        <v>17</v>
      </c>
      <c r="H338">
        <v>8.99</v>
      </c>
      <c r="I338">
        <v>3.3622999999999998</v>
      </c>
      <c r="J338" s="23">
        <v>39320</v>
      </c>
      <c r="K338">
        <v>152.83000000000001</v>
      </c>
      <c r="L338">
        <v>57.159100000000002</v>
      </c>
      <c r="M338">
        <v>95.670900000000003</v>
      </c>
    </row>
    <row r="339" spans="1:13" x14ac:dyDescent="0.3">
      <c r="A339">
        <v>482</v>
      </c>
      <c r="B339">
        <v>20070902</v>
      </c>
      <c r="C339">
        <v>20070914</v>
      </c>
      <c r="D339">
        <v>20070909</v>
      </c>
      <c r="E339">
        <v>16096</v>
      </c>
      <c r="F339">
        <v>6</v>
      </c>
      <c r="G339">
        <v>20</v>
      </c>
      <c r="H339">
        <v>8.99</v>
      </c>
      <c r="I339">
        <v>3.3622999999999998</v>
      </c>
      <c r="J339" s="23">
        <v>39327</v>
      </c>
      <c r="K339">
        <v>179.8</v>
      </c>
      <c r="L339">
        <v>67.245999999999995</v>
      </c>
      <c r="M339">
        <v>112.554</v>
      </c>
    </row>
    <row r="340" spans="1:13" x14ac:dyDescent="0.3">
      <c r="A340">
        <v>482</v>
      </c>
      <c r="B340">
        <v>20071111</v>
      </c>
      <c r="C340">
        <v>20071123</v>
      </c>
      <c r="D340">
        <v>20071118</v>
      </c>
      <c r="E340">
        <v>19015</v>
      </c>
      <c r="F340">
        <v>6</v>
      </c>
      <c r="G340">
        <v>18</v>
      </c>
      <c r="H340">
        <v>8.99</v>
      </c>
      <c r="I340">
        <v>3.3622999999999998</v>
      </c>
      <c r="J340" s="23">
        <v>39397</v>
      </c>
      <c r="K340">
        <v>161.82</v>
      </c>
      <c r="L340">
        <v>60.5214</v>
      </c>
      <c r="M340">
        <v>101.29859999999999</v>
      </c>
    </row>
    <row r="341" spans="1:13" x14ac:dyDescent="0.3">
      <c r="A341">
        <v>482</v>
      </c>
      <c r="B341">
        <v>20071230</v>
      </c>
      <c r="C341">
        <v>20080111</v>
      </c>
      <c r="D341">
        <v>20080106</v>
      </c>
      <c r="E341">
        <v>22182</v>
      </c>
      <c r="F341">
        <v>6</v>
      </c>
      <c r="G341">
        <v>17</v>
      </c>
      <c r="H341">
        <v>8.99</v>
      </c>
      <c r="I341">
        <v>3.3622999999999998</v>
      </c>
      <c r="J341" s="23">
        <v>39446</v>
      </c>
      <c r="K341">
        <v>152.83000000000001</v>
      </c>
      <c r="L341">
        <v>57.159100000000002</v>
      </c>
      <c r="M341">
        <v>95.670900000000003</v>
      </c>
    </row>
    <row r="342" spans="1:13" x14ac:dyDescent="0.3">
      <c r="A342">
        <v>225</v>
      </c>
      <c r="B342">
        <v>20071216</v>
      </c>
      <c r="C342">
        <v>20071228</v>
      </c>
      <c r="D342">
        <v>20071223</v>
      </c>
      <c r="E342">
        <v>11300</v>
      </c>
      <c r="F342">
        <v>6</v>
      </c>
      <c r="G342">
        <v>5</v>
      </c>
      <c r="H342">
        <v>8.99</v>
      </c>
      <c r="I342">
        <v>6.9222999999999999</v>
      </c>
      <c r="J342" s="23">
        <v>39432</v>
      </c>
      <c r="K342">
        <v>44.95</v>
      </c>
      <c r="L342">
        <v>34.611499999999999</v>
      </c>
      <c r="M342">
        <v>10.3385</v>
      </c>
    </row>
    <row r="343" spans="1:13" x14ac:dyDescent="0.3">
      <c r="A343">
        <v>225</v>
      </c>
      <c r="B343">
        <v>20071118</v>
      </c>
      <c r="C343">
        <v>20071130</v>
      </c>
      <c r="D343">
        <v>20071125</v>
      </c>
      <c r="E343">
        <v>11507</v>
      </c>
      <c r="F343">
        <v>6</v>
      </c>
      <c r="G343">
        <v>10</v>
      </c>
      <c r="H343">
        <v>8.99</v>
      </c>
      <c r="I343">
        <v>6.9222999999999999</v>
      </c>
      <c r="J343" s="23">
        <v>39404</v>
      </c>
      <c r="K343">
        <v>89.9</v>
      </c>
      <c r="L343">
        <v>69.222999999999999</v>
      </c>
      <c r="M343">
        <v>20.677</v>
      </c>
    </row>
    <row r="344" spans="1:13" x14ac:dyDescent="0.3">
      <c r="A344">
        <v>225</v>
      </c>
      <c r="B344">
        <v>20071028</v>
      </c>
      <c r="C344">
        <v>20071109</v>
      </c>
      <c r="D344">
        <v>20071104</v>
      </c>
      <c r="E344">
        <v>11519</v>
      </c>
      <c r="F344">
        <v>6</v>
      </c>
      <c r="G344">
        <v>20</v>
      </c>
      <c r="H344">
        <v>8.99</v>
      </c>
      <c r="I344">
        <v>6.9222999999999999</v>
      </c>
      <c r="J344" s="23">
        <v>39383</v>
      </c>
      <c r="K344">
        <v>179.8</v>
      </c>
      <c r="L344">
        <v>138.446</v>
      </c>
      <c r="M344">
        <v>41.353999999999999</v>
      </c>
    </row>
    <row r="345" spans="1:13" x14ac:dyDescent="0.3">
      <c r="A345">
        <v>225</v>
      </c>
      <c r="B345">
        <v>20070819</v>
      </c>
      <c r="C345">
        <v>20070831</v>
      </c>
      <c r="D345">
        <v>20070826</v>
      </c>
      <c r="E345">
        <v>11647</v>
      </c>
      <c r="F345">
        <v>6</v>
      </c>
      <c r="G345">
        <v>10</v>
      </c>
      <c r="H345">
        <v>8.99</v>
      </c>
      <c r="I345">
        <v>6.9222999999999999</v>
      </c>
      <c r="J345" s="23">
        <v>39313</v>
      </c>
      <c r="K345">
        <v>89.9</v>
      </c>
      <c r="L345">
        <v>69.222999999999999</v>
      </c>
      <c r="M345">
        <v>20.677</v>
      </c>
    </row>
    <row r="346" spans="1:13" x14ac:dyDescent="0.3">
      <c r="A346">
        <v>225</v>
      </c>
      <c r="B346">
        <v>20071216</v>
      </c>
      <c r="C346">
        <v>20071228</v>
      </c>
      <c r="D346">
        <v>20071223</v>
      </c>
      <c r="E346">
        <v>11875</v>
      </c>
      <c r="F346">
        <v>6</v>
      </c>
      <c r="G346">
        <v>4</v>
      </c>
      <c r="H346">
        <v>8.99</v>
      </c>
      <c r="I346">
        <v>6.9222999999999999</v>
      </c>
      <c r="J346" s="23">
        <v>39432</v>
      </c>
      <c r="K346">
        <v>35.96</v>
      </c>
      <c r="L346">
        <v>27.6892</v>
      </c>
      <c r="M346">
        <v>8.2707999999999995</v>
      </c>
    </row>
    <row r="347" spans="1:13" x14ac:dyDescent="0.3">
      <c r="A347">
        <v>225</v>
      </c>
      <c r="B347">
        <v>20071202</v>
      </c>
      <c r="C347">
        <v>20071214</v>
      </c>
      <c r="D347">
        <v>20071209</v>
      </c>
      <c r="E347">
        <v>12895</v>
      </c>
      <c r="F347">
        <v>6</v>
      </c>
      <c r="G347">
        <v>11</v>
      </c>
      <c r="H347">
        <v>8.99</v>
      </c>
      <c r="I347">
        <v>6.9222999999999999</v>
      </c>
      <c r="J347" s="23">
        <v>39418</v>
      </c>
      <c r="K347">
        <v>98.89</v>
      </c>
      <c r="L347">
        <v>76.145300000000006</v>
      </c>
      <c r="M347">
        <v>22.744700000000002</v>
      </c>
    </row>
    <row r="348" spans="1:13" x14ac:dyDescent="0.3">
      <c r="A348">
        <v>225</v>
      </c>
      <c r="B348">
        <v>20070923</v>
      </c>
      <c r="C348">
        <v>20071005</v>
      </c>
      <c r="D348">
        <v>20070930</v>
      </c>
      <c r="E348">
        <v>13222</v>
      </c>
      <c r="F348">
        <v>6</v>
      </c>
      <c r="G348">
        <v>10</v>
      </c>
      <c r="H348">
        <v>8.99</v>
      </c>
      <c r="I348">
        <v>6.9222999999999999</v>
      </c>
      <c r="J348" s="23">
        <v>39348</v>
      </c>
      <c r="K348">
        <v>89.9</v>
      </c>
      <c r="L348">
        <v>69.222999999999999</v>
      </c>
      <c r="M348">
        <v>20.677</v>
      </c>
    </row>
    <row r="349" spans="1:13" x14ac:dyDescent="0.3">
      <c r="A349">
        <v>225</v>
      </c>
      <c r="B349">
        <v>20071230</v>
      </c>
      <c r="C349">
        <v>20080111</v>
      </c>
      <c r="D349">
        <v>20080106</v>
      </c>
      <c r="E349">
        <v>14578</v>
      </c>
      <c r="F349">
        <v>6</v>
      </c>
      <c r="G349">
        <v>10</v>
      </c>
      <c r="H349">
        <v>8.99</v>
      </c>
      <c r="I349">
        <v>6.9222999999999999</v>
      </c>
      <c r="J349" s="23">
        <v>39446</v>
      </c>
      <c r="K349">
        <v>89.9</v>
      </c>
      <c r="L349">
        <v>69.222999999999999</v>
      </c>
      <c r="M349">
        <v>20.677</v>
      </c>
    </row>
    <row r="350" spans="1:13" x14ac:dyDescent="0.3">
      <c r="A350">
        <v>225</v>
      </c>
      <c r="B350">
        <v>20070902</v>
      </c>
      <c r="C350">
        <v>20070914</v>
      </c>
      <c r="D350">
        <v>20070909</v>
      </c>
      <c r="E350">
        <v>16654</v>
      </c>
      <c r="F350">
        <v>6</v>
      </c>
      <c r="G350">
        <v>4</v>
      </c>
      <c r="H350">
        <v>8.99</v>
      </c>
      <c r="I350">
        <v>6.9222999999999999</v>
      </c>
      <c r="J350" s="23">
        <v>39327</v>
      </c>
      <c r="K350">
        <v>35.96</v>
      </c>
      <c r="L350">
        <v>27.6892</v>
      </c>
      <c r="M350">
        <v>8.2707999999999995</v>
      </c>
    </row>
    <row r="351" spans="1:13" x14ac:dyDescent="0.3">
      <c r="A351">
        <v>225</v>
      </c>
      <c r="B351">
        <v>20071216</v>
      </c>
      <c r="C351">
        <v>20071228</v>
      </c>
      <c r="D351">
        <v>20071223</v>
      </c>
      <c r="E351">
        <v>16847</v>
      </c>
      <c r="F351">
        <v>6</v>
      </c>
      <c r="G351">
        <v>18</v>
      </c>
      <c r="H351">
        <v>8.99</v>
      </c>
      <c r="I351">
        <v>6.9222999999999999</v>
      </c>
      <c r="J351" s="23">
        <v>39432</v>
      </c>
      <c r="K351">
        <v>161.82</v>
      </c>
      <c r="L351">
        <v>124.6014</v>
      </c>
      <c r="M351">
        <v>37.218600000000002</v>
      </c>
    </row>
    <row r="352" spans="1:13" x14ac:dyDescent="0.3">
      <c r="A352">
        <v>225</v>
      </c>
      <c r="B352">
        <v>20071118</v>
      </c>
      <c r="C352">
        <v>20071130</v>
      </c>
      <c r="D352">
        <v>20071125</v>
      </c>
      <c r="E352">
        <v>19014</v>
      </c>
      <c r="F352">
        <v>6</v>
      </c>
      <c r="G352">
        <v>8</v>
      </c>
      <c r="H352">
        <v>8.99</v>
      </c>
      <c r="I352">
        <v>6.9222999999999999</v>
      </c>
      <c r="J352" s="23">
        <v>39404</v>
      </c>
      <c r="K352">
        <v>71.92</v>
      </c>
      <c r="L352">
        <v>55.378399999999999</v>
      </c>
      <c r="M352">
        <v>16.541599999999999</v>
      </c>
    </row>
    <row r="353" spans="1:13" x14ac:dyDescent="0.3">
      <c r="A353">
        <v>225</v>
      </c>
      <c r="B353">
        <v>20071014</v>
      </c>
      <c r="C353">
        <v>20071026</v>
      </c>
      <c r="D353">
        <v>20071021</v>
      </c>
      <c r="E353">
        <v>24392</v>
      </c>
      <c r="F353">
        <v>6</v>
      </c>
      <c r="G353">
        <v>10</v>
      </c>
      <c r="H353">
        <v>8.99</v>
      </c>
      <c r="I353">
        <v>6.9222999999999999</v>
      </c>
      <c r="J353" s="23">
        <v>39369</v>
      </c>
      <c r="K353">
        <v>89.9</v>
      </c>
      <c r="L353">
        <v>69.222999999999999</v>
      </c>
      <c r="M353">
        <v>20.677</v>
      </c>
    </row>
    <row r="354" spans="1:13" x14ac:dyDescent="0.3">
      <c r="A354">
        <v>225</v>
      </c>
      <c r="B354">
        <v>20071014</v>
      </c>
      <c r="C354">
        <v>20071026</v>
      </c>
      <c r="D354">
        <v>20071021</v>
      </c>
      <c r="E354">
        <v>25062</v>
      </c>
      <c r="F354">
        <v>6</v>
      </c>
      <c r="G354">
        <v>13</v>
      </c>
      <c r="H354">
        <v>8.99</v>
      </c>
      <c r="I354">
        <v>6.9222999999999999</v>
      </c>
      <c r="J354" s="23">
        <v>39369</v>
      </c>
      <c r="K354">
        <v>116.87</v>
      </c>
      <c r="L354">
        <v>89.989900000000006</v>
      </c>
      <c r="M354">
        <v>26.880099999999999</v>
      </c>
    </row>
    <row r="355" spans="1:13" x14ac:dyDescent="0.3">
      <c r="A355">
        <v>225</v>
      </c>
      <c r="B355">
        <v>20071202</v>
      </c>
      <c r="C355">
        <v>20071214</v>
      </c>
      <c r="D355">
        <v>20071209</v>
      </c>
      <c r="E355">
        <v>25989</v>
      </c>
      <c r="F355">
        <v>6</v>
      </c>
      <c r="G355">
        <v>4</v>
      </c>
      <c r="H355">
        <v>8.99</v>
      </c>
      <c r="I355">
        <v>6.9222999999999999</v>
      </c>
      <c r="J355" s="23">
        <v>39418</v>
      </c>
      <c r="K355">
        <v>35.96</v>
      </c>
      <c r="L355">
        <v>27.6892</v>
      </c>
      <c r="M355">
        <v>8.2707999999999995</v>
      </c>
    </row>
    <row r="356" spans="1:13" x14ac:dyDescent="0.3">
      <c r="A356">
        <v>225</v>
      </c>
      <c r="B356">
        <v>20070819</v>
      </c>
      <c r="C356">
        <v>20070831</v>
      </c>
      <c r="D356">
        <v>20070826</v>
      </c>
      <c r="E356">
        <v>29247</v>
      </c>
      <c r="F356">
        <v>6</v>
      </c>
      <c r="G356">
        <v>15</v>
      </c>
      <c r="H356">
        <v>8.99</v>
      </c>
      <c r="I356">
        <v>6.9222999999999999</v>
      </c>
      <c r="J356" s="23">
        <v>39313</v>
      </c>
      <c r="K356">
        <v>134.85</v>
      </c>
      <c r="L356">
        <v>103.83450000000001</v>
      </c>
      <c r="M356">
        <v>31.015499999999999</v>
      </c>
    </row>
    <row r="357" spans="1:13" x14ac:dyDescent="0.3">
      <c r="A357">
        <v>222</v>
      </c>
      <c r="B357">
        <v>20070805</v>
      </c>
      <c r="C357">
        <v>20070817</v>
      </c>
      <c r="D357">
        <v>20070812</v>
      </c>
      <c r="E357">
        <v>11211</v>
      </c>
      <c r="F357">
        <v>6</v>
      </c>
      <c r="G357">
        <v>17</v>
      </c>
      <c r="H357">
        <v>34.99</v>
      </c>
      <c r="I357">
        <v>13.0863</v>
      </c>
      <c r="J357" s="23">
        <v>39299</v>
      </c>
      <c r="K357">
        <v>594.83000000000004</v>
      </c>
      <c r="L357">
        <v>222.46709999999999</v>
      </c>
      <c r="M357">
        <v>372.36290000000002</v>
      </c>
    </row>
    <row r="358" spans="1:13" x14ac:dyDescent="0.3">
      <c r="A358">
        <v>222</v>
      </c>
      <c r="B358">
        <v>20070819</v>
      </c>
      <c r="C358">
        <v>20070831</v>
      </c>
      <c r="D358">
        <v>20070826</v>
      </c>
      <c r="E358">
        <v>11215</v>
      </c>
      <c r="F358">
        <v>6</v>
      </c>
      <c r="G358">
        <v>4</v>
      </c>
      <c r="H358">
        <v>34.99</v>
      </c>
      <c r="I358">
        <v>13.0863</v>
      </c>
      <c r="J358" s="23">
        <v>39313</v>
      </c>
      <c r="K358">
        <v>139.96</v>
      </c>
      <c r="L358">
        <v>52.345199999999998</v>
      </c>
      <c r="M358">
        <v>87.614800000000002</v>
      </c>
    </row>
    <row r="359" spans="1:13" x14ac:dyDescent="0.3">
      <c r="A359">
        <v>222</v>
      </c>
      <c r="B359">
        <v>20071125</v>
      </c>
      <c r="C359">
        <v>20071207</v>
      </c>
      <c r="D359">
        <v>20071202</v>
      </c>
      <c r="E359">
        <v>11330</v>
      </c>
      <c r="F359">
        <v>6</v>
      </c>
      <c r="G359">
        <v>6</v>
      </c>
      <c r="H359">
        <v>34.99</v>
      </c>
      <c r="I359">
        <v>13.0863</v>
      </c>
      <c r="J359" s="23">
        <v>39411</v>
      </c>
      <c r="K359">
        <v>209.94</v>
      </c>
      <c r="L359">
        <v>78.517799999999994</v>
      </c>
      <c r="M359">
        <v>131.4222</v>
      </c>
    </row>
    <row r="360" spans="1:13" x14ac:dyDescent="0.3">
      <c r="A360">
        <v>222</v>
      </c>
      <c r="B360">
        <v>20071028</v>
      </c>
      <c r="C360">
        <v>20071109</v>
      </c>
      <c r="D360">
        <v>20071104</v>
      </c>
      <c r="E360">
        <v>11505</v>
      </c>
      <c r="F360">
        <v>6</v>
      </c>
      <c r="G360">
        <v>18</v>
      </c>
      <c r="H360">
        <v>34.99</v>
      </c>
      <c r="I360">
        <v>13.0863</v>
      </c>
      <c r="J360" s="23">
        <v>39383</v>
      </c>
      <c r="K360">
        <v>629.82000000000005</v>
      </c>
      <c r="L360">
        <v>235.55340000000001</v>
      </c>
      <c r="M360">
        <v>394.26659999999998</v>
      </c>
    </row>
    <row r="361" spans="1:13" x14ac:dyDescent="0.3">
      <c r="A361">
        <v>222</v>
      </c>
      <c r="B361">
        <v>20070923</v>
      </c>
      <c r="C361">
        <v>20071005</v>
      </c>
      <c r="D361">
        <v>20070930</v>
      </c>
      <c r="E361">
        <v>11631</v>
      </c>
      <c r="F361">
        <v>6</v>
      </c>
      <c r="G361">
        <v>9</v>
      </c>
      <c r="H361">
        <v>34.99</v>
      </c>
      <c r="I361">
        <v>13.0863</v>
      </c>
      <c r="J361" s="23">
        <v>39348</v>
      </c>
      <c r="K361">
        <v>314.91000000000003</v>
      </c>
      <c r="L361">
        <v>117.77670000000001</v>
      </c>
      <c r="M361">
        <v>197.13329999999999</v>
      </c>
    </row>
    <row r="362" spans="1:13" x14ac:dyDescent="0.3">
      <c r="A362">
        <v>222</v>
      </c>
      <c r="B362">
        <v>20071216</v>
      </c>
      <c r="C362">
        <v>20071228</v>
      </c>
      <c r="D362">
        <v>20071223</v>
      </c>
      <c r="E362">
        <v>11711</v>
      </c>
      <c r="F362">
        <v>6</v>
      </c>
      <c r="G362">
        <v>2</v>
      </c>
      <c r="H362">
        <v>34.99</v>
      </c>
      <c r="I362">
        <v>13.0863</v>
      </c>
      <c r="J362" s="23">
        <v>39432</v>
      </c>
      <c r="K362">
        <v>69.98</v>
      </c>
      <c r="L362">
        <v>26.172599999999999</v>
      </c>
      <c r="M362">
        <v>43.807400000000001</v>
      </c>
    </row>
    <row r="363" spans="1:13" x14ac:dyDescent="0.3">
      <c r="A363">
        <v>222</v>
      </c>
      <c r="B363">
        <v>20071111</v>
      </c>
      <c r="C363">
        <v>20071123</v>
      </c>
      <c r="D363">
        <v>20071118</v>
      </c>
      <c r="E363">
        <v>12916</v>
      </c>
      <c r="F363">
        <v>6</v>
      </c>
      <c r="G363">
        <v>1</v>
      </c>
      <c r="H363">
        <v>34.99</v>
      </c>
      <c r="I363">
        <v>13.0863</v>
      </c>
      <c r="J363" s="23">
        <v>39397</v>
      </c>
      <c r="K363">
        <v>34.99</v>
      </c>
      <c r="L363">
        <v>13.0863</v>
      </c>
      <c r="M363">
        <v>21.903700000000001</v>
      </c>
    </row>
    <row r="364" spans="1:13" x14ac:dyDescent="0.3">
      <c r="A364">
        <v>222</v>
      </c>
      <c r="B364">
        <v>20071104</v>
      </c>
      <c r="C364">
        <v>20071116</v>
      </c>
      <c r="D364">
        <v>20071111</v>
      </c>
      <c r="E364">
        <v>13231</v>
      </c>
      <c r="F364">
        <v>6</v>
      </c>
      <c r="G364">
        <v>4</v>
      </c>
      <c r="H364">
        <v>34.99</v>
      </c>
      <c r="I364">
        <v>13.0863</v>
      </c>
      <c r="J364" s="23">
        <v>39390</v>
      </c>
      <c r="K364">
        <v>139.96</v>
      </c>
      <c r="L364">
        <v>52.345199999999998</v>
      </c>
      <c r="M364">
        <v>87.614800000000002</v>
      </c>
    </row>
    <row r="365" spans="1:13" x14ac:dyDescent="0.3">
      <c r="A365">
        <v>222</v>
      </c>
      <c r="B365">
        <v>20071125</v>
      </c>
      <c r="C365">
        <v>20071207</v>
      </c>
      <c r="D365">
        <v>20071202</v>
      </c>
      <c r="E365">
        <v>13239</v>
      </c>
      <c r="F365">
        <v>6</v>
      </c>
      <c r="G365">
        <v>11</v>
      </c>
      <c r="H365">
        <v>34.99</v>
      </c>
      <c r="I365">
        <v>13.0863</v>
      </c>
      <c r="J365" s="23">
        <v>39411</v>
      </c>
      <c r="K365">
        <v>384.89</v>
      </c>
      <c r="L365">
        <v>143.94929999999999</v>
      </c>
      <c r="M365">
        <v>240.94069999999999</v>
      </c>
    </row>
    <row r="366" spans="1:13" x14ac:dyDescent="0.3">
      <c r="A366">
        <v>222</v>
      </c>
      <c r="B366">
        <v>20071230</v>
      </c>
      <c r="C366">
        <v>20080111</v>
      </c>
      <c r="D366">
        <v>20080106</v>
      </c>
      <c r="E366">
        <v>16955</v>
      </c>
      <c r="F366">
        <v>6</v>
      </c>
      <c r="G366">
        <v>1</v>
      </c>
      <c r="H366">
        <v>34.99</v>
      </c>
      <c r="I366">
        <v>13.0863</v>
      </c>
      <c r="J366" s="23">
        <v>39446</v>
      </c>
      <c r="K366">
        <v>34.99</v>
      </c>
      <c r="L366">
        <v>13.0863</v>
      </c>
      <c r="M366">
        <v>21.903700000000001</v>
      </c>
    </row>
    <row r="367" spans="1:13" x14ac:dyDescent="0.3">
      <c r="A367">
        <v>222</v>
      </c>
      <c r="B367">
        <v>20070909</v>
      </c>
      <c r="C367">
        <v>20070921</v>
      </c>
      <c r="D367">
        <v>20070916</v>
      </c>
      <c r="E367">
        <v>16958</v>
      </c>
      <c r="F367">
        <v>6</v>
      </c>
      <c r="G367">
        <v>11</v>
      </c>
      <c r="H367">
        <v>34.99</v>
      </c>
      <c r="I367">
        <v>13.0863</v>
      </c>
      <c r="J367" s="23">
        <v>39334</v>
      </c>
      <c r="K367">
        <v>384.89</v>
      </c>
      <c r="L367">
        <v>143.94929999999999</v>
      </c>
      <c r="M367">
        <v>240.94069999999999</v>
      </c>
    </row>
    <row r="368" spans="1:13" x14ac:dyDescent="0.3">
      <c r="A368">
        <v>222</v>
      </c>
      <c r="B368">
        <v>20071104</v>
      </c>
      <c r="C368">
        <v>20071116</v>
      </c>
      <c r="D368">
        <v>20071111</v>
      </c>
      <c r="E368">
        <v>17481</v>
      </c>
      <c r="F368">
        <v>6</v>
      </c>
      <c r="G368">
        <v>2</v>
      </c>
      <c r="H368">
        <v>34.99</v>
      </c>
      <c r="I368">
        <v>13.0863</v>
      </c>
      <c r="J368" s="23">
        <v>39390</v>
      </c>
      <c r="K368">
        <v>69.98</v>
      </c>
      <c r="L368">
        <v>26.172599999999999</v>
      </c>
      <c r="M368">
        <v>43.807400000000001</v>
      </c>
    </row>
    <row r="369" spans="1:13" x14ac:dyDescent="0.3">
      <c r="A369">
        <v>222</v>
      </c>
      <c r="B369">
        <v>20071223</v>
      </c>
      <c r="C369">
        <v>20080104</v>
      </c>
      <c r="D369">
        <v>20071230</v>
      </c>
      <c r="E369">
        <v>19645</v>
      </c>
      <c r="F369">
        <v>6</v>
      </c>
      <c r="G369">
        <v>3</v>
      </c>
      <c r="H369">
        <v>34.99</v>
      </c>
      <c r="I369">
        <v>13.0863</v>
      </c>
      <c r="J369" s="23">
        <v>39439</v>
      </c>
      <c r="K369">
        <v>104.97</v>
      </c>
      <c r="L369">
        <v>39.258899999999997</v>
      </c>
      <c r="M369">
        <v>65.711100000000002</v>
      </c>
    </row>
    <row r="370" spans="1:13" x14ac:dyDescent="0.3">
      <c r="A370">
        <v>222</v>
      </c>
      <c r="B370">
        <v>20071111</v>
      </c>
      <c r="C370">
        <v>20071123</v>
      </c>
      <c r="D370">
        <v>20071118</v>
      </c>
      <c r="E370">
        <v>19647</v>
      </c>
      <c r="F370">
        <v>6</v>
      </c>
      <c r="G370">
        <v>13</v>
      </c>
      <c r="H370">
        <v>34.99</v>
      </c>
      <c r="I370">
        <v>13.0863</v>
      </c>
      <c r="J370" s="23">
        <v>39397</v>
      </c>
      <c r="K370">
        <v>454.87</v>
      </c>
      <c r="L370">
        <v>170.12190000000001</v>
      </c>
      <c r="M370">
        <v>284.74810000000002</v>
      </c>
    </row>
    <row r="371" spans="1:13" x14ac:dyDescent="0.3">
      <c r="A371">
        <v>222</v>
      </c>
      <c r="B371">
        <v>20070930</v>
      </c>
      <c r="C371">
        <v>20071012</v>
      </c>
      <c r="D371">
        <v>20071007</v>
      </c>
      <c r="E371">
        <v>19870</v>
      </c>
      <c r="F371">
        <v>6</v>
      </c>
      <c r="G371">
        <v>7</v>
      </c>
      <c r="H371">
        <v>34.99</v>
      </c>
      <c r="I371">
        <v>13.0863</v>
      </c>
      <c r="J371" s="23">
        <v>39355</v>
      </c>
      <c r="K371">
        <v>244.93</v>
      </c>
      <c r="L371">
        <v>91.604100000000003</v>
      </c>
      <c r="M371">
        <v>153.32589999999999</v>
      </c>
    </row>
    <row r="372" spans="1:13" x14ac:dyDescent="0.3">
      <c r="A372">
        <v>222</v>
      </c>
      <c r="B372">
        <v>20070819</v>
      </c>
      <c r="C372">
        <v>20070831</v>
      </c>
      <c r="D372">
        <v>20070826</v>
      </c>
      <c r="E372">
        <v>21252</v>
      </c>
      <c r="F372">
        <v>6</v>
      </c>
      <c r="G372">
        <v>18</v>
      </c>
      <c r="H372">
        <v>34.99</v>
      </c>
      <c r="I372">
        <v>13.0863</v>
      </c>
      <c r="J372" s="23">
        <v>39313</v>
      </c>
      <c r="K372">
        <v>629.82000000000005</v>
      </c>
      <c r="L372">
        <v>235.55340000000001</v>
      </c>
      <c r="M372">
        <v>394.26659999999998</v>
      </c>
    </row>
    <row r="373" spans="1:13" x14ac:dyDescent="0.3">
      <c r="A373">
        <v>222</v>
      </c>
      <c r="B373">
        <v>20070715</v>
      </c>
      <c r="C373">
        <v>20070727</v>
      </c>
      <c r="D373">
        <v>20070722</v>
      </c>
      <c r="E373">
        <v>21331</v>
      </c>
      <c r="F373">
        <v>6</v>
      </c>
      <c r="G373">
        <v>6</v>
      </c>
      <c r="H373">
        <v>34.99</v>
      </c>
      <c r="I373">
        <v>13.0863</v>
      </c>
      <c r="J373" s="23">
        <v>39278</v>
      </c>
      <c r="K373">
        <v>209.94</v>
      </c>
      <c r="L373">
        <v>78.517799999999994</v>
      </c>
      <c r="M373">
        <v>131.4222</v>
      </c>
    </row>
    <row r="374" spans="1:13" x14ac:dyDescent="0.3">
      <c r="A374">
        <v>222</v>
      </c>
      <c r="B374">
        <v>20071007</v>
      </c>
      <c r="C374">
        <v>20071019</v>
      </c>
      <c r="D374">
        <v>20071014</v>
      </c>
      <c r="E374">
        <v>21354</v>
      </c>
      <c r="F374">
        <v>6</v>
      </c>
      <c r="G374">
        <v>2</v>
      </c>
      <c r="H374">
        <v>34.99</v>
      </c>
      <c r="I374">
        <v>13.0863</v>
      </c>
      <c r="J374" s="23">
        <v>39362</v>
      </c>
      <c r="K374">
        <v>69.98</v>
      </c>
      <c r="L374">
        <v>26.172599999999999</v>
      </c>
      <c r="M374">
        <v>43.807400000000001</v>
      </c>
    </row>
    <row r="375" spans="1:13" x14ac:dyDescent="0.3">
      <c r="A375">
        <v>222</v>
      </c>
      <c r="B375">
        <v>20071007</v>
      </c>
      <c r="C375">
        <v>20071019</v>
      </c>
      <c r="D375">
        <v>20071014</v>
      </c>
      <c r="E375">
        <v>21815</v>
      </c>
      <c r="F375">
        <v>6</v>
      </c>
      <c r="G375">
        <v>18</v>
      </c>
      <c r="H375">
        <v>34.99</v>
      </c>
      <c r="I375">
        <v>13.0863</v>
      </c>
      <c r="J375" s="23">
        <v>39362</v>
      </c>
      <c r="K375">
        <v>629.82000000000005</v>
      </c>
      <c r="L375">
        <v>235.55340000000001</v>
      </c>
      <c r="M375">
        <v>394.26659999999998</v>
      </c>
    </row>
    <row r="376" spans="1:13" x14ac:dyDescent="0.3">
      <c r="A376">
        <v>222</v>
      </c>
      <c r="B376">
        <v>20070819</v>
      </c>
      <c r="C376">
        <v>20070831</v>
      </c>
      <c r="D376">
        <v>20070826</v>
      </c>
      <c r="E376">
        <v>22143</v>
      </c>
      <c r="F376">
        <v>6</v>
      </c>
      <c r="G376">
        <v>16</v>
      </c>
      <c r="H376">
        <v>34.99</v>
      </c>
      <c r="I376">
        <v>13.0863</v>
      </c>
      <c r="J376" s="23">
        <v>39313</v>
      </c>
      <c r="K376">
        <v>559.84</v>
      </c>
      <c r="L376">
        <v>209.38079999999999</v>
      </c>
      <c r="M376">
        <v>350.45920000000001</v>
      </c>
    </row>
    <row r="377" spans="1:13" x14ac:dyDescent="0.3">
      <c r="A377">
        <v>222</v>
      </c>
      <c r="B377">
        <v>20070930</v>
      </c>
      <c r="C377">
        <v>20071012</v>
      </c>
      <c r="D377">
        <v>20071007</v>
      </c>
      <c r="E377">
        <v>23879</v>
      </c>
      <c r="F377">
        <v>6</v>
      </c>
      <c r="G377">
        <v>5</v>
      </c>
      <c r="H377">
        <v>34.99</v>
      </c>
      <c r="I377">
        <v>13.0863</v>
      </c>
      <c r="J377" s="23">
        <v>39355</v>
      </c>
      <c r="K377">
        <v>174.95</v>
      </c>
      <c r="L377">
        <v>65.4315</v>
      </c>
      <c r="M377">
        <v>109.5185</v>
      </c>
    </row>
    <row r="378" spans="1:13" x14ac:dyDescent="0.3">
      <c r="A378">
        <v>217</v>
      </c>
      <c r="B378">
        <v>20071021</v>
      </c>
      <c r="C378">
        <v>20071102</v>
      </c>
      <c r="D378">
        <v>20071028</v>
      </c>
      <c r="E378">
        <v>11078</v>
      </c>
      <c r="F378">
        <v>6</v>
      </c>
      <c r="G378">
        <v>5</v>
      </c>
      <c r="H378">
        <v>34.99</v>
      </c>
      <c r="I378">
        <v>13.0863</v>
      </c>
      <c r="J378" s="23">
        <v>39376</v>
      </c>
      <c r="K378">
        <v>174.95</v>
      </c>
      <c r="L378">
        <v>65.4315</v>
      </c>
      <c r="M378">
        <v>109.5185</v>
      </c>
    </row>
    <row r="379" spans="1:13" x14ac:dyDescent="0.3">
      <c r="A379">
        <v>217</v>
      </c>
      <c r="B379">
        <v>20071021</v>
      </c>
      <c r="C379">
        <v>20071102</v>
      </c>
      <c r="D379">
        <v>20071028</v>
      </c>
      <c r="E379">
        <v>11091</v>
      </c>
      <c r="F379">
        <v>6</v>
      </c>
      <c r="G379">
        <v>16</v>
      </c>
      <c r="H379">
        <v>34.99</v>
      </c>
      <c r="I379">
        <v>13.0863</v>
      </c>
      <c r="J379" s="23">
        <v>39376</v>
      </c>
      <c r="K379">
        <v>559.84</v>
      </c>
      <c r="L379">
        <v>209.38079999999999</v>
      </c>
      <c r="M379">
        <v>350.45920000000001</v>
      </c>
    </row>
    <row r="380" spans="1:13" x14ac:dyDescent="0.3">
      <c r="A380">
        <v>217</v>
      </c>
      <c r="B380">
        <v>20070902</v>
      </c>
      <c r="C380">
        <v>20070914</v>
      </c>
      <c r="D380">
        <v>20070909</v>
      </c>
      <c r="E380">
        <v>11253</v>
      </c>
      <c r="F380">
        <v>6</v>
      </c>
      <c r="G380">
        <v>2</v>
      </c>
      <c r="H380">
        <v>34.99</v>
      </c>
      <c r="I380">
        <v>13.0863</v>
      </c>
      <c r="J380" s="23">
        <v>39327</v>
      </c>
      <c r="K380">
        <v>69.98</v>
      </c>
      <c r="L380">
        <v>26.172599999999999</v>
      </c>
      <c r="M380">
        <v>43.807400000000001</v>
      </c>
    </row>
    <row r="381" spans="1:13" x14ac:dyDescent="0.3">
      <c r="A381">
        <v>217</v>
      </c>
      <c r="B381">
        <v>20070930</v>
      </c>
      <c r="C381">
        <v>20071012</v>
      </c>
      <c r="D381">
        <v>20071007</v>
      </c>
      <c r="E381">
        <v>11253</v>
      </c>
      <c r="F381">
        <v>6</v>
      </c>
      <c r="G381">
        <v>20</v>
      </c>
      <c r="H381">
        <v>34.99</v>
      </c>
      <c r="I381">
        <v>13.0863</v>
      </c>
      <c r="J381" s="23">
        <v>39355</v>
      </c>
      <c r="K381">
        <v>699.8</v>
      </c>
      <c r="L381">
        <v>261.726</v>
      </c>
      <c r="M381">
        <v>438.07400000000001</v>
      </c>
    </row>
    <row r="382" spans="1:13" x14ac:dyDescent="0.3">
      <c r="A382">
        <v>217</v>
      </c>
      <c r="B382">
        <v>20070819</v>
      </c>
      <c r="C382">
        <v>20070831</v>
      </c>
      <c r="D382">
        <v>20070826</v>
      </c>
      <c r="E382">
        <v>11523</v>
      </c>
      <c r="F382">
        <v>6</v>
      </c>
      <c r="G382">
        <v>12</v>
      </c>
      <c r="H382">
        <v>34.99</v>
      </c>
      <c r="I382">
        <v>13.0863</v>
      </c>
      <c r="J382" s="23">
        <v>39313</v>
      </c>
      <c r="K382">
        <v>419.88</v>
      </c>
      <c r="L382">
        <v>157.03559999999999</v>
      </c>
      <c r="M382">
        <v>262.84440000000001</v>
      </c>
    </row>
    <row r="383" spans="1:13" x14ac:dyDescent="0.3">
      <c r="A383">
        <v>217</v>
      </c>
      <c r="B383">
        <v>20070812</v>
      </c>
      <c r="C383">
        <v>20070824</v>
      </c>
      <c r="D383">
        <v>20070819</v>
      </c>
      <c r="E383">
        <v>11619</v>
      </c>
      <c r="F383">
        <v>6</v>
      </c>
      <c r="G383">
        <v>2</v>
      </c>
      <c r="H383">
        <v>34.99</v>
      </c>
      <c r="I383">
        <v>13.0863</v>
      </c>
      <c r="J383" s="23">
        <v>39306</v>
      </c>
      <c r="K383">
        <v>69.98</v>
      </c>
      <c r="L383">
        <v>26.172599999999999</v>
      </c>
      <c r="M383">
        <v>43.807400000000001</v>
      </c>
    </row>
    <row r="384" spans="1:13" x14ac:dyDescent="0.3">
      <c r="A384">
        <v>217</v>
      </c>
      <c r="B384">
        <v>20071014</v>
      </c>
      <c r="C384">
        <v>20071026</v>
      </c>
      <c r="D384">
        <v>20071021</v>
      </c>
      <c r="E384">
        <v>11641</v>
      </c>
      <c r="F384">
        <v>6</v>
      </c>
      <c r="G384">
        <v>7</v>
      </c>
      <c r="H384">
        <v>34.99</v>
      </c>
      <c r="I384">
        <v>13.0863</v>
      </c>
      <c r="J384" s="23">
        <v>39369</v>
      </c>
      <c r="K384">
        <v>244.93</v>
      </c>
      <c r="L384">
        <v>91.604100000000003</v>
      </c>
      <c r="M384">
        <v>153.32589999999999</v>
      </c>
    </row>
    <row r="385" spans="1:13" x14ac:dyDescent="0.3">
      <c r="A385">
        <v>217</v>
      </c>
      <c r="B385">
        <v>20071014</v>
      </c>
      <c r="C385">
        <v>20071026</v>
      </c>
      <c r="D385">
        <v>20071021</v>
      </c>
      <c r="E385">
        <v>11784</v>
      </c>
      <c r="F385">
        <v>6</v>
      </c>
      <c r="G385">
        <v>13</v>
      </c>
      <c r="H385">
        <v>34.99</v>
      </c>
      <c r="I385">
        <v>13.0863</v>
      </c>
      <c r="J385" s="23">
        <v>39369</v>
      </c>
      <c r="K385">
        <v>454.87</v>
      </c>
      <c r="L385">
        <v>170.12190000000001</v>
      </c>
      <c r="M385">
        <v>284.74810000000002</v>
      </c>
    </row>
    <row r="386" spans="1:13" x14ac:dyDescent="0.3">
      <c r="A386">
        <v>217</v>
      </c>
      <c r="B386">
        <v>20070819</v>
      </c>
      <c r="C386">
        <v>20070831</v>
      </c>
      <c r="D386">
        <v>20070826</v>
      </c>
      <c r="E386">
        <v>11984</v>
      </c>
      <c r="F386">
        <v>6</v>
      </c>
      <c r="G386">
        <v>5</v>
      </c>
      <c r="H386">
        <v>34.99</v>
      </c>
      <c r="I386">
        <v>13.0863</v>
      </c>
      <c r="J386" s="23">
        <v>39313</v>
      </c>
      <c r="K386">
        <v>174.95</v>
      </c>
      <c r="L386">
        <v>65.4315</v>
      </c>
      <c r="M386">
        <v>109.5185</v>
      </c>
    </row>
    <row r="387" spans="1:13" x14ac:dyDescent="0.3">
      <c r="A387">
        <v>217</v>
      </c>
      <c r="B387">
        <v>20070930</v>
      </c>
      <c r="C387">
        <v>20071012</v>
      </c>
      <c r="D387">
        <v>20071007</v>
      </c>
      <c r="E387">
        <v>12363</v>
      </c>
      <c r="F387">
        <v>6</v>
      </c>
      <c r="G387">
        <v>1</v>
      </c>
      <c r="H387">
        <v>34.99</v>
      </c>
      <c r="I387">
        <v>13.0863</v>
      </c>
      <c r="J387" s="23">
        <v>39355</v>
      </c>
      <c r="K387">
        <v>34.99</v>
      </c>
      <c r="L387">
        <v>13.0863</v>
      </c>
      <c r="M387">
        <v>21.903700000000001</v>
      </c>
    </row>
    <row r="388" spans="1:13" x14ac:dyDescent="0.3">
      <c r="A388">
        <v>217</v>
      </c>
      <c r="B388">
        <v>20071118</v>
      </c>
      <c r="C388">
        <v>20071130</v>
      </c>
      <c r="D388">
        <v>20071125</v>
      </c>
      <c r="E388">
        <v>12945</v>
      </c>
      <c r="F388">
        <v>6</v>
      </c>
      <c r="G388">
        <v>15</v>
      </c>
      <c r="H388">
        <v>34.99</v>
      </c>
      <c r="I388">
        <v>13.0863</v>
      </c>
      <c r="J388" s="23">
        <v>39404</v>
      </c>
      <c r="K388">
        <v>524.85</v>
      </c>
      <c r="L388">
        <v>196.2945</v>
      </c>
      <c r="M388">
        <v>328.55549999999999</v>
      </c>
    </row>
    <row r="389" spans="1:13" x14ac:dyDescent="0.3">
      <c r="A389">
        <v>217</v>
      </c>
      <c r="B389">
        <v>20070916</v>
      </c>
      <c r="C389">
        <v>20070928</v>
      </c>
      <c r="D389">
        <v>20070923</v>
      </c>
      <c r="E389">
        <v>14371</v>
      </c>
      <c r="F389">
        <v>6</v>
      </c>
      <c r="G389">
        <v>3</v>
      </c>
      <c r="H389">
        <v>34.99</v>
      </c>
      <c r="I389">
        <v>13.0863</v>
      </c>
      <c r="J389" s="23">
        <v>39341</v>
      </c>
      <c r="K389">
        <v>104.97</v>
      </c>
      <c r="L389">
        <v>39.258899999999997</v>
      </c>
      <c r="M389">
        <v>65.711100000000002</v>
      </c>
    </row>
    <row r="390" spans="1:13" x14ac:dyDescent="0.3">
      <c r="A390">
        <v>217</v>
      </c>
      <c r="B390">
        <v>20071021</v>
      </c>
      <c r="C390">
        <v>20071102</v>
      </c>
      <c r="D390">
        <v>20071028</v>
      </c>
      <c r="E390">
        <v>15815</v>
      </c>
      <c r="F390">
        <v>6</v>
      </c>
      <c r="G390">
        <v>4</v>
      </c>
      <c r="H390">
        <v>34.99</v>
      </c>
      <c r="I390">
        <v>13.0863</v>
      </c>
      <c r="J390" s="23">
        <v>39376</v>
      </c>
      <c r="K390">
        <v>139.96</v>
      </c>
      <c r="L390">
        <v>52.345199999999998</v>
      </c>
      <c r="M390">
        <v>87.614800000000002</v>
      </c>
    </row>
    <row r="391" spans="1:13" x14ac:dyDescent="0.3">
      <c r="A391">
        <v>217</v>
      </c>
      <c r="B391">
        <v>20071028</v>
      </c>
      <c r="C391">
        <v>20071109</v>
      </c>
      <c r="D391">
        <v>20071104</v>
      </c>
      <c r="E391">
        <v>16241</v>
      </c>
      <c r="F391">
        <v>6</v>
      </c>
      <c r="G391">
        <v>20</v>
      </c>
      <c r="H391">
        <v>34.99</v>
      </c>
      <c r="I391">
        <v>13.0863</v>
      </c>
      <c r="J391" s="23">
        <v>39383</v>
      </c>
      <c r="K391">
        <v>699.8</v>
      </c>
      <c r="L391">
        <v>261.726</v>
      </c>
      <c r="M391">
        <v>438.07400000000001</v>
      </c>
    </row>
    <row r="392" spans="1:13" x14ac:dyDescent="0.3">
      <c r="A392">
        <v>217</v>
      </c>
      <c r="B392">
        <v>20071021</v>
      </c>
      <c r="C392">
        <v>20071102</v>
      </c>
      <c r="D392">
        <v>20071028</v>
      </c>
      <c r="E392">
        <v>16846</v>
      </c>
      <c r="F392">
        <v>6</v>
      </c>
      <c r="G392">
        <v>2</v>
      </c>
      <c r="H392">
        <v>34.99</v>
      </c>
      <c r="I392">
        <v>13.0863</v>
      </c>
      <c r="J392" s="23">
        <v>39376</v>
      </c>
      <c r="K392">
        <v>69.98</v>
      </c>
      <c r="L392">
        <v>26.172599999999999</v>
      </c>
      <c r="M392">
        <v>43.807400000000001</v>
      </c>
    </row>
    <row r="393" spans="1:13" x14ac:dyDescent="0.3">
      <c r="A393">
        <v>217</v>
      </c>
      <c r="B393">
        <v>20071111</v>
      </c>
      <c r="C393">
        <v>20071123</v>
      </c>
      <c r="D393">
        <v>20071118</v>
      </c>
      <c r="E393">
        <v>18842</v>
      </c>
      <c r="F393">
        <v>6</v>
      </c>
      <c r="G393">
        <v>17</v>
      </c>
      <c r="H393">
        <v>34.99</v>
      </c>
      <c r="I393">
        <v>13.0863</v>
      </c>
      <c r="J393" s="23">
        <v>39397</v>
      </c>
      <c r="K393">
        <v>594.83000000000004</v>
      </c>
      <c r="L393">
        <v>222.46709999999999</v>
      </c>
      <c r="M393">
        <v>372.36290000000002</v>
      </c>
    </row>
    <row r="394" spans="1:13" x14ac:dyDescent="0.3">
      <c r="A394">
        <v>217</v>
      </c>
      <c r="B394">
        <v>20071118</v>
      </c>
      <c r="C394">
        <v>20071130</v>
      </c>
      <c r="D394">
        <v>20071125</v>
      </c>
      <c r="E394">
        <v>19207</v>
      </c>
      <c r="F394">
        <v>6</v>
      </c>
      <c r="G394">
        <v>20</v>
      </c>
      <c r="H394">
        <v>34.99</v>
      </c>
      <c r="I394">
        <v>13.0863</v>
      </c>
      <c r="J394" s="23">
        <v>39404</v>
      </c>
      <c r="K394">
        <v>699.8</v>
      </c>
      <c r="L394">
        <v>261.726</v>
      </c>
      <c r="M394">
        <v>438.07400000000001</v>
      </c>
    </row>
    <row r="395" spans="1:13" x14ac:dyDescent="0.3">
      <c r="A395">
        <v>217</v>
      </c>
      <c r="B395">
        <v>20071230</v>
      </c>
      <c r="C395">
        <v>20080111</v>
      </c>
      <c r="D395">
        <v>20080106</v>
      </c>
      <c r="E395">
        <v>22182</v>
      </c>
      <c r="F395">
        <v>6</v>
      </c>
      <c r="G395">
        <v>9</v>
      </c>
      <c r="H395">
        <v>34.99</v>
      </c>
      <c r="I395">
        <v>13.0863</v>
      </c>
      <c r="J395" s="23">
        <v>39446</v>
      </c>
      <c r="K395">
        <v>314.91000000000003</v>
      </c>
      <c r="L395">
        <v>117.77670000000001</v>
      </c>
      <c r="M395">
        <v>197.13329999999999</v>
      </c>
    </row>
    <row r="396" spans="1:13" x14ac:dyDescent="0.3">
      <c r="A396">
        <v>217</v>
      </c>
      <c r="B396">
        <v>20070826</v>
      </c>
      <c r="C396">
        <v>20070907</v>
      </c>
      <c r="D396">
        <v>20070902</v>
      </c>
      <c r="E396">
        <v>23255</v>
      </c>
      <c r="F396">
        <v>6</v>
      </c>
      <c r="G396">
        <v>2</v>
      </c>
      <c r="H396">
        <v>34.99</v>
      </c>
      <c r="I396">
        <v>13.0863</v>
      </c>
      <c r="J396" s="23">
        <v>39320</v>
      </c>
      <c r="K396">
        <v>69.98</v>
      </c>
      <c r="L396">
        <v>26.172599999999999</v>
      </c>
      <c r="M396">
        <v>43.807400000000001</v>
      </c>
    </row>
    <row r="397" spans="1:13" x14ac:dyDescent="0.3">
      <c r="A397">
        <v>217</v>
      </c>
      <c r="B397">
        <v>20071014</v>
      </c>
      <c r="C397">
        <v>20071026</v>
      </c>
      <c r="D397">
        <v>20071021</v>
      </c>
      <c r="E397">
        <v>25104</v>
      </c>
      <c r="F397">
        <v>6</v>
      </c>
      <c r="G397">
        <v>16</v>
      </c>
      <c r="H397">
        <v>34.99</v>
      </c>
      <c r="I397">
        <v>13.0863</v>
      </c>
      <c r="J397" s="23">
        <v>39369</v>
      </c>
      <c r="K397">
        <v>559.84</v>
      </c>
      <c r="L397">
        <v>209.38079999999999</v>
      </c>
      <c r="M397">
        <v>350.45920000000001</v>
      </c>
    </row>
    <row r="398" spans="1:13" x14ac:dyDescent="0.3">
      <c r="A398">
        <v>217</v>
      </c>
      <c r="B398">
        <v>20071216</v>
      </c>
      <c r="C398">
        <v>20071228</v>
      </c>
      <c r="D398">
        <v>20071223</v>
      </c>
      <c r="E398">
        <v>25981</v>
      </c>
      <c r="F398">
        <v>6</v>
      </c>
      <c r="G398">
        <v>7</v>
      </c>
      <c r="H398">
        <v>34.99</v>
      </c>
      <c r="I398">
        <v>13.0863</v>
      </c>
      <c r="J398" s="23">
        <v>39432</v>
      </c>
      <c r="K398">
        <v>244.93</v>
      </c>
      <c r="L398">
        <v>91.604100000000003</v>
      </c>
      <c r="M398">
        <v>153.32589999999999</v>
      </c>
    </row>
    <row r="399" spans="1:13" x14ac:dyDescent="0.3">
      <c r="A399">
        <v>217</v>
      </c>
      <c r="B399">
        <v>20071209</v>
      </c>
      <c r="C399">
        <v>20071221</v>
      </c>
      <c r="D399">
        <v>20071216</v>
      </c>
      <c r="E399">
        <v>25991</v>
      </c>
      <c r="F399">
        <v>6</v>
      </c>
      <c r="G399">
        <v>6</v>
      </c>
      <c r="H399">
        <v>34.99</v>
      </c>
      <c r="I399">
        <v>13.0863</v>
      </c>
      <c r="J399" s="23">
        <v>39425</v>
      </c>
      <c r="K399">
        <v>209.94</v>
      </c>
      <c r="L399">
        <v>78.517799999999994</v>
      </c>
      <c r="M399">
        <v>131.4222</v>
      </c>
    </row>
    <row r="400" spans="1:13" x14ac:dyDescent="0.3">
      <c r="A400">
        <v>217</v>
      </c>
      <c r="B400">
        <v>20070812</v>
      </c>
      <c r="C400">
        <v>20070824</v>
      </c>
      <c r="D400">
        <v>20070819</v>
      </c>
      <c r="E400">
        <v>26348</v>
      </c>
      <c r="F400">
        <v>6</v>
      </c>
      <c r="G400">
        <v>19</v>
      </c>
      <c r="H400">
        <v>34.99</v>
      </c>
      <c r="I400">
        <v>13.0863</v>
      </c>
      <c r="J400" s="23">
        <v>39306</v>
      </c>
      <c r="K400">
        <v>664.81</v>
      </c>
      <c r="L400">
        <v>248.6397</v>
      </c>
      <c r="M400">
        <v>416.1703</v>
      </c>
    </row>
    <row r="401" spans="1:13" x14ac:dyDescent="0.3">
      <c r="A401">
        <v>217</v>
      </c>
      <c r="B401">
        <v>20071007</v>
      </c>
      <c r="C401">
        <v>20071019</v>
      </c>
      <c r="D401">
        <v>20071014</v>
      </c>
      <c r="E401">
        <v>29266</v>
      </c>
      <c r="F401">
        <v>6</v>
      </c>
      <c r="G401">
        <v>1</v>
      </c>
      <c r="H401">
        <v>34.99</v>
      </c>
      <c r="I401">
        <v>13.0863</v>
      </c>
      <c r="J401" s="23">
        <v>39362</v>
      </c>
      <c r="K401">
        <v>34.99</v>
      </c>
      <c r="L401">
        <v>13.0863</v>
      </c>
      <c r="M401">
        <v>21.903700000000001</v>
      </c>
    </row>
    <row r="402" spans="1:13" x14ac:dyDescent="0.3">
      <c r="A402">
        <v>214</v>
      </c>
      <c r="B402">
        <v>20070819</v>
      </c>
      <c r="C402">
        <v>20070831</v>
      </c>
      <c r="D402">
        <v>20070826</v>
      </c>
      <c r="E402">
        <v>11078</v>
      </c>
      <c r="F402">
        <v>6</v>
      </c>
      <c r="G402">
        <v>3</v>
      </c>
      <c r="H402">
        <v>34.99</v>
      </c>
      <c r="I402">
        <v>13.0863</v>
      </c>
      <c r="J402" s="23">
        <v>39313</v>
      </c>
      <c r="K402">
        <v>104.97</v>
      </c>
      <c r="L402">
        <v>39.258899999999997</v>
      </c>
      <c r="M402">
        <v>65.711100000000002</v>
      </c>
    </row>
    <row r="403" spans="1:13" x14ac:dyDescent="0.3">
      <c r="A403">
        <v>214</v>
      </c>
      <c r="B403">
        <v>20070902</v>
      </c>
      <c r="C403">
        <v>20070914</v>
      </c>
      <c r="D403">
        <v>20070909</v>
      </c>
      <c r="E403">
        <v>11142</v>
      </c>
      <c r="F403">
        <v>6</v>
      </c>
      <c r="G403">
        <v>16</v>
      </c>
      <c r="H403">
        <v>34.99</v>
      </c>
      <c r="I403">
        <v>13.0863</v>
      </c>
      <c r="J403" s="23">
        <v>39327</v>
      </c>
      <c r="K403">
        <v>559.84</v>
      </c>
      <c r="L403">
        <v>209.38079999999999</v>
      </c>
      <c r="M403">
        <v>350.45920000000001</v>
      </c>
    </row>
    <row r="404" spans="1:13" x14ac:dyDescent="0.3">
      <c r="A404">
        <v>214</v>
      </c>
      <c r="B404">
        <v>20070923</v>
      </c>
      <c r="C404">
        <v>20071005</v>
      </c>
      <c r="D404">
        <v>20070930</v>
      </c>
      <c r="E404">
        <v>11223</v>
      </c>
      <c r="F404">
        <v>6</v>
      </c>
      <c r="G404">
        <v>12</v>
      </c>
      <c r="H404">
        <v>34.99</v>
      </c>
      <c r="I404">
        <v>13.0863</v>
      </c>
      <c r="J404" s="23">
        <v>39348</v>
      </c>
      <c r="K404">
        <v>419.88</v>
      </c>
      <c r="L404">
        <v>157.03559999999999</v>
      </c>
      <c r="M404">
        <v>262.84440000000001</v>
      </c>
    </row>
    <row r="405" spans="1:13" x14ac:dyDescent="0.3">
      <c r="A405">
        <v>214</v>
      </c>
      <c r="B405">
        <v>20071021</v>
      </c>
      <c r="C405">
        <v>20071102</v>
      </c>
      <c r="D405">
        <v>20071028</v>
      </c>
      <c r="E405">
        <v>11507</v>
      </c>
      <c r="F405">
        <v>6</v>
      </c>
      <c r="G405">
        <v>17</v>
      </c>
      <c r="H405">
        <v>34.99</v>
      </c>
      <c r="I405">
        <v>13.0863</v>
      </c>
      <c r="J405" s="23">
        <v>39376</v>
      </c>
      <c r="K405">
        <v>594.83000000000004</v>
      </c>
      <c r="L405">
        <v>222.46709999999999</v>
      </c>
      <c r="M405">
        <v>372.36290000000002</v>
      </c>
    </row>
    <row r="406" spans="1:13" x14ac:dyDescent="0.3">
      <c r="A406">
        <v>214</v>
      </c>
      <c r="B406">
        <v>20071223</v>
      </c>
      <c r="C406">
        <v>20080104</v>
      </c>
      <c r="D406">
        <v>20071230</v>
      </c>
      <c r="E406">
        <v>11711</v>
      </c>
      <c r="F406">
        <v>6</v>
      </c>
      <c r="G406">
        <v>10</v>
      </c>
      <c r="H406">
        <v>34.99</v>
      </c>
      <c r="I406">
        <v>13.0863</v>
      </c>
      <c r="J406" s="23">
        <v>39439</v>
      </c>
      <c r="K406">
        <v>349.9</v>
      </c>
      <c r="L406">
        <v>130.863</v>
      </c>
      <c r="M406">
        <v>219.03700000000001</v>
      </c>
    </row>
    <row r="407" spans="1:13" x14ac:dyDescent="0.3">
      <c r="A407">
        <v>214</v>
      </c>
      <c r="B407">
        <v>20070930</v>
      </c>
      <c r="C407">
        <v>20071012</v>
      </c>
      <c r="D407">
        <v>20071007</v>
      </c>
      <c r="E407">
        <v>12193</v>
      </c>
      <c r="F407">
        <v>6</v>
      </c>
      <c r="G407">
        <v>3</v>
      </c>
      <c r="H407">
        <v>34.99</v>
      </c>
      <c r="I407">
        <v>13.0863</v>
      </c>
      <c r="J407" s="23">
        <v>39355</v>
      </c>
      <c r="K407">
        <v>104.97</v>
      </c>
      <c r="L407">
        <v>39.258899999999997</v>
      </c>
      <c r="M407">
        <v>65.711100000000002</v>
      </c>
    </row>
    <row r="408" spans="1:13" x14ac:dyDescent="0.3">
      <c r="A408">
        <v>214</v>
      </c>
      <c r="B408">
        <v>20071230</v>
      </c>
      <c r="C408">
        <v>20080111</v>
      </c>
      <c r="D408">
        <v>20080106</v>
      </c>
      <c r="E408">
        <v>12530</v>
      </c>
      <c r="F408">
        <v>6</v>
      </c>
      <c r="G408">
        <v>4</v>
      </c>
      <c r="H408">
        <v>34.99</v>
      </c>
      <c r="I408">
        <v>13.0863</v>
      </c>
      <c r="J408" s="23">
        <v>39446</v>
      </c>
      <c r="K408">
        <v>139.96</v>
      </c>
      <c r="L408">
        <v>52.345199999999998</v>
      </c>
      <c r="M408">
        <v>87.614800000000002</v>
      </c>
    </row>
    <row r="409" spans="1:13" x14ac:dyDescent="0.3">
      <c r="A409">
        <v>214</v>
      </c>
      <c r="B409">
        <v>20071118</v>
      </c>
      <c r="C409">
        <v>20071130</v>
      </c>
      <c r="D409">
        <v>20071125</v>
      </c>
      <c r="E409">
        <v>12970</v>
      </c>
      <c r="F409">
        <v>6</v>
      </c>
      <c r="G409">
        <v>14</v>
      </c>
      <c r="H409">
        <v>34.99</v>
      </c>
      <c r="I409">
        <v>13.0863</v>
      </c>
      <c r="J409" s="23">
        <v>39404</v>
      </c>
      <c r="K409">
        <v>489.86</v>
      </c>
      <c r="L409">
        <v>183.20820000000001</v>
      </c>
      <c r="M409">
        <v>306.65179999999998</v>
      </c>
    </row>
    <row r="410" spans="1:13" x14ac:dyDescent="0.3">
      <c r="A410">
        <v>214</v>
      </c>
      <c r="B410">
        <v>20070826</v>
      </c>
      <c r="C410">
        <v>20070907</v>
      </c>
      <c r="D410">
        <v>20070902</v>
      </c>
      <c r="E410">
        <v>14328</v>
      </c>
      <c r="F410">
        <v>6</v>
      </c>
      <c r="G410">
        <v>2</v>
      </c>
      <c r="H410">
        <v>34.99</v>
      </c>
      <c r="I410">
        <v>13.0863</v>
      </c>
      <c r="J410" s="23">
        <v>39320</v>
      </c>
      <c r="K410">
        <v>69.98</v>
      </c>
      <c r="L410">
        <v>26.172599999999999</v>
      </c>
      <c r="M410">
        <v>43.807400000000001</v>
      </c>
    </row>
    <row r="411" spans="1:13" x14ac:dyDescent="0.3">
      <c r="A411">
        <v>214</v>
      </c>
      <c r="B411">
        <v>20071216</v>
      </c>
      <c r="C411">
        <v>20071228</v>
      </c>
      <c r="D411">
        <v>20071223</v>
      </c>
      <c r="E411">
        <v>14459</v>
      </c>
      <c r="F411">
        <v>6</v>
      </c>
      <c r="G411">
        <v>10</v>
      </c>
      <c r="H411">
        <v>34.99</v>
      </c>
      <c r="I411">
        <v>13.0863</v>
      </c>
      <c r="J411" s="23">
        <v>39432</v>
      </c>
      <c r="K411">
        <v>349.9</v>
      </c>
      <c r="L411">
        <v>130.863</v>
      </c>
      <c r="M411">
        <v>219.03700000000001</v>
      </c>
    </row>
    <row r="412" spans="1:13" x14ac:dyDescent="0.3">
      <c r="A412">
        <v>214</v>
      </c>
      <c r="B412">
        <v>20070805</v>
      </c>
      <c r="C412">
        <v>20070817</v>
      </c>
      <c r="D412">
        <v>20070812</v>
      </c>
      <c r="E412">
        <v>14561</v>
      </c>
      <c r="F412">
        <v>6</v>
      </c>
      <c r="G412">
        <v>14</v>
      </c>
      <c r="H412">
        <v>34.99</v>
      </c>
      <c r="I412">
        <v>13.0863</v>
      </c>
      <c r="J412" s="23">
        <v>39299</v>
      </c>
      <c r="K412">
        <v>489.86</v>
      </c>
      <c r="L412">
        <v>183.20820000000001</v>
      </c>
      <c r="M412">
        <v>306.65179999999998</v>
      </c>
    </row>
    <row r="413" spans="1:13" x14ac:dyDescent="0.3">
      <c r="A413">
        <v>214</v>
      </c>
      <c r="B413">
        <v>20071230</v>
      </c>
      <c r="C413">
        <v>20080111</v>
      </c>
      <c r="D413">
        <v>20080106</v>
      </c>
      <c r="E413">
        <v>19527</v>
      </c>
      <c r="F413">
        <v>6</v>
      </c>
      <c r="G413">
        <v>1</v>
      </c>
      <c r="H413">
        <v>34.99</v>
      </c>
      <c r="I413">
        <v>13.0863</v>
      </c>
      <c r="J413" s="23">
        <v>39446</v>
      </c>
      <c r="K413">
        <v>34.99</v>
      </c>
      <c r="L413">
        <v>13.0863</v>
      </c>
      <c r="M413">
        <v>21.903700000000001</v>
      </c>
    </row>
    <row r="414" spans="1:13" x14ac:dyDescent="0.3">
      <c r="A414">
        <v>214</v>
      </c>
      <c r="B414">
        <v>20071216</v>
      </c>
      <c r="C414">
        <v>20071228</v>
      </c>
      <c r="D414">
        <v>20071223</v>
      </c>
      <c r="E414">
        <v>22233</v>
      </c>
      <c r="F414">
        <v>6</v>
      </c>
      <c r="G414">
        <v>19</v>
      </c>
      <c r="H414">
        <v>34.99</v>
      </c>
      <c r="I414">
        <v>13.0863</v>
      </c>
      <c r="J414" s="23">
        <v>39432</v>
      </c>
      <c r="K414">
        <v>664.81</v>
      </c>
      <c r="L414">
        <v>248.6397</v>
      </c>
      <c r="M414">
        <v>416.1703</v>
      </c>
    </row>
    <row r="415" spans="1:13" x14ac:dyDescent="0.3">
      <c r="A415">
        <v>214</v>
      </c>
      <c r="B415">
        <v>20071118</v>
      </c>
      <c r="C415">
        <v>20071130</v>
      </c>
      <c r="D415">
        <v>20071125</v>
      </c>
      <c r="E415">
        <v>24730</v>
      </c>
      <c r="F415">
        <v>6</v>
      </c>
      <c r="G415">
        <v>6</v>
      </c>
      <c r="H415">
        <v>34.99</v>
      </c>
      <c r="I415">
        <v>13.0863</v>
      </c>
      <c r="J415" s="23">
        <v>39404</v>
      </c>
      <c r="K415">
        <v>209.94</v>
      </c>
      <c r="L415">
        <v>78.517799999999994</v>
      </c>
      <c r="M415">
        <v>131.4222</v>
      </c>
    </row>
    <row r="416" spans="1:13" x14ac:dyDescent="0.3">
      <c r="A416">
        <v>214</v>
      </c>
      <c r="B416">
        <v>20070729</v>
      </c>
      <c r="C416">
        <v>20070810</v>
      </c>
      <c r="D416">
        <v>20070805</v>
      </c>
      <c r="E416">
        <v>29137</v>
      </c>
      <c r="F416">
        <v>6</v>
      </c>
      <c r="G416">
        <v>6</v>
      </c>
      <c r="H416">
        <v>34.99</v>
      </c>
      <c r="I416">
        <v>13.0863</v>
      </c>
      <c r="J416" s="23">
        <v>39292</v>
      </c>
      <c r="K416">
        <v>209.94</v>
      </c>
      <c r="L416">
        <v>78.517799999999994</v>
      </c>
      <c r="M416">
        <v>131.4222</v>
      </c>
    </row>
    <row r="417" spans="1:13" x14ac:dyDescent="0.3">
      <c r="A417">
        <v>477</v>
      </c>
      <c r="B417">
        <v>20071028</v>
      </c>
      <c r="C417">
        <v>20071109</v>
      </c>
      <c r="D417">
        <v>20071104</v>
      </c>
      <c r="E417">
        <v>11091</v>
      </c>
      <c r="F417">
        <v>6</v>
      </c>
      <c r="G417">
        <v>7</v>
      </c>
      <c r="H417">
        <v>4.99</v>
      </c>
      <c r="I417">
        <v>1.8663000000000001</v>
      </c>
      <c r="J417" s="23">
        <v>39383</v>
      </c>
      <c r="K417">
        <v>34.93</v>
      </c>
      <c r="L417">
        <v>13.0641</v>
      </c>
      <c r="M417">
        <v>21.8659</v>
      </c>
    </row>
    <row r="418" spans="1:13" x14ac:dyDescent="0.3">
      <c r="A418">
        <v>477</v>
      </c>
      <c r="B418">
        <v>20070819</v>
      </c>
      <c r="C418">
        <v>20070831</v>
      </c>
      <c r="D418">
        <v>20070826</v>
      </c>
      <c r="E418">
        <v>11215</v>
      </c>
      <c r="F418">
        <v>6</v>
      </c>
      <c r="G418">
        <v>8</v>
      </c>
      <c r="H418">
        <v>4.99</v>
      </c>
      <c r="I418">
        <v>1.8663000000000001</v>
      </c>
      <c r="J418" s="23">
        <v>39313</v>
      </c>
      <c r="K418">
        <v>39.92</v>
      </c>
      <c r="L418">
        <v>14.930400000000001</v>
      </c>
      <c r="M418">
        <v>24.989599999999999</v>
      </c>
    </row>
    <row r="419" spans="1:13" x14ac:dyDescent="0.3">
      <c r="A419">
        <v>477</v>
      </c>
      <c r="B419">
        <v>20070909</v>
      </c>
      <c r="C419">
        <v>20070921</v>
      </c>
      <c r="D419">
        <v>20070916</v>
      </c>
      <c r="E419">
        <v>11506</v>
      </c>
      <c r="F419">
        <v>6</v>
      </c>
      <c r="G419">
        <v>18</v>
      </c>
      <c r="H419">
        <v>4.99</v>
      </c>
      <c r="I419">
        <v>1.8663000000000001</v>
      </c>
      <c r="J419" s="23">
        <v>39334</v>
      </c>
      <c r="K419">
        <v>89.82</v>
      </c>
      <c r="L419">
        <v>33.593400000000003</v>
      </c>
      <c r="M419">
        <v>56.226599999999998</v>
      </c>
    </row>
    <row r="420" spans="1:13" x14ac:dyDescent="0.3">
      <c r="A420">
        <v>477</v>
      </c>
      <c r="B420">
        <v>20070819</v>
      </c>
      <c r="C420">
        <v>20070831</v>
      </c>
      <c r="D420">
        <v>20070826</v>
      </c>
      <c r="E420">
        <v>11647</v>
      </c>
      <c r="F420">
        <v>6</v>
      </c>
      <c r="G420">
        <v>1</v>
      </c>
      <c r="H420">
        <v>4.99</v>
      </c>
      <c r="I420">
        <v>1.8663000000000001</v>
      </c>
      <c r="J420" s="23">
        <v>39313</v>
      </c>
      <c r="K420">
        <v>4.99</v>
      </c>
      <c r="L420">
        <v>1.8663000000000001</v>
      </c>
      <c r="M420">
        <v>3.1236999999999999</v>
      </c>
    </row>
    <row r="421" spans="1:13" x14ac:dyDescent="0.3">
      <c r="A421">
        <v>477</v>
      </c>
      <c r="B421">
        <v>20071104</v>
      </c>
      <c r="C421">
        <v>20071116</v>
      </c>
      <c r="D421">
        <v>20071111</v>
      </c>
      <c r="E421">
        <v>11868</v>
      </c>
      <c r="F421">
        <v>6</v>
      </c>
      <c r="G421">
        <v>11</v>
      </c>
      <c r="H421">
        <v>4.99</v>
      </c>
      <c r="I421">
        <v>1.8663000000000001</v>
      </c>
      <c r="J421" s="23">
        <v>39390</v>
      </c>
      <c r="K421">
        <v>54.89</v>
      </c>
      <c r="L421">
        <v>20.529299999999999</v>
      </c>
      <c r="M421">
        <v>34.360700000000001</v>
      </c>
    </row>
    <row r="422" spans="1:13" x14ac:dyDescent="0.3">
      <c r="A422">
        <v>477</v>
      </c>
      <c r="B422">
        <v>20071216</v>
      </c>
      <c r="C422">
        <v>20071228</v>
      </c>
      <c r="D422">
        <v>20071223</v>
      </c>
      <c r="E422">
        <v>11868</v>
      </c>
      <c r="F422">
        <v>6</v>
      </c>
      <c r="G422">
        <v>13</v>
      </c>
      <c r="H422">
        <v>4.99</v>
      </c>
      <c r="I422">
        <v>1.8663000000000001</v>
      </c>
      <c r="J422" s="23">
        <v>39432</v>
      </c>
      <c r="K422">
        <v>64.87</v>
      </c>
      <c r="L422">
        <v>24.261900000000001</v>
      </c>
      <c r="M422">
        <v>40.6081</v>
      </c>
    </row>
    <row r="423" spans="1:13" x14ac:dyDescent="0.3">
      <c r="A423">
        <v>477</v>
      </c>
      <c r="B423">
        <v>20071216</v>
      </c>
      <c r="C423">
        <v>20071228</v>
      </c>
      <c r="D423">
        <v>20071223</v>
      </c>
      <c r="E423">
        <v>12056</v>
      </c>
      <c r="F423">
        <v>6</v>
      </c>
      <c r="G423">
        <v>10</v>
      </c>
      <c r="H423">
        <v>4.99</v>
      </c>
      <c r="I423">
        <v>1.8663000000000001</v>
      </c>
      <c r="J423" s="23">
        <v>39432</v>
      </c>
      <c r="K423">
        <v>49.9</v>
      </c>
      <c r="L423">
        <v>18.663</v>
      </c>
      <c r="M423">
        <v>31.236999999999998</v>
      </c>
    </row>
    <row r="424" spans="1:13" x14ac:dyDescent="0.3">
      <c r="A424">
        <v>477</v>
      </c>
      <c r="B424">
        <v>20071021</v>
      </c>
      <c r="C424">
        <v>20071102</v>
      </c>
      <c r="D424">
        <v>20071028</v>
      </c>
      <c r="E424">
        <v>12061</v>
      </c>
      <c r="F424">
        <v>6</v>
      </c>
      <c r="G424">
        <v>4</v>
      </c>
      <c r="H424">
        <v>4.99</v>
      </c>
      <c r="I424">
        <v>1.8663000000000001</v>
      </c>
      <c r="J424" s="23">
        <v>39376</v>
      </c>
      <c r="K424">
        <v>19.96</v>
      </c>
      <c r="L424">
        <v>7.4652000000000003</v>
      </c>
      <c r="M424">
        <v>12.4948</v>
      </c>
    </row>
    <row r="425" spans="1:13" x14ac:dyDescent="0.3">
      <c r="A425">
        <v>477</v>
      </c>
      <c r="B425">
        <v>20070930</v>
      </c>
      <c r="C425">
        <v>20071012</v>
      </c>
      <c r="D425">
        <v>20071007</v>
      </c>
      <c r="E425">
        <v>12363</v>
      </c>
      <c r="F425">
        <v>6</v>
      </c>
      <c r="G425">
        <v>9</v>
      </c>
      <c r="H425">
        <v>4.99</v>
      </c>
      <c r="I425">
        <v>1.8663000000000001</v>
      </c>
      <c r="J425" s="23">
        <v>39355</v>
      </c>
      <c r="K425">
        <v>44.91</v>
      </c>
      <c r="L425">
        <v>16.796700000000001</v>
      </c>
      <c r="M425">
        <v>28.113299999999999</v>
      </c>
    </row>
    <row r="426" spans="1:13" x14ac:dyDescent="0.3">
      <c r="A426">
        <v>477</v>
      </c>
      <c r="B426">
        <v>20071104</v>
      </c>
      <c r="C426">
        <v>20071116</v>
      </c>
      <c r="D426">
        <v>20071111</v>
      </c>
      <c r="E426">
        <v>12447</v>
      </c>
      <c r="F426">
        <v>6</v>
      </c>
      <c r="G426">
        <v>16</v>
      </c>
      <c r="H426">
        <v>4.99</v>
      </c>
      <c r="I426">
        <v>1.8663000000000001</v>
      </c>
      <c r="J426" s="23">
        <v>39390</v>
      </c>
      <c r="K426">
        <v>79.84</v>
      </c>
      <c r="L426">
        <v>29.860800000000001</v>
      </c>
      <c r="M426">
        <v>49.979199999999999</v>
      </c>
    </row>
    <row r="427" spans="1:13" x14ac:dyDescent="0.3">
      <c r="A427">
        <v>477</v>
      </c>
      <c r="B427">
        <v>20071202</v>
      </c>
      <c r="C427">
        <v>20071214</v>
      </c>
      <c r="D427">
        <v>20071209</v>
      </c>
      <c r="E427">
        <v>12895</v>
      </c>
      <c r="F427">
        <v>6</v>
      </c>
      <c r="G427">
        <v>18</v>
      </c>
      <c r="H427">
        <v>4.99</v>
      </c>
      <c r="I427">
        <v>1.8663000000000001</v>
      </c>
      <c r="J427" s="23">
        <v>39418</v>
      </c>
      <c r="K427">
        <v>89.82</v>
      </c>
      <c r="L427">
        <v>33.593400000000003</v>
      </c>
      <c r="M427">
        <v>56.226599999999998</v>
      </c>
    </row>
    <row r="428" spans="1:13" x14ac:dyDescent="0.3">
      <c r="A428">
        <v>477</v>
      </c>
      <c r="B428">
        <v>20070923</v>
      </c>
      <c r="C428">
        <v>20071005</v>
      </c>
      <c r="D428">
        <v>20070930</v>
      </c>
      <c r="E428">
        <v>12939</v>
      </c>
      <c r="F428">
        <v>6</v>
      </c>
      <c r="G428">
        <v>7</v>
      </c>
      <c r="H428">
        <v>4.99</v>
      </c>
      <c r="I428">
        <v>1.8663000000000001</v>
      </c>
      <c r="J428" s="23">
        <v>39348</v>
      </c>
      <c r="K428">
        <v>34.93</v>
      </c>
      <c r="L428">
        <v>13.0641</v>
      </c>
      <c r="M428">
        <v>21.8659</v>
      </c>
    </row>
    <row r="429" spans="1:13" x14ac:dyDescent="0.3">
      <c r="A429">
        <v>477</v>
      </c>
      <c r="B429">
        <v>20071118</v>
      </c>
      <c r="C429">
        <v>20071130</v>
      </c>
      <c r="D429">
        <v>20071125</v>
      </c>
      <c r="E429">
        <v>12945</v>
      </c>
      <c r="F429">
        <v>6</v>
      </c>
      <c r="G429">
        <v>1</v>
      </c>
      <c r="H429">
        <v>4.99</v>
      </c>
      <c r="I429">
        <v>1.8663000000000001</v>
      </c>
      <c r="J429" s="23">
        <v>39404</v>
      </c>
      <c r="K429">
        <v>4.99</v>
      </c>
      <c r="L429">
        <v>1.8663000000000001</v>
      </c>
      <c r="M429">
        <v>3.1236999999999999</v>
      </c>
    </row>
    <row r="430" spans="1:13" x14ac:dyDescent="0.3">
      <c r="A430">
        <v>477</v>
      </c>
      <c r="B430">
        <v>20070923</v>
      </c>
      <c r="C430">
        <v>20071005</v>
      </c>
      <c r="D430">
        <v>20070930</v>
      </c>
      <c r="E430">
        <v>13222</v>
      </c>
      <c r="F430">
        <v>6</v>
      </c>
      <c r="G430">
        <v>4</v>
      </c>
      <c r="H430">
        <v>4.99</v>
      </c>
      <c r="I430">
        <v>1.8663000000000001</v>
      </c>
      <c r="J430" s="23">
        <v>39348</v>
      </c>
      <c r="K430">
        <v>19.96</v>
      </c>
      <c r="L430">
        <v>7.4652000000000003</v>
      </c>
      <c r="M430">
        <v>12.4948</v>
      </c>
    </row>
    <row r="431" spans="1:13" x14ac:dyDescent="0.3">
      <c r="A431">
        <v>477</v>
      </c>
      <c r="B431">
        <v>20071118</v>
      </c>
      <c r="C431">
        <v>20071130</v>
      </c>
      <c r="D431">
        <v>20071125</v>
      </c>
      <c r="E431">
        <v>13474</v>
      </c>
      <c r="F431">
        <v>6</v>
      </c>
      <c r="G431">
        <v>16</v>
      </c>
      <c r="H431">
        <v>4.99</v>
      </c>
      <c r="I431">
        <v>1.8663000000000001</v>
      </c>
      <c r="J431" s="23">
        <v>39404</v>
      </c>
      <c r="K431">
        <v>79.84</v>
      </c>
      <c r="L431">
        <v>29.860800000000001</v>
      </c>
      <c r="M431">
        <v>49.979199999999999</v>
      </c>
    </row>
    <row r="432" spans="1:13" x14ac:dyDescent="0.3">
      <c r="A432">
        <v>477</v>
      </c>
      <c r="B432">
        <v>20070805</v>
      </c>
      <c r="C432">
        <v>20070817</v>
      </c>
      <c r="D432">
        <v>20070812</v>
      </c>
      <c r="E432">
        <v>13860</v>
      </c>
      <c r="F432">
        <v>6</v>
      </c>
      <c r="G432">
        <v>17</v>
      </c>
      <c r="H432">
        <v>4.99</v>
      </c>
      <c r="I432">
        <v>1.8663000000000001</v>
      </c>
      <c r="J432" s="23">
        <v>39299</v>
      </c>
      <c r="K432">
        <v>84.83</v>
      </c>
      <c r="L432">
        <v>31.7271</v>
      </c>
      <c r="M432">
        <v>53.102899999999998</v>
      </c>
    </row>
    <row r="433" spans="1:13" x14ac:dyDescent="0.3">
      <c r="A433">
        <v>477</v>
      </c>
      <c r="B433">
        <v>20070826</v>
      </c>
      <c r="C433">
        <v>20070907</v>
      </c>
      <c r="D433">
        <v>20070902</v>
      </c>
      <c r="E433">
        <v>14328</v>
      </c>
      <c r="F433">
        <v>6</v>
      </c>
      <c r="G433">
        <v>8</v>
      </c>
      <c r="H433">
        <v>4.99</v>
      </c>
      <c r="I433">
        <v>1.8663000000000001</v>
      </c>
      <c r="J433" s="23">
        <v>39320</v>
      </c>
      <c r="K433">
        <v>39.92</v>
      </c>
      <c r="L433">
        <v>14.930400000000001</v>
      </c>
      <c r="M433">
        <v>24.989599999999999</v>
      </c>
    </row>
    <row r="434" spans="1:13" x14ac:dyDescent="0.3">
      <c r="A434">
        <v>477</v>
      </c>
      <c r="B434">
        <v>20071007</v>
      </c>
      <c r="C434">
        <v>20071019</v>
      </c>
      <c r="D434">
        <v>20071014</v>
      </c>
      <c r="E434">
        <v>14353</v>
      </c>
      <c r="F434">
        <v>6</v>
      </c>
      <c r="G434">
        <v>1</v>
      </c>
      <c r="H434">
        <v>4.99</v>
      </c>
      <c r="I434">
        <v>1.8663000000000001</v>
      </c>
      <c r="J434" s="23">
        <v>39362</v>
      </c>
      <c r="K434">
        <v>4.99</v>
      </c>
      <c r="L434">
        <v>1.8663000000000001</v>
      </c>
      <c r="M434">
        <v>3.1236999999999999</v>
      </c>
    </row>
    <row r="435" spans="1:13" x14ac:dyDescent="0.3">
      <c r="A435">
        <v>477</v>
      </c>
      <c r="B435">
        <v>20070916</v>
      </c>
      <c r="C435">
        <v>20070928</v>
      </c>
      <c r="D435">
        <v>20070923</v>
      </c>
      <c r="E435">
        <v>14371</v>
      </c>
      <c r="F435">
        <v>6</v>
      </c>
      <c r="G435">
        <v>15</v>
      </c>
      <c r="H435">
        <v>4.99</v>
      </c>
      <c r="I435">
        <v>1.8663000000000001</v>
      </c>
      <c r="J435" s="23">
        <v>39341</v>
      </c>
      <c r="K435">
        <v>74.849999999999994</v>
      </c>
      <c r="L435">
        <v>27.994499999999999</v>
      </c>
      <c r="M435">
        <v>46.855499999999999</v>
      </c>
    </row>
    <row r="436" spans="1:13" x14ac:dyDescent="0.3">
      <c r="A436">
        <v>477</v>
      </c>
      <c r="B436">
        <v>20071118</v>
      </c>
      <c r="C436">
        <v>20071130</v>
      </c>
      <c r="D436">
        <v>20071125</v>
      </c>
      <c r="E436">
        <v>14436</v>
      </c>
      <c r="F436">
        <v>6</v>
      </c>
      <c r="G436">
        <v>2</v>
      </c>
      <c r="H436">
        <v>4.99</v>
      </c>
      <c r="I436">
        <v>1.8663000000000001</v>
      </c>
      <c r="J436" s="23">
        <v>39404</v>
      </c>
      <c r="K436">
        <v>9.98</v>
      </c>
      <c r="L436">
        <v>3.7326000000000001</v>
      </c>
      <c r="M436">
        <v>6.2473999999999998</v>
      </c>
    </row>
    <row r="437" spans="1:13" x14ac:dyDescent="0.3">
      <c r="A437">
        <v>477</v>
      </c>
      <c r="B437">
        <v>20070805</v>
      </c>
      <c r="C437">
        <v>20070817</v>
      </c>
      <c r="D437">
        <v>20070812</v>
      </c>
      <c r="E437">
        <v>14446</v>
      </c>
      <c r="F437">
        <v>6</v>
      </c>
      <c r="G437">
        <v>18</v>
      </c>
      <c r="H437">
        <v>4.99</v>
      </c>
      <c r="I437">
        <v>1.8663000000000001</v>
      </c>
      <c r="J437" s="23">
        <v>39299</v>
      </c>
      <c r="K437">
        <v>89.82</v>
      </c>
      <c r="L437">
        <v>33.593400000000003</v>
      </c>
      <c r="M437">
        <v>56.226599999999998</v>
      </c>
    </row>
    <row r="438" spans="1:13" x14ac:dyDescent="0.3">
      <c r="A438">
        <v>477</v>
      </c>
      <c r="B438">
        <v>20070805</v>
      </c>
      <c r="C438">
        <v>20070817</v>
      </c>
      <c r="D438">
        <v>20070812</v>
      </c>
      <c r="E438">
        <v>14561</v>
      </c>
      <c r="F438">
        <v>6</v>
      </c>
      <c r="G438">
        <v>2</v>
      </c>
      <c r="H438">
        <v>4.99</v>
      </c>
      <c r="I438">
        <v>1.8663000000000001</v>
      </c>
      <c r="J438" s="23">
        <v>39299</v>
      </c>
      <c r="K438">
        <v>9.98</v>
      </c>
      <c r="L438">
        <v>3.7326000000000001</v>
      </c>
      <c r="M438">
        <v>6.2473999999999998</v>
      </c>
    </row>
    <row r="439" spans="1:13" x14ac:dyDescent="0.3">
      <c r="A439">
        <v>477</v>
      </c>
      <c r="B439">
        <v>20071230</v>
      </c>
      <c r="C439">
        <v>20080111</v>
      </c>
      <c r="D439">
        <v>20080106</v>
      </c>
      <c r="E439">
        <v>15310</v>
      </c>
      <c r="F439">
        <v>6</v>
      </c>
      <c r="G439">
        <v>9</v>
      </c>
      <c r="H439">
        <v>4.99</v>
      </c>
      <c r="I439">
        <v>1.8663000000000001</v>
      </c>
      <c r="J439" s="23">
        <v>39446</v>
      </c>
      <c r="K439">
        <v>44.91</v>
      </c>
      <c r="L439">
        <v>16.796700000000001</v>
      </c>
      <c r="M439">
        <v>28.113299999999999</v>
      </c>
    </row>
    <row r="440" spans="1:13" x14ac:dyDescent="0.3">
      <c r="A440">
        <v>477</v>
      </c>
      <c r="B440">
        <v>20070826</v>
      </c>
      <c r="C440">
        <v>20070907</v>
      </c>
      <c r="D440">
        <v>20070902</v>
      </c>
      <c r="E440">
        <v>15378</v>
      </c>
      <c r="F440">
        <v>6</v>
      </c>
      <c r="G440">
        <v>20</v>
      </c>
      <c r="H440">
        <v>4.99</v>
      </c>
      <c r="I440">
        <v>1.8663000000000001</v>
      </c>
      <c r="J440" s="23">
        <v>39320</v>
      </c>
      <c r="K440">
        <v>99.8</v>
      </c>
      <c r="L440">
        <v>37.326000000000001</v>
      </c>
      <c r="M440">
        <v>62.473999999999997</v>
      </c>
    </row>
    <row r="441" spans="1:13" x14ac:dyDescent="0.3">
      <c r="A441">
        <v>477</v>
      </c>
      <c r="B441">
        <v>20071230</v>
      </c>
      <c r="C441">
        <v>20080111</v>
      </c>
      <c r="D441">
        <v>20080106</v>
      </c>
      <c r="E441">
        <v>15863</v>
      </c>
      <c r="F441">
        <v>6</v>
      </c>
      <c r="G441">
        <v>3</v>
      </c>
      <c r="H441">
        <v>4.99</v>
      </c>
      <c r="I441">
        <v>1.8663000000000001</v>
      </c>
      <c r="J441" s="23">
        <v>39446</v>
      </c>
      <c r="K441">
        <v>14.97</v>
      </c>
      <c r="L441">
        <v>5.5989000000000004</v>
      </c>
      <c r="M441">
        <v>9.3711000000000002</v>
      </c>
    </row>
    <row r="442" spans="1:13" x14ac:dyDescent="0.3">
      <c r="A442">
        <v>477</v>
      </c>
      <c r="B442">
        <v>20070909</v>
      </c>
      <c r="C442">
        <v>20070921</v>
      </c>
      <c r="D442">
        <v>20070916</v>
      </c>
      <c r="E442">
        <v>15900</v>
      </c>
      <c r="F442">
        <v>6</v>
      </c>
      <c r="G442">
        <v>6</v>
      </c>
      <c r="H442">
        <v>4.99</v>
      </c>
      <c r="I442">
        <v>1.8663000000000001</v>
      </c>
      <c r="J442" s="23">
        <v>39334</v>
      </c>
      <c r="K442">
        <v>29.94</v>
      </c>
      <c r="L442">
        <v>11.197800000000001</v>
      </c>
      <c r="M442">
        <v>18.7422</v>
      </c>
    </row>
    <row r="443" spans="1:13" x14ac:dyDescent="0.3">
      <c r="A443">
        <v>477</v>
      </c>
      <c r="B443">
        <v>20070722</v>
      </c>
      <c r="C443">
        <v>20070803</v>
      </c>
      <c r="D443">
        <v>20070729</v>
      </c>
      <c r="E443">
        <v>16132</v>
      </c>
      <c r="F443">
        <v>6</v>
      </c>
      <c r="G443">
        <v>18</v>
      </c>
      <c r="H443">
        <v>4.99</v>
      </c>
      <c r="I443">
        <v>1.8663000000000001</v>
      </c>
      <c r="J443" s="23">
        <v>39285</v>
      </c>
      <c r="K443">
        <v>89.82</v>
      </c>
      <c r="L443">
        <v>33.593400000000003</v>
      </c>
      <c r="M443">
        <v>56.226599999999998</v>
      </c>
    </row>
    <row r="444" spans="1:13" x14ac:dyDescent="0.3">
      <c r="A444">
        <v>477</v>
      </c>
      <c r="B444">
        <v>20071202</v>
      </c>
      <c r="C444">
        <v>20071214</v>
      </c>
      <c r="D444">
        <v>20071209</v>
      </c>
      <c r="E444">
        <v>16497</v>
      </c>
      <c r="F444">
        <v>6</v>
      </c>
      <c r="G444">
        <v>7</v>
      </c>
      <c r="H444">
        <v>4.99</v>
      </c>
      <c r="I444">
        <v>1.8663000000000001</v>
      </c>
      <c r="J444" s="23">
        <v>39418</v>
      </c>
      <c r="K444">
        <v>34.93</v>
      </c>
      <c r="L444">
        <v>13.0641</v>
      </c>
      <c r="M444">
        <v>21.8659</v>
      </c>
    </row>
    <row r="445" spans="1:13" x14ac:dyDescent="0.3">
      <c r="A445">
        <v>477</v>
      </c>
      <c r="B445">
        <v>20070916</v>
      </c>
      <c r="C445">
        <v>20070928</v>
      </c>
      <c r="D445">
        <v>20070923</v>
      </c>
      <c r="E445">
        <v>16772</v>
      </c>
      <c r="F445">
        <v>6</v>
      </c>
      <c r="G445">
        <v>20</v>
      </c>
      <c r="H445">
        <v>4.99</v>
      </c>
      <c r="I445">
        <v>1.8663000000000001</v>
      </c>
      <c r="J445" s="23">
        <v>39341</v>
      </c>
      <c r="K445">
        <v>99.8</v>
      </c>
      <c r="L445">
        <v>37.326000000000001</v>
      </c>
      <c r="M445">
        <v>62.473999999999997</v>
      </c>
    </row>
    <row r="446" spans="1:13" x14ac:dyDescent="0.3">
      <c r="A446">
        <v>477</v>
      </c>
      <c r="B446">
        <v>20071007</v>
      </c>
      <c r="C446">
        <v>20071019</v>
      </c>
      <c r="D446">
        <v>20071014</v>
      </c>
      <c r="E446">
        <v>18322</v>
      </c>
      <c r="F446">
        <v>6</v>
      </c>
      <c r="G446">
        <v>13</v>
      </c>
      <c r="H446">
        <v>4.99</v>
      </c>
      <c r="I446">
        <v>1.8663000000000001</v>
      </c>
      <c r="J446" s="23">
        <v>39362</v>
      </c>
      <c r="K446">
        <v>64.87</v>
      </c>
      <c r="L446">
        <v>24.261900000000001</v>
      </c>
      <c r="M446">
        <v>40.6081</v>
      </c>
    </row>
    <row r="447" spans="1:13" x14ac:dyDescent="0.3">
      <c r="A447">
        <v>477</v>
      </c>
      <c r="B447">
        <v>20071118</v>
      </c>
      <c r="C447">
        <v>20071130</v>
      </c>
      <c r="D447">
        <v>20071125</v>
      </c>
      <c r="E447">
        <v>19207</v>
      </c>
      <c r="F447">
        <v>6</v>
      </c>
      <c r="G447">
        <v>2</v>
      </c>
      <c r="H447">
        <v>4.99</v>
      </c>
      <c r="I447">
        <v>1.8663000000000001</v>
      </c>
      <c r="J447" s="23">
        <v>39404</v>
      </c>
      <c r="K447">
        <v>9.98</v>
      </c>
      <c r="L447">
        <v>3.7326000000000001</v>
      </c>
      <c r="M447">
        <v>6.2473999999999998</v>
      </c>
    </row>
    <row r="448" spans="1:13" x14ac:dyDescent="0.3">
      <c r="A448">
        <v>477</v>
      </c>
      <c r="B448">
        <v>20071230</v>
      </c>
      <c r="C448">
        <v>20080111</v>
      </c>
      <c r="D448">
        <v>20080106</v>
      </c>
      <c r="E448">
        <v>19527</v>
      </c>
      <c r="F448">
        <v>6</v>
      </c>
      <c r="G448">
        <v>16</v>
      </c>
      <c r="H448">
        <v>4.99</v>
      </c>
      <c r="I448">
        <v>1.8663000000000001</v>
      </c>
      <c r="J448" s="23">
        <v>39446</v>
      </c>
      <c r="K448">
        <v>79.84</v>
      </c>
      <c r="L448">
        <v>29.860800000000001</v>
      </c>
      <c r="M448">
        <v>49.979199999999999</v>
      </c>
    </row>
    <row r="449" spans="1:13" x14ac:dyDescent="0.3">
      <c r="A449">
        <v>477</v>
      </c>
      <c r="B449">
        <v>20070909</v>
      </c>
      <c r="C449">
        <v>20070921</v>
      </c>
      <c r="D449">
        <v>20070916</v>
      </c>
      <c r="E449">
        <v>21453</v>
      </c>
      <c r="F449">
        <v>6</v>
      </c>
      <c r="G449">
        <v>9</v>
      </c>
      <c r="H449">
        <v>4.99</v>
      </c>
      <c r="I449">
        <v>1.8663000000000001</v>
      </c>
      <c r="J449" s="23">
        <v>39334</v>
      </c>
      <c r="K449">
        <v>44.91</v>
      </c>
      <c r="L449">
        <v>16.796700000000001</v>
      </c>
      <c r="M449">
        <v>28.113299999999999</v>
      </c>
    </row>
    <row r="450" spans="1:13" x14ac:dyDescent="0.3">
      <c r="A450">
        <v>477</v>
      </c>
      <c r="B450">
        <v>20070930</v>
      </c>
      <c r="C450">
        <v>20071012</v>
      </c>
      <c r="D450">
        <v>20071007</v>
      </c>
      <c r="E450">
        <v>23879</v>
      </c>
      <c r="F450">
        <v>6</v>
      </c>
      <c r="G450">
        <v>16</v>
      </c>
      <c r="H450">
        <v>4.99</v>
      </c>
      <c r="I450">
        <v>1.8663000000000001</v>
      </c>
      <c r="J450" s="23">
        <v>39355</v>
      </c>
      <c r="K450">
        <v>79.84</v>
      </c>
      <c r="L450">
        <v>29.860800000000001</v>
      </c>
      <c r="M450">
        <v>49.979199999999999</v>
      </c>
    </row>
    <row r="451" spans="1:13" x14ac:dyDescent="0.3">
      <c r="A451">
        <v>477</v>
      </c>
      <c r="B451">
        <v>20071118</v>
      </c>
      <c r="C451">
        <v>20071130</v>
      </c>
      <c r="D451">
        <v>20071125</v>
      </c>
      <c r="E451">
        <v>24730</v>
      </c>
      <c r="F451">
        <v>6</v>
      </c>
      <c r="G451">
        <v>17</v>
      </c>
      <c r="H451">
        <v>4.99</v>
      </c>
      <c r="I451">
        <v>1.8663000000000001</v>
      </c>
      <c r="J451" s="23">
        <v>39404</v>
      </c>
      <c r="K451">
        <v>84.83</v>
      </c>
      <c r="L451">
        <v>31.7271</v>
      </c>
      <c r="M451">
        <v>53.102899999999998</v>
      </c>
    </row>
    <row r="452" spans="1:13" x14ac:dyDescent="0.3">
      <c r="A452">
        <v>477</v>
      </c>
      <c r="B452">
        <v>20071230</v>
      </c>
      <c r="C452">
        <v>20080111</v>
      </c>
      <c r="D452">
        <v>20080106</v>
      </c>
      <c r="E452">
        <v>24816</v>
      </c>
      <c r="F452">
        <v>6</v>
      </c>
      <c r="G452">
        <v>13</v>
      </c>
      <c r="H452">
        <v>4.99</v>
      </c>
      <c r="I452">
        <v>1.8663000000000001</v>
      </c>
      <c r="J452" s="23">
        <v>39446</v>
      </c>
      <c r="K452">
        <v>64.87</v>
      </c>
      <c r="L452">
        <v>24.261900000000001</v>
      </c>
      <c r="M452">
        <v>40.6081</v>
      </c>
    </row>
    <row r="453" spans="1:13" x14ac:dyDescent="0.3">
      <c r="A453">
        <v>477</v>
      </c>
      <c r="B453">
        <v>20071014</v>
      </c>
      <c r="C453">
        <v>20071026</v>
      </c>
      <c r="D453">
        <v>20071021</v>
      </c>
      <c r="E453">
        <v>25062</v>
      </c>
      <c r="F453">
        <v>6</v>
      </c>
      <c r="G453">
        <v>10</v>
      </c>
      <c r="H453">
        <v>4.99</v>
      </c>
      <c r="I453">
        <v>1.8663000000000001</v>
      </c>
      <c r="J453" s="23">
        <v>39369</v>
      </c>
      <c r="K453">
        <v>49.9</v>
      </c>
      <c r="L453">
        <v>18.663</v>
      </c>
      <c r="M453">
        <v>31.236999999999998</v>
      </c>
    </row>
    <row r="454" spans="1:13" x14ac:dyDescent="0.3">
      <c r="A454">
        <v>477</v>
      </c>
      <c r="B454">
        <v>20071223</v>
      </c>
      <c r="C454">
        <v>20080104</v>
      </c>
      <c r="D454">
        <v>20071230</v>
      </c>
      <c r="E454">
        <v>25327</v>
      </c>
      <c r="F454">
        <v>6</v>
      </c>
      <c r="G454">
        <v>18</v>
      </c>
      <c r="H454">
        <v>4.99</v>
      </c>
      <c r="I454">
        <v>1.8663000000000001</v>
      </c>
      <c r="J454" s="23">
        <v>39439</v>
      </c>
      <c r="K454">
        <v>89.82</v>
      </c>
      <c r="L454">
        <v>33.593400000000003</v>
      </c>
      <c r="M454">
        <v>56.226599999999998</v>
      </c>
    </row>
    <row r="455" spans="1:13" x14ac:dyDescent="0.3">
      <c r="A455">
        <v>477</v>
      </c>
      <c r="B455">
        <v>20071202</v>
      </c>
      <c r="C455">
        <v>20071214</v>
      </c>
      <c r="D455">
        <v>20071209</v>
      </c>
      <c r="E455">
        <v>25989</v>
      </c>
      <c r="F455">
        <v>6</v>
      </c>
      <c r="G455">
        <v>9</v>
      </c>
      <c r="H455">
        <v>4.99</v>
      </c>
      <c r="I455">
        <v>1.8663000000000001</v>
      </c>
      <c r="J455" s="23">
        <v>39418</v>
      </c>
      <c r="K455">
        <v>44.91</v>
      </c>
      <c r="L455">
        <v>16.796700000000001</v>
      </c>
      <c r="M455">
        <v>28.113299999999999</v>
      </c>
    </row>
    <row r="456" spans="1:13" x14ac:dyDescent="0.3">
      <c r="A456">
        <v>477</v>
      </c>
      <c r="B456">
        <v>20070812</v>
      </c>
      <c r="C456">
        <v>20070824</v>
      </c>
      <c r="D456">
        <v>20070819</v>
      </c>
      <c r="E456">
        <v>26348</v>
      </c>
      <c r="F456">
        <v>6</v>
      </c>
      <c r="G456">
        <v>13</v>
      </c>
      <c r="H456">
        <v>4.99</v>
      </c>
      <c r="I456">
        <v>1.8663000000000001</v>
      </c>
      <c r="J456" s="23">
        <v>39306</v>
      </c>
      <c r="K456">
        <v>64.87</v>
      </c>
      <c r="L456">
        <v>24.261900000000001</v>
      </c>
      <c r="M456">
        <v>40.6081</v>
      </c>
    </row>
    <row r="457" spans="1:13" x14ac:dyDescent="0.3">
      <c r="A457">
        <v>477</v>
      </c>
      <c r="B457">
        <v>20071104</v>
      </c>
      <c r="C457">
        <v>20071116</v>
      </c>
      <c r="D457">
        <v>20071111</v>
      </c>
      <c r="E457">
        <v>27049</v>
      </c>
      <c r="F457">
        <v>6</v>
      </c>
      <c r="G457">
        <v>9</v>
      </c>
      <c r="H457">
        <v>4.99</v>
      </c>
      <c r="I457">
        <v>1.8663000000000001</v>
      </c>
      <c r="J457" s="23">
        <v>39390</v>
      </c>
      <c r="K457">
        <v>44.91</v>
      </c>
      <c r="L457">
        <v>16.796700000000001</v>
      </c>
      <c r="M457">
        <v>28.113299999999999</v>
      </c>
    </row>
    <row r="458" spans="1:13" x14ac:dyDescent="0.3">
      <c r="A458">
        <v>477</v>
      </c>
      <c r="B458">
        <v>20071007</v>
      </c>
      <c r="C458">
        <v>20071019</v>
      </c>
      <c r="D458">
        <v>20071014</v>
      </c>
      <c r="E458">
        <v>27100</v>
      </c>
      <c r="F458">
        <v>6</v>
      </c>
      <c r="G458">
        <v>9</v>
      </c>
      <c r="H458">
        <v>4.99</v>
      </c>
      <c r="I458">
        <v>1.8663000000000001</v>
      </c>
      <c r="J458" s="23">
        <v>39362</v>
      </c>
      <c r="K458">
        <v>44.91</v>
      </c>
      <c r="L458">
        <v>16.796700000000001</v>
      </c>
      <c r="M458">
        <v>28.113299999999999</v>
      </c>
    </row>
    <row r="459" spans="1:13" x14ac:dyDescent="0.3">
      <c r="A459">
        <v>477</v>
      </c>
      <c r="B459">
        <v>20070819</v>
      </c>
      <c r="C459">
        <v>20070831</v>
      </c>
      <c r="D459">
        <v>20070826</v>
      </c>
      <c r="E459">
        <v>29214</v>
      </c>
      <c r="F459">
        <v>6</v>
      </c>
      <c r="G459">
        <v>1</v>
      </c>
      <c r="H459">
        <v>4.99</v>
      </c>
      <c r="I459">
        <v>1.8663000000000001</v>
      </c>
      <c r="J459" s="23">
        <v>39313</v>
      </c>
      <c r="K459">
        <v>4.99</v>
      </c>
      <c r="L459">
        <v>1.8663000000000001</v>
      </c>
      <c r="M459">
        <v>3.1236999999999999</v>
      </c>
    </row>
    <row r="460" spans="1:13" x14ac:dyDescent="0.3">
      <c r="A460">
        <v>477</v>
      </c>
      <c r="B460">
        <v>20071007</v>
      </c>
      <c r="C460">
        <v>20071019</v>
      </c>
      <c r="D460">
        <v>20071014</v>
      </c>
      <c r="E460">
        <v>29266</v>
      </c>
      <c r="F460">
        <v>6</v>
      </c>
      <c r="G460">
        <v>9</v>
      </c>
      <c r="H460">
        <v>4.99</v>
      </c>
      <c r="I460">
        <v>1.8663000000000001</v>
      </c>
      <c r="J460" s="23">
        <v>39362</v>
      </c>
      <c r="K460">
        <v>44.91</v>
      </c>
      <c r="L460">
        <v>16.796700000000001</v>
      </c>
      <c r="M460">
        <v>28.113299999999999</v>
      </c>
    </row>
    <row r="461" spans="1:13" x14ac:dyDescent="0.3">
      <c r="A461">
        <v>530</v>
      </c>
      <c r="B461">
        <v>20070819</v>
      </c>
      <c r="C461">
        <v>20070831</v>
      </c>
      <c r="D461">
        <v>20070826</v>
      </c>
      <c r="E461">
        <v>11078</v>
      </c>
      <c r="F461">
        <v>6</v>
      </c>
      <c r="G461">
        <v>8</v>
      </c>
      <c r="H461">
        <v>4.99</v>
      </c>
      <c r="I461">
        <v>1.8663000000000001</v>
      </c>
      <c r="J461" s="23">
        <v>39313</v>
      </c>
      <c r="K461">
        <v>39.92</v>
      </c>
      <c r="L461">
        <v>14.930400000000001</v>
      </c>
      <c r="M461">
        <v>24.989599999999999</v>
      </c>
    </row>
    <row r="462" spans="1:13" x14ac:dyDescent="0.3">
      <c r="A462">
        <v>530</v>
      </c>
      <c r="B462">
        <v>20071021</v>
      </c>
      <c r="C462">
        <v>20071102</v>
      </c>
      <c r="D462">
        <v>20071028</v>
      </c>
      <c r="E462">
        <v>11078</v>
      </c>
      <c r="F462">
        <v>6</v>
      </c>
      <c r="G462">
        <v>5</v>
      </c>
      <c r="H462">
        <v>4.99</v>
      </c>
      <c r="I462">
        <v>1.8663000000000001</v>
      </c>
      <c r="J462" s="23">
        <v>39376</v>
      </c>
      <c r="K462">
        <v>24.95</v>
      </c>
      <c r="L462">
        <v>9.3315000000000001</v>
      </c>
      <c r="M462">
        <v>15.618499999999999</v>
      </c>
    </row>
    <row r="463" spans="1:13" x14ac:dyDescent="0.3">
      <c r="A463">
        <v>530</v>
      </c>
      <c r="B463">
        <v>20071021</v>
      </c>
      <c r="C463">
        <v>20071102</v>
      </c>
      <c r="D463">
        <v>20071028</v>
      </c>
      <c r="E463">
        <v>11091</v>
      </c>
      <c r="F463">
        <v>6</v>
      </c>
      <c r="G463">
        <v>3</v>
      </c>
      <c r="H463">
        <v>4.99</v>
      </c>
      <c r="I463">
        <v>1.8663000000000001</v>
      </c>
      <c r="J463" s="23">
        <v>39376</v>
      </c>
      <c r="K463">
        <v>14.97</v>
      </c>
      <c r="L463">
        <v>5.5989000000000004</v>
      </c>
      <c r="M463">
        <v>9.3711000000000002</v>
      </c>
    </row>
    <row r="464" spans="1:13" x14ac:dyDescent="0.3">
      <c r="A464">
        <v>530</v>
      </c>
      <c r="B464">
        <v>20071118</v>
      </c>
      <c r="C464">
        <v>20071130</v>
      </c>
      <c r="D464">
        <v>20071125</v>
      </c>
      <c r="E464">
        <v>11185</v>
      </c>
      <c r="F464">
        <v>6</v>
      </c>
      <c r="G464">
        <v>13</v>
      </c>
      <c r="H464">
        <v>4.99</v>
      </c>
      <c r="I464">
        <v>1.8663000000000001</v>
      </c>
      <c r="J464" s="23">
        <v>39404</v>
      </c>
      <c r="K464">
        <v>64.87</v>
      </c>
      <c r="L464">
        <v>24.261900000000001</v>
      </c>
      <c r="M464">
        <v>40.6081</v>
      </c>
    </row>
    <row r="465" spans="1:13" x14ac:dyDescent="0.3">
      <c r="A465">
        <v>530</v>
      </c>
      <c r="B465">
        <v>20070805</v>
      </c>
      <c r="C465">
        <v>20070817</v>
      </c>
      <c r="D465">
        <v>20070812</v>
      </c>
      <c r="E465">
        <v>11211</v>
      </c>
      <c r="F465">
        <v>6</v>
      </c>
      <c r="G465">
        <v>17</v>
      </c>
      <c r="H465">
        <v>4.99</v>
      </c>
      <c r="I465">
        <v>1.8663000000000001</v>
      </c>
      <c r="J465" s="23">
        <v>39299</v>
      </c>
      <c r="K465">
        <v>84.83</v>
      </c>
      <c r="L465">
        <v>31.7271</v>
      </c>
      <c r="M465">
        <v>53.102899999999998</v>
      </c>
    </row>
    <row r="466" spans="1:13" x14ac:dyDescent="0.3">
      <c r="A466">
        <v>530</v>
      </c>
      <c r="B466">
        <v>20070916</v>
      </c>
      <c r="C466">
        <v>20070928</v>
      </c>
      <c r="D466">
        <v>20070923</v>
      </c>
      <c r="E466">
        <v>11277</v>
      </c>
      <c r="F466">
        <v>6</v>
      </c>
      <c r="G466">
        <v>13</v>
      </c>
      <c r="H466">
        <v>4.99</v>
      </c>
      <c r="I466">
        <v>1.8663000000000001</v>
      </c>
      <c r="J466" s="23">
        <v>39341</v>
      </c>
      <c r="K466">
        <v>64.87</v>
      </c>
      <c r="L466">
        <v>24.261900000000001</v>
      </c>
      <c r="M466">
        <v>40.6081</v>
      </c>
    </row>
    <row r="467" spans="1:13" x14ac:dyDescent="0.3">
      <c r="A467">
        <v>530</v>
      </c>
      <c r="B467">
        <v>20071125</v>
      </c>
      <c r="C467">
        <v>20071207</v>
      </c>
      <c r="D467">
        <v>20071202</v>
      </c>
      <c r="E467">
        <v>11287</v>
      </c>
      <c r="F467">
        <v>6</v>
      </c>
      <c r="G467">
        <v>13</v>
      </c>
      <c r="H467">
        <v>4.99</v>
      </c>
      <c r="I467">
        <v>1.8663000000000001</v>
      </c>
      <c r="J467" s="23">
        <v>39411</v>
      </c>
      <c r="K467">
        <v>64.87</v>
      </c>
      <c r="L467">
        <v>24.261900000000001</v>
      </c>
      <c r="M467">
        <v>40.6081</v>
      </c>
    </row>
    <row r="468" spans="1:13" x14ac:dyDescent="0.3">
      <c r="A468">
        <v>530</v>
      </c>
      <c r="B468">
        <v>20070923</v>
      </c>
      <c r="C468">
        <v>20071005</v>
      </c>
      <c r="D468">
        <v>20070930</v>
      </c>
      <c r="E468">
        <v>11498</v>
      </c>
      <c r="F468">
        <v>6</v>
      </c>
      <c r="G468">
        <v>12</v>
      </c>
      <c r="H468">
        <v>4.99</v>
      </c>
      <c r="I468">
        <v>1.8663000000000001</v>
      </c>
      <c r="J468" s="23">
        <v>39348</v>
      </c>
      <c r="K468">
        <v>59.88</v>
      </c>
      <c r="L468">
        <v>22.395600000000002</v>
      </c>
      <c r="M468">
        <v>37.484400000000001</v>
      </c>
    </row>
    <row r="469" spans="1:13" x14ac:dyDescent="0.3">
      <c r="A469">
        <v>530</v>
      </c>
      <c r="B469">
        <v>20071007</v>
      </c>
      <c r="C469">
        <v>20071019</v>
      </c>
      <c r="D469">
        <v>20071014</v>
      </c>
      <c r="E469">
        <v>11501</v>
      </c>
      <c r="F469">
        <v>6</v>
      </c>
      <c r="G469">
        <v>8</v>
      </c>
      <c r="H469">
        <v>4.99</v>
      </c>
      <c r="I469">
        <v>1.8663000000000001</v>
      </c>
      <c r="J469" s="23">
        <v>39362</v>
      </c>
      <c r="K469">
        <v>39.92</v>
      </c>
      <c r="L469">
        <v>14.930400000000001</v>
      </c>
      <c r="M469">
        <v>24.989599999999999</v>
      </c>
    </row>
    <row r="470" spans="1:13" x14ac:dyDescent="0.3">
      <c r="A470">
        <v>530</v>
      </c>
      <c r="B470">
        <v>20071216</v>
      </c>
      <c r="C470">
        <v>20071228</v>
      </c>
      <c r="D470">
        <v>20071223</v>
      </c>
      <c r="E470">
        <v>11711</v>
      </c>
      <c r="F470">
        <v>6</v>
      </c>
      <c r="G470">
        <v>12</v>
      </c>
      <c r="H470">
        <v>4.99</v>
      </c>
      <c r="I470">
        <v>1.8663000000000001</v>
      </c>
      <c r="J470" s="23">
        <v>39432</v>
      </c>
      <c r="K470">
        <v>59.88</v>
      </c>
      <c r="L470">
        <v>22.395600000000002</v>
      </c>
      <c r="M470">
        <v>37.484400000000001</v>
      </c>
    </row>
    <row r="471" spans="1:13" x14ac:dyDescent="0.3">
      <c r="A471">
        <v>530</v>
      </c>
      <c r="B471">
        <v>20071230</v>
      </c>
      <c r="C471">
        <v>20080111</v>
      </c>
      <c r="D471">
        <v>20080106</v>
      </c>
      <c r="E471">
        <v>12530</v>
      </c>
      <c r="F471">
        <v>6</v>
      </c>
      <c r="G471">
        <v>13</v>
      </c>
      <c r="H471">
        <v>4.99</v>
      </c>
      <c r="I471">
        <v>1.8663000000000001</v>
      </c>
      <c r="J471" s="23">
        <v>39446</v>
      </c>
      <c r="K471">
        <v>64.87</v>
      </c>
      <c r="L471">
        <v>24.261900000000001</v>
      </c>
      <c r="M471">
        <v>40.6081</v>
      </c>
    </row>
    <row r="472" spans="1:13" x14ac:dyDescent="0.3">
      <c r="A472">
        <v>530</v>
      </c>
      <c r="B472">
        <v>20070923</v>
      </c>
      <c r="C472">
        <v>20071005</v>
      </c>
      <c r="D472">
        <v>20070930</v>
      </c>
      <c r="E472">
        <v>12760</v>
      </c>
      <c r="F472">
        <v>6</v>
      </c>
      <c r="G472">
        <v>17</v>
      </c>
      <c r="H472">
        <v>4.99</v>
      </c>
      <c r="I472">
        <v>1.8663000000000001</v>
      </c>
      <c r="J472" s="23">
        <v>39348</v>
      </c>
      <c r="K472">
        <v>84.83</v>
      </c>
      <c r="L472">
        <v>31.7271</v>
      </c>
      <c r="M472">
        <v>53.102899999999998</v>
      </c>
    </row>
    <row r="473" spans="1:13" x14ac:dyDescent="0.3">
      <c r="A473">
        <v>530</v>
      </c>
      <c r="B473">
        <v>20071111</v>
      </c>
      <c r="C473">
        <v>20071123</v>
      </c>
      <c r="D473">
        <v>20071118</v>
      </c>
      <c r="E473">
        <v>12916</v>
      </c>
      <c r="F473">
        <v>6</v>
      </c>
      <c r="G473">
        <v>4</v>
      </c>
      <c r="H473">
        <v>4.99</v>
      </c>
      <c r="I473">
        <v>1.8663000000000001</v>
      </c>
      <c r="J473" s="23">
        <v>39397</v>
      </c>
      <c r="K473">
        <v>19.96</v>
      </c>
      <c r="L473">
        <v>7.4652000000000003</v>
      </c>
      <c r="M473">
        <v>12.4948</v>
      </c>
    </row>
    <row r="474" spans="1:13" x14ac:dyDescent="0.3">
      <c r="A474">
        <v>530</v>
      </c>
      <c r="B474">
        <v>20070902</v>
      </c>
      <c r="C474">
        <v>20070914</v>
      </c>
      <c r="D474">
        <v>20070909</v>
      </c>
      <c r="E474">
        <v>13756</v>
      </c>
      <c r="F474">
        <v>6</v>
      </c>
      <c r="G474">
        <v>20</v>
      </c>
      <c r="H474">
        <v>4.99</v>
      </c>
      <c r="I474">
        <v>1.8663000000000001</v>
      </c>
      <c r="J474" s="23">
        <v>39327</v>
      </c>
      <c r="K474">
        <v>99.8</v>
      </c>
      <c r="L474">
        <v>37.326000000000001</v>
      </c>
      <c r="M474">
        <v>62.473999999999997</v>
      </c>
    </row>
    <row r="475" spans="1:13" x14ac:dyDescent="0.3">
      <c r="A475">
        <v>530</v>
      </c>
      <c r="B475">
        <v>20071202</v>
      </c>
      <c r="C475">
        <v>20071214</v>
      </c>
      <c r="D475">
        <v>20071209</v>
      </c>
      <c r="E475">
        <v>15760</v>
      </c>
      <c r="F475">
        <v>6</v>
      </c>
      <c r="G475">
        <v>16</v>
      </c>
      <c r="H475">
        <v>4.99</v>
      </c>
      <c r="I475">
        <v>1.8663000000000001</v>
      </c>
      <c r="J475" s="23">
        <v>39418</v>
      </c>
      <c r="K475">
        <v>79.84</v>
      </c>
      <c r="L475">
        <v>29.860800000000001</v>
      </c>
      <c r="M475">
        <v>49.979199999999999</v>
      </c>
    </row>
    <row r="476" spans="1:13" x14ac:dyDescent="0.3">
      <c r="A476">
        <v>530</v>
      </c>
      <c r="B476">
        <v>20071111</v>
      </c>
      <c r="C476">
        <v>20071123</v>
      </c>
      <c r="D476">
        <v>20071118</v>
      </c>
      <c r="E476">
        <v>19647</v>
      </c>
      <c r="F476">
        <v>6</v>
      </c>
      <c r="G476">
        <v>15</v>
      </c>
      <c r="H476">
        <v>4.99</v>
      </c>
      <c r="I476">
        <v>1.8663000000000001</v>
      </c>
      <c r="J476" s="23">
        <v>39397</v>
      </c>
      <c r="K476">
        <v>74.849999999999994</v>
      </c>
      <c r="L476">
        <v>27.994499999999999</v>
      </c>
      <c r="M476">
        <v>46.855499999999999</v>
      </c>
    </row>
    <row r="477" spans="1:13" x14ac:dyDescent="0.3">
      <c r="A477">
        <v>530</v>
      </c>
      <c r="B477">
        <v>20070715</v>
      </c>
      <c r="C477">
        <v>20070727</v>
      </c>
      <c r="D477">
        <v>20070722</v>
      </c>
      <c r="E477">
        <v>29042</v>
      </c>
      <c r="F477">
        <v>6</v>
      </c>
      <c r="G477">
        <v>10</v>
      </c>
      <c r="H477">
        <v>4.99</v>
      </c>
      <c r="I477">
        <v>1.8663000000000001</v>
      </c>
      <c r="J477" s="23">
        <v>39278</v>
      </c>
      <c r="K477">
        <v>49.9</v>
      </c>
      <c r="L477">
        <v>18.663</v>
      </c>
      <c r="M477">
        <v>31.236999999999998</v>
      </c>
    </row>
    <row r="478" spans="1:13" x14ac:dyDescent="0.3">
      <c r="A478">
        <v>528</v>
      </c>
      <c r="B478">
        <v>20070902</v>
      </c>
      <c r="C478">
        <v>20070914</v>
      </c>
      <c r="D478">
        <v>20070909</v>
      </c>
      <c r="E478">
        <v>11142</v>
      </c>
      <c r="F478">
        <v>6</v>
      </c>
      <c r="G478">
        <v>9</v>
      </c>
      <c r="H478">
        <v>4.99</v>
      </c>
      <c r="I478">
        <v>1.8663000000000001</v>
      </c>
      <c r="J478" s="23">
        <v>39327</v>
      </c>
      <c r="K478">
        <v>44.91</v>
      </c>
      <c r="L478">
        <v>16.796700000000001</v>
      </c>
      <c r="M478">
        <v>28.113299999999999</v>
      </c>
    </row>
    <row r="479" spans="1:13" x14ac:dyDescent="0.3">
      <c r="A479">
        <v>528</v>
      </c>
      <c r="B479">
        <v>20070812</v>
      </c>
      <c r="C479">
        <v>20070824</v>
      </c>
      <c r="D479">
        <v>20070819</v>
      </c>
      <c r="E479">
        <v>11212</v>
      </c>
      <c r="F479">
        <v>6</v>
      </c>
      <c r="G479">
        <v>5</v>
      </c>
      <c r="H479">
        <v>4.99</v>
      </c>
      <c r="I479">
        <v>1.8663000000000001</v>
      </c>
      <c r="J479" s="23">
        <v>39306</v>
      </c>
      <c r="K479">
        <v>24.95</v>
      </c>
      <c r="L479">
        <v>9.3315000000000001</v>
      </c>
      <c r="M479">
        <v>15.618499999999999</v>
      </c>
    </row>
    <row r="480" spans="1:13" x14ac:dyDescent="0.3">
      <c r="A480">
        <v>528</v>
      </c>
      <c r="B480">
        <v>20071007</v>
      </c>
      <c r="C480">
        <v>20071019</v>
      </c>
      <c r="D480">
        <v>20071014</v>
      </c>
      <c r="E480">
        <v>11276</v>
      </c>
      <c r="F480">
        <v>6</v>
      </c>
      <c r="G480">
        <v>4</v>
      </c>
      <c r="H480">
        <v>4.99</v>
      </c>
      <c r="I480">
        <v>1.8663000000000001</v>
      </c>
      <c r="J480" s="23">
        <v>39362</v>
      </c>
      <c r="K480">
        <v>19.96</v>
      </c>
      <c r="L480">
        <v>7.4652000000000003</v>
      </c>
      <c r="M480">
        <v>12.4948</v>
      </c>
    </row>
    <row r="481" spans="1:13" x14ac:dyDescent="0.3">
      <c r="A481">
        <v>528</v>
      </c>
      <c r="B481">
        <v>20071028</v>
      </c>
      <c r="C481">
        <v>20071109</v>
      </c>
      <c r="D481">
        <v>20071104</v>
      </c>
      <c r="E481">
        <v>11505</v>
      </c>
      <c r="F481">
        <v>6</v>
      </c>
      <c r="G481">
        <v>7</v>
      </c>
      <c r="H481">
        <v>4.99</v>
      </c>
      <c r="I481">
        <v>1.8663000000000001</v>
      </c>
      <c r="J481" s="23">
        <v>39383</v>
      </c>
      <c r="K481">
        <v>34.93</v>
      </c>
      <c r="L481">
        <v>13.0641</v>
      </c>
      <c r="M481">
        <v>21.8659</v>
      </c>
    </row>
    <row r="482" spans="1:13" x14ac:dyDescent="0.3">
      <c r="A482">
        <v>528</v>
      </c>
      <c r="B482">
        <v>20070909</v>
      </c>
      <c r="C482">
        <v>20070921</v>
      </c>
      <c r="D482">
        <v>20070916</v>
      </c>
      <c r="E482">
        <v>11506</v>
      </c>
      <c r="F482">
        <v>6</v>
      </c>
      <c r="G482">
        <v>11</v>
      </c>
      <c r="H482">
        <v>4.99</v>
      </c>
      <c r="I482">
        <v>1.8663000000000001</v>
      </c>
      <c r="J482" s="23">
        <v>39334</v>
      </c>
      <c r="K482">
        <v>54.89</v>
      </c>
      <c r="L482">
        <v>20.529299999999999</v>
      </c>
      <c r="M482">
        <v>34.360700000000001</v>
      </c>
    </row>
    <row r="483" spans="1:13" x14ac:dyDescent="0.3">
      <c r="A483">
        <v>528</v>
      </c>
      <c r="B483">
        <v>20071021</v>
      </c>
      <c r="C483">
        <v>20071102</v>
      </c>
      <c r="D483">
        <v>20071028</v>
      </c>
      <c r="E483">
        <v>11507</v>
      </c>
      <c r="F483">
        <v>6</v>
      </c>
      <c r="G483">
        <v>11</v>
      </c>
      <c r="H483">
        <v>4.99</v>
      </c>
      <c r="I483">
        <v>1.8663000000000001</v>
      </c>
      <c r="J483" s="23">
        <v>39376</v>
      </c>
      <c r="K483">
        <v>54.89</v>
      </c>
      <c r="L483">
        <v>20.529299999999999</v>
      </c>
      <c r="M483">
        <v>34.360700000000001</v>
      </c>
    </row>
    <row r="484" spans="1:13" x14ac:dyDescent="0.3">
      <c r="A484">
        <v>528</v>
      </c>
      <c r="B484">
        <v>20070826</v>
      </c>
      <c r="C484">
        <v>20070907</v>
      </c>
      <c r="D484">
        <v>20070902</v>
      </c>
      <c r="E484">
        <v>11631</v>
      </c>
      <c r="F484">
        <v>6</v>
      </c>
      <c r="G484">
        <v>8</v>
      </c>
      <c r="H484">
        <v>4.99</v>
      </c>
      <c r="I484">
        <v>1.8663000000000001</v>
      </c>
      <c r="J484" s="23">
        <v>39320</v>
      </c>
      <c r="K484">
        <v>39.92</v>
      </c>
      <c r="L484">
        <v>14.930400000000001</v>
      </c>
      <c r="M484">
        <v>24.989599999999999</v>
      </c>
    </row>
    <row r="485" spans="1:13" x14ac:dyDescent="0.3">
      <c r="A485">
        <v>528</v>
      </c>
      <c r="B485">
        <v>20071014</v>
      </c>
      <c r="C485">
        <v>20071026</v>
      </c>
      <c r="D485">
        <v>20071021</v>
      </c>
      <c r="E485">
        <v>11641</v>
      </c>
      <c r="F485">
        <v>6</v>
      </c>
      <c r="G485">
        <v>16</v>
      </c>
      <c r="H485">
        <v>4.99</v>
      </c>
      <c r="I485">
        <v>1.8663000000000001</v>
      </c>
      <c r="J485" s="23">
        <v>39369</v>
      </c>
      <c r="K485">
        <v>79.84</v>
      </c>
      <c r="L485">
        <v>29.860800000000001</v>
      </c>
      <c r="M485">
        <v>49.979199999999999</v>
      </c>
    </row>
    <row r="486" spans="1:13" x14ac:dyDescent="0.3">
      <c r="A486">
        <v>528</v>
      </c>
      <c r="B486">
        <v>20071216</v>
      </c>
      <c r="C486">
        <v>20071228</v>
      </c>
      <c r="D486">
        <v>20071223</v>
      </c>
      <c r="E486">
        <v>11660</v>
      </c>
      <c r="F486">
        <v>6</v>
      </c>
      <c r="G486">
        <v>20</v>
      </c>
      <c r="H486">
        <v>4.99</v>
      </c>
      <c r="I486">
        <v>1.8663000000000001</v>
      </c>
      <c r="J486" s="23">
        <v>39432</v>
      </c>
      <c r="K486">
        <v>99.8</v>
      </c>
      <c r="L486">
        <v>37.326000000000001</v>
      </c>
      <c r="M486">
        <v>62.473999999999997</v>
      </c>
    </row>
    <row r="487" spans="1:13" x14ac:dyDescent="0.3">
      <c r="A487">
        <v>528</v>
      </c>
      <c r="B487">
        <v>20070909</v>
      </c>
      <c r="C487">
        <v>20070921</v>
      </c>
      <c r="D487">
        <v>20070916</v>
      </c>
      <c r="E487">
        <v>11738</v>
      </c>
      <c r="F487">
        <v>6</v>
      </c>
      <c r="G487">
        <v>6</v>
      </c>
      <c r="H487">
        <v>4.99</v>
      </c>
      <c r="I487">
        <v>1.8663000000000001</v>
      </c>
      <c r="J487" s="23">
        <v>39334</v>
      </c>
      <c r="K487">
        <v>29.94</v>
      </c>
      <c r="L487">
        <v>11.197800000000001</v>
      </c>
      <c r="M487">
        <v>18.7422</v>
      </c>
    </row>
    <row r="488" spans="1:13" x14ac:dyDescent="0.3">
      <c r="A488">
        <v>528</v>
      </c>
      <c r="B488">
        <v>20071209</v>
      </c>
      <c r="C488">
        <v>20071221</v>
      </c>
      <c r="D488">
        <v>20071216</v>
      </c>
      <c r="E488">
        <v>11748</v>
      </c>
      <c r="F488">
        <v>6</v>
      </c>
      <c r="G488">
        <v>1</v>
      </c>
      <c r="H488">
        <v>4.99</v>
      </c>
      <c r="I488">
        <v>1.8663000000000001</v>
      </c>
      <c r="J488" s="23">
        <v>39425</v>
      </c>
      <c r="K488">
        <v>4.99</v>
      </c>
      <c r="L488">
        <v>1.8663000000000001</v>
      </c>
      <c r="M488">
        <v>3.1236999999999999</v>
      </c>
    </row>
    <row r="489" spans="1:13" x14ac:dyDescent="0.3">
      <c r="A489">
        <v>528</v>
      </c>
      <c r="B489">
        <v>20071014</v>
      </c>
      <c r="C489">
        <v>20071026</v>
      </c>
      <c r="D489">
        <v>20071021</v>
      </c>
      <c r="E489">
        <v>11784</v>
      </c>
      <c r="F489">
        <v>6</v>
      </c>
      <c r="G489">
        <v>19</v>
      </c>
      <c r="H489">
        <v>4.99</v>
      </c>
      <c r="I489">
        <v>1.8663000000000001</v>
      </c>
      <c r="J489" s="23">
        <v>39369</v>
      </c>
      <c r="K489">
        <v>94.81</v>
      </c>
      <c r="L489">
        <v>35.459699999999998</v>
      </c>
      <c r="M489">
        <v>59.350299999999997</v>
      </c>
    </row>
    <row r="490" spans="1:13" x14ac:dyDescent="0.3">
      <c r="A490">
        <v>528</v>
      </c>
      <c r="B490">
        <v>20070819</v>
      </c>
      <c r="C490">
        <v>20070831</v>
      </c>
      <c r="D490">
        <v>20070826</v>
      </c>
      <c r="E490">
        <v>11922</v>
      </c>
      <c r="F490">
        <v>6</v>
      </c>
      <c r="G490">
        <v>16</v>
      </c>
      <c r="H490">
        <v>4.99</v>
      </c>
      <c r="I490">
        <v>1.8663000000000001</v>
      </c>
      <c r="J490" s="23">
        <v>39313</v>
      </c>
      <c r="K490">
        <v>79.84</v>
      </c>
      <c r="L490">
        <v>29.860800000000001</v>
      </c>
      <c r="M490">
        <v>49.979199999999999</v>
      </c>
    </row>
    <row r="491" spans="1:13" x14ac:dyDescent="0.3">
      <c r="A491">
        <v>528</v>
      </c>
      <c r="B491">
        <v>20070930</v>
      </c>
      <c r="C491">
        <v>20071012</v>
      </c>
      <c r="D491">
        <v>20071007</v>
      </c>
      <c r="E491">
        <v>12193</v>
      </c>
      <c r="F491">
        <v>6</v>
      </c>
      <c r="G491">
        <v>12</v>
      </c>
      <c r="H491">
        <v>4.99</v>
      </c>
      <c r="I491">
        <v>1.8663000000000001</v>
      </c>
      <c r="J491" s="23">
        <v>39355</v>
      </c>
      <c r="K491">
        <v>59.88</v>
      </c>
      <c r="L491">
        <v>22.395600000000002</v>
      </c>
      <c r="M491">
        <v>37.484400000000001</v>
      </c>
    </row>
    <row r="492" spans="1:13" x14ac:dyDescent="0.3">
      <c r="A492">
        <v>528</v>
      </c>
      <c r="B492">
        <v>20071202</v>
      </c>
      <c r="C492">
        <v>20071214</v>
      </c>
      <c r="D492">
        <v>20071209</v>
      </c>
      <c r="E492">
        <v>12895</v>
      </c>
      <c r="F492">
        <v>6</v>
      </c>
      <c r="G492">
        <v>3</v>
      </c>
      <c r="H492">
        <v>4.99</v>
      </c>
      <c r="I492">
        <v>1.8663000000000001</v>
      </c>
      <c r="J492" s="23">
        <v>39418</v>
      </c>
      <c r="K492">
        <v>14.97</v>
      </c>
      <c r="L492">
        <v>5.5989000000000004</v>
      </c>
      <c r="M492">
        <v>9.3711000000000002</v>
      </c>
    </row>
    <row r="493" spans="1:13" x14ac:dyDescent="0.3">
      <c r="A493">
        <v>528</v>
      </c>
      <c r="B493">
        <v>20071104</v>
      </c>
      <c r="C493">
        <v>20071116</v>
      </c>
      <c r="D493">
        <v>20071111</v>
      </c>
      <c r="E493">
        <v>13231</v>
      </c>
      <c r="F493">
        <v>6</v>
      </c>
      <c r="G493">
        <v>1</v>
      </c>
      <c r="H493">
        <v>4.99</v>
      </c>
      <c r="I493">
        <v>1.8663000000000001</v>
      </c>
      <c r="J493" s="23">
        <v>39390</v>
      </c>
      <c r="K493">
        <v>4.99</v>
      </c>
      <c r="L493">
        <v>1.8663000000000001</v>
      </c>
      <c r="M493">
        <v>3.1236999999999999</v>
      </c>
    </row>
    <row r="494" spans="1:13" x14ac:dyDescent="0.3">
      <c r="A494">
        <v>528</v>
      </c>
      <c r="B494">
        <v>20071125</v>
      </c>
      <c r="C494">
        <v>20071207</v>
      </c>
      <c r="D494">
        <v>20071202</v>
      </c>
      <c r="E494">
        <v>13239</v>
      </c>
      <c r="F494">
        <v>6</v>
      </c>
      <c r="G494">
        <v>8</v>
      </c>
      <c r="H494">
        <v>4.99</v>
      </c>
      <c r="I494">
        <v>1.8663000000000001</v>
      </c>
      <c r="J494" s="23">
        <v>39411</v>
      </c>
      <c r="K494">
        <v>39.92</v>
      </c>
      <c r="L494">
        <v>14.930400000000001</v>
      </c>
      <c r="M494">
        <v>24.989599999999999</v>
      </c>
    </row>
    <row r="495" spans="1:13" x14ac:dyDescent="0.3">
      <c r="A495">
        <v>528</v>
      </c>
      <c r="B495">
        <v>20071104</v>
      </c>
      <c r="C495">
        <v>20071116</v>
      </c>
      <c r="D495">
        <v>20071111</v>
      </c>
      <c r="E495">
        <v>13303</v>
      </c>
      <c r="F495">
        <v>6</v>
      </c>
      <c r="G495">
        <v>8</v>
      </c>
      <c r="H495">
        <v>4.99</v>
      </c>
      <c r="I495">
        <v>1.8663000000000001</v>
      </c>
      <c r="J495" s="23">
        <v>39390</v>
      </c>
      <c r="K495">
        <v>39.92</v>
      </c>
      <c r="L495">
        <v>14.930400000000001</v>
      </c>
      <c r="M495">
        <v>24.989599999999999</v>
      </c>
    </row>
    <row r="496" spans="1:13" x14ac:dyDescent="0.3">
      <c r="A496">
        <v>528</v>
      </c>
      <c r="B496">
        <v>20071118</v>
      </c>
      <c r="C496">
        <v>20071130</v>
      </c>
      <c r="D496">
        <v>20071125</v>
      </c>
      <c r="E496">
        <v>14091</v>
      </c>
      <c r="F496">
        <v>6</v>
      </c>
      <c r="G496">
        <v>20</v>
      </c>
      <c r="H496">
        <v>4.99</v>
      </c>
      <c r="I496">
        <v>1.8663000000000001</v>
      </c>
      <c r="J496" s="23">
        <v>39404</v>
      </c>
      <c r="K496">
        <v>99.8</v>
      </c>
      <c r="L496">
        <v>37.326000000000001</v>
      </c>
      <c r="M496">
        <v>62.473999999999997</v>
      </c>
    </row>
    <row r="497" spans="1:13" x14ac:dyDescent="0.3">
      <c r="A497">
        <v>528</v>
      </c>
      <c r="B497">
        <v>20071118</v>
      </c>
      <c r="C497">
        <v>20071130</v>
      </c>
      <c r="D497">
        <v>20071125</v>
      </c>
      <c r="E497">
        <v>14338</v>
      </c>
      <c r="F497">
        <v>6</v>
      </c>
      <c r="G497">
        <v>14</v>
      </c>
      <c r="H497">
        <v>4.99</v>
      </c>
      <c r="I497">
        <v>1.8663000000000001</v>
      </c>
      <c r="J497" s="23">
        <v>39404</v>
      </c>
      <c r="K497">
        <v>69.86</v>
      </c>
      <c r="L497">
        <v>26.1282</v>
      </c>
      <c r="M497">
        <v>43.7318</v>
      </c>
    </row>
    <row r="498" spans="1:13" x14ac:dyDescent="0.3">
      <c r="A498">
        <v>528</v>
      </c>
      <c r="B498">
        <v>20071230</v>
      </c>
      <c r="C498">
        <v>20080111</v>
      </c>
      <c r="D498">
        <v>20080106</v>
      </c>
      <c r="E498">
        <v>14597</v>
      </c>
      <c r="F498">
        <v>6</v>
      </c>
      <c r="G498">
        <v>2</v>
      </c>
      <c r="H498">
        <v>4.99</v>
      </c>
      <c r="I498">
        <v>1.8663000000000001</v>
      </c>
      <c r="J498" s="23">
        <v>39446</v>
      </c>
      <c r="K498">
        <v>9.98</v>
      </c>
      <c r="L498">
        <v>3.7326000000000001</v>
      </c>
      <c r="M498">
        <v>6.2473999999999998</v>
      </c>
    </row>
    <row r="499" spans="1:13" x14ac:dyDescent="0.3">
      <c r="A499">
        <v>528</v>
      </c>
      <c r="B499">
        <v>20070826</v>
      </c>
      <c r="C499">
        <v>20070907</v>
      </c>
      <c r="D499">
        <v>20070902</v>
      </c>
      <c r="E499">
        <v>15378</v>
      </c>
      <c r="F499">
        <v>6</v>
      </c>
      <c r="G499">
        <v>19</v>
      </c>
      <c r="H499">
        <v>4.99</v>
      </c>
      <c r="I499">
        <v>1.8663000000000001</v>
      </c>
      <c r="J499" s="23">
        <v>39320</v>
      </c>
      <c r="K499">
        <v>94.81</v>
      </c>
      <c r="L499">
        <v>35.459699999999998</v>
      </c>
      <c r="M499">
        <v>59.350299999999997</v>
      </c>
    </row>
    <row r="500" spans="1:13" x14ac:dyDescent="0.3">
      <c r="A500">
        <v>528</v>
      </c>
      <c r="B500">
        <v>20070826</v>
      </c>
      <c r="C500">
        <v>20070907</v>
      </c>
      <c r="D500">
        <v>20070902</v>
      </c>
      <c r="E500">
        <v>15468</v>
      </c>
      <c r="F500">
        <v>6</v>
      </c>
      <c r="G500">
        <v>2</v>
      </c>
      <c r="H500">
        <v>4.99</v>
      </c>
      <c r="I500">
        <v>1.8663000000000001</v>
      </c>
      <c r="J500" s="23">
        <v>39320</v>
      </c>
      <c r="K500">
        <v>9.98</v>
      </c>
      <c r="L500">
        <v>3.7326000000000001</v>
      </c>
      <c r="M500">
        <v>6.2473999999999998</v>
      </c>
    </row>
    <row r="501" spans="1:13" x14ac:dyDescent="0.3">
      <c r="A501">
        <v>528</v>
      </c>
      <c r="B501">
        <v>20070909</v>
      </c>
      <c r="C501">
        <v>20070921</v>
      </c>
      <c r="D501">
        <v>20070916</v>
      </c>
      <c r="E501">
        <v>16358</v>
      </c>
      <c r="F501">
        <v>6</v>
      </c>
      <c r="G501">
        <v>4</v>
      </c>
      <c r="H501">
        <v>4.99</v>
      </c>
      <c r="I501">
        <v>1.8663000000000001</v>
      </c>
      <c r="J501" s="23">
        <v>39334</v>
      </c>
      <c r="K501">
        <v>19.96</v>
      </c>
      <c r="L501">
        <v>7.4652000000000003</v>
      </c>
      <c r="M501">
        <v>12.4948</v>
      </c>
    </row>
    <row r="502" spans="1:13" x14ac:dyDescent="0.3">
      <c r="A502">
        <v>528</v>
      </c>
      <c r="B502">
        <v>20070930</v>
      </c>
      <c r="C502">
        <v>20071012</v>
      </c>
      <c r="D502">
        <v>20071007</v>
      </c>
      <c r="E502">
        <v>17387</v>
      </c>
      <c r="F502">
        <v>6</v>
      </c>
      <c r="G502">
        <v>16</v>
      </c>
      <c r="H502">
        <v>4.99</v>
      </c>
      <c r="I502">
        <v>1.8663000000000001</v>
      </c>
      <c r="J502" s="23">
        <v>39355</v>
      </c>
      <c r="K502">
        <v>79.84</v>
      </c>
      <c r="L502">
        <v>29.860800000000001</v>
      </c>
      <c r="M502">
        <v>49.979199999999999</v>
      </c>
    </row>
    <row r="503" spans="1:13" x14ac:dyDescent="0.3">
      <c r="A503">
        <v>528</v>
      </c>
      <c r="B503">
        <v>20071007</v>
      </c>
      <c r="C503">
        <v>20071019</v>
      </c>
      <c r="D503">
        <v>20071014</v>
      </c>
      <c r="E503">
        <v>18322</v>
      </c>
      <c r="F503">
        <v>6</v>
      </c>
      <c r="G503">
        <v>4</v>
      </c>
      <c r="H503">
        <v>4.99</v>
      </c>
      <c r="I503">
        <v>1.8663000000000001</v>
      </c>
      <c r="J503" s="23">
        <v>39362</v>
      </c>
      <c r="K503">
        <v>19.96</v>
      </c>
      <c r="L503">
        <v>7.4652000000000003</v>
      </c>
      <c r="M503">
        <v>12.4948</v>
      </c>
    </row>
    <row r="504" spans="1:13" x14ac:dyDescent="0.3">
      <c r="A504">
        <v>528</v>
      </c>
      <c r="B504">
        <v>20070812</v>
      </c>
      <c r="C504">
        <v>20070824</v>
      </c>
      <c r="D504">
        <v>20070819</v>
      </c>
      <c r="E504">
        <v>18604</v>
      </c>
      <c r="F504">
        <v>6</v>
      </c>
      <c r="G504">
        <v>9</v>
      </c>
      <c r="H504">
        <v>4.99</v>
      </c>
      <c r="I504">
        <v>1.8663000000000001</v>
      </c>
      <c r="J504" s="23">
        <v>39306</v>
      </c>
      <c r="K504">
        <v>44.91</v>
      </c>
      <c r="L504">
        <v>16.796700000000001</v>
      </c>
      <c r="M504">
        <v>28.113299999999999</v>
      </c>
    </row>
    <row r="505" spans="1:13" x14ac:dyDescent="0.3">
      <c r="A505">
        <v>528</v>
      </c>
      <c r="B505">
        <v>20071118</v>
      </c>
      <c r="C505">
        <v>20071130</v>
      </c>
      <c r="D505">
        <v>20071125</v>
      </c>
      <c r="E505">
        <v>18925</v>
      </c>
      <c r="F505">
        <v>6</v>
      </c>
      <c r="G505">
        <v>14</v>
      </c>
      <c r="H505">
        <v>4.99</v>
      </c>
      <c r="I505">
        <v>1.8663000000000001</v>
      </c>
      <c r="J505" s="23">
        <v>39404</v>
      </c>
      <c r="K505">
        <v>69.86</v>
      </c>
      <c r="L505">
        <v>26.1282</v>
      </c>
      <c r="M505">
        <v>43.7318</v>
      </c>
    </row>
    <row r="506" spans="1:13" x14ac:dyDescent="0.3">
      <c r="A506">
        <v>528</v>
      </c>
      <c r="B506">
        <v>20071223</v>
      </c>
      <c r="C506">
        <v>20080104</v>
      </c>
      <c r="D506">
        <v>20071230</v>
      </c>
      <c r="E506">
        <v>19645</v>
      </c>
      <c r="F506">
        <v>6</v>
      </c>
      <c r="G506">
        <v>12</v>
      </c>
      <c r="H506">
        <v>4.99</v>
      </c>
      <c r="I506">
        <v>1.8663000000000001</v>
      </c>
      <c r="J506" s="23">
        <v>39439</v>
      </c>
      <c r="K506">
        <v>59.88</v>
      </c>
      <c r="L506">
        <v>22.395600000000002</v>
      </c>
      <c r="M506">
        <v>37.484400000000001</v>
      </c>
    </row>
    <row r="507" spans="1:13" x14ac:dyDescent="0.3">
      <c r="A507">
        <v>528</v>
      </c>
      <c r="B507">
        <v>20070930</v>
      </c>
      <c r="C507">
        <v>20071012</v>
      </c>
      <c r="D507">
        <v>20071007</v>
      </c>
      <c r="E507">
        <v>19870</v>
      </c>
      <c r="F507">
        <v>6</v>
      </c>
      <c r="G507">
        <v>8</v>
      </c>
      <c r="H507">
        <v>4.99</v>
      </c>
      <c r="I507">
        <v>1.8663000000000001</v>
      </c>
      <c r="J507" s="23">
        <v>39355</v>
      </c>
      <c r="K507">
        <v>39.92</v>
      </c>
      <c r="L507">
        <v>14.930400000000001</v>
      </c>
      <c r="M507">
        <v>24.989599999999999</v>
      </c>
    </row>
    <row r="508" spans="1:13" x14ac:dyDescent="0.3">
      <c r="A508">
        <v>528</v>
      </c>
      <c r="B508">
        <v>20070902</v>
      </c>
      <c r="C508">
        <v>20070914</v>
      </c>
      <c r="D508">
        <v>20070909</v>
      </c>
      <c r="E508">
        <v>20694</v>
      </c>
      <c r="F508">
        <v>6</v>
      </c>
      <c r="G508">
        <v>8</v>
      </c>
      <c r="H508">
        <v>4.99</v>
      </c>
      <c r="I508">
        <v>1.8663000000000001</v>
      </c>
      <c r="J508" s="23">
        <v>39327</v>
      </c>
      <c r="K508">
        <v>39.92</v>
      </c>
      <c r="L508">
        <v>14.930400000000001</v>
      </c>
      <c r="M508">
        <v>24.989599999999999</v>
      </c>
    </row>
    <row r="509" spans="1:13" x14ac:dyDescent="0.3">
      <c r="A509">
        <v>528</v>
      </c>
      <c r="B509">
        <v>20070819</v>
      </c>
      <c r="C509">
        <v>20070831</v>
      </c>
      <c r="D509">
        <v>20070826</v>
      </c>
      <c r="E509">
        <v>21252</v>
      </c>
      <c r="F509">
        <v>6</v>
      </c>
      <c r="G509">
        <v>20</v>
      </c>
      <c r="H509">
        <v>4.99</v>
      </c>
      <c r="I509">
        <v>1.8663000000000001</v>
      </c>
      <c r="J509" s="23">
        <v>39313</v>
      </c>
      <c r="K509">
        <v>99.8</v>
      </c>
      <c r="L509">
        <v>37.326000000000001</v>
      </c>
      <c r="M509">
        <v>62.473999999999997</v>
      </c>
    </row>
    <row r="510" spans="1:13" x14ac:dyDescent="0.3">
      <c r="A510">
        <v>528</v>
      </c>
      <c r="B510">
        <v>20071007</v>
      </c>
      <c r="C510">
        <v>20071019</v>
      </c>
      <c r="D510">
        <v>20071014</v>
      </c>
      <c r="E510">
        <v>21815</v>
      </c>
      <c r="F510">
        <v>6</v>
      </c>
      <c r="G510">
        <v>1</v>
      </c>
      <c r="H510">
        <v>4.99</v>
      </c>
      <c r="I510">
        <v>1.8663000000000001</v>
      </c>
      <c r="J510" s="23">
        <v>39362</v>
      </c>
      <c r="K510">
        <v>4.99</v>
      </c>
      <c r="L510">
        <v>1.8663000000000001</v>
      </c>
      <c r="M510">
        <v>3.1236999999999999</v>
      </c>
    </row>
    <row r="511" spans="1:13" x14ac:dyDescent="0.3">
      <c r="A511">
        <v>528</v>
      </c>
      <c r="B511">
        <v>20070819</v>
      </c>
      <c r="C511">
        <v>20070831</v>
      </c>
      <c r="D511">
        <v>20070826</v>
      </c>
      <c r="E511">
        <v>22143</v>
      </c>
      <c r="F511">
        <v>6</v>
      </c>
      <c r="G511">
        <v>4</v>
      </c>
      <c r="H511">
        <v>4.99</v>
      </c>
      <c r="I511">
        <v>1.8663000000000001</v>
      </c>
      <c r="J511" s="23">
        <v>39313</v>
      </c>
      <c r="K511">
        <v>19.96</v>
      </c>
      <c r="L511">
        <v>7.4652000000000003</v>
      </c>
      <c r="M511">
        <v>12.4948</v>
      </c>
    </row>
    <row r="512" spans="1:13" x14ac:dyDescent="0.3">
      <c r="A512">
        <v>528</v>
      </c>
      <c r="B512">
        <v>20071104</v>
      </c>
      <c r="C512">
        <v>20071116</v>
      </c>
      <c r="D512">
        <v>20071111</v>
      </c>
      <c r="E512">
        <v>22359</v>
      </c>
      <c r="F512">
        <v>6</v>
      </c>
      <c r="G512">
        <v>10</v>
      </c>
      <c r="H512">
        <v>4.99</v>
      </c>
      <c r="I512">
        <v>1.8663000000000001</v>
      </c>
      <c r="J512" s="23">
        <v>39390</v>
      </c>
      <c r="K512">
        <v>49.9</v>
      </c>
      <c r="L512">
        <v>18.663</v>
      </c>
      <c r="M512">
        <v>31.236999999999998</v>
      </c>
    </row>
    <row r="513" spans="1:13" x14ac:dyDescent="0.3">
      <c r="A513">
        <v>528</v>
      </c>
      <c r="B513">
        <v>20071125</v>
      </c>
      <c r="C513">
        <v>20071207</v>
      </c>
      <c r="D513">
        <v>20071202</v>
      </c>
      <c r="E513">
        <v>23022</v>
      </c>
      <c r="F513">
        <v>6</v>
      </c>
      <c r="G513">
        <v>17</v>
      </c>
      <c r="H513">
        <v>4.99</v>
      </c>
      <c r="I513">
        <v>1.8663000000000001</v>
      </c>
      <c r="J513" s="23">
        <v>39411</v>
      </c>
      <c r="K513">
        <v>84.83</v>
      </c>
      <c r="L513">
        <v>31.7271</v>
      </c>
      <c r="M513">
        <v>53.102899999999998</v>
      </c>
    </row>
    <row r="514" spans="1:13" x14ac:dyDescent="0.3">
      <c r="A514">
        <v>528</v>
      </c>
      <c r="B514">
        <v>20070826</v>
      </c>
      <c r="C514">
        <v>20070907</v>
      </c>
      <c r="D514">
        <v>20070902</v>
      </c>
      <c r="E514">
        <v>23255</v>
      </c>
      <c r="F514">
        <v>6</v>
      </c>
      <c r="G514">
        <v>3</v>
      </c>
      <c r="H514">
        <v>4.99</v>
      </c>
      <c r="I514">
        <v>1.8663000000000001</v>
      </c>
      <c r="J514" s="23">
        <v>39320</v>
      </c>
      <c r="K514">
        <v>14.97</v>
      </c>
      <c r="L514">
        <v>5.5989000000000004</v>
      </c>
      <c r="M514">
        <v>9.3711000000000002</v>
      </c>
    </row>
    <row r="515" spans="1:13" x14ac:dyDescent="0.3">
      <c r="A515">
        <v>528</v>
      </c>
      <c r="B515">
        <v>20070930</v>
      </c>
      <c r="C515">
        <v>20071012</v>
      </c>
      <c r="D515">
        <v>20071007</v>
      </c>
      <c r="E515">
        <v>23591</v>
      </c>
      <c r="F515">
        <v>6</v>
      </c>
      <c r="G515">
        <v>20</v>
      </c>
      <c r="H515">
        <v>4.99</v>
      </c>
      <c r="I515">
        <v>1.8663000000000001</v>
      </c>
      <c r="J515" s="23">
        <v>39355</v>
      </c>
      <c r="K515">
        <v>99.8</v>
      </c>
      <c r="L515">
        <v>37.326000000000001</v>
      </c>
      <c r="M515">
        <v>62.473999999999997</v>
      </c>
    </row>
    <row r="516" spans="1:13" x14ac:dyDescent="0.3">
      <c r="A516">
        <v>528</v>
      </c>
      <c r="B516">
        <v>20071223</v>
      </c>
      <c r="C516">
        <v>20080104</v>
      </c>
      <c r="D516">
        <v>20071230</v>
      </c>
      <c r="E516">
        <v>26076</v>
      </c>
      <c r="F516">
        <v>6</v>
      </c>
      <c r="G516">
        <v>16</v>
      </c>
      <c r="H516">
        <v>4.99</v>
      </c>
      <c r="I516">
        <v>1.8663000000000001</v>
      </c>
      <c r="J516" s="23">
        <v>39439</v>
      </c>
      <c r="K516">
        <v>79.84</v>
      </c>
      <c r="L516">
        <v>29.860800000000001</v>
      </c>
      <c r="M516">
        <v>49.979199999999999</v>
      </c>
    </row>
    <row r="517" spans="1:13" x14ac:dyDescent="0.3">
      <c r="A517">
        <v>528</v>
      </c>
      <c r="B517">
        <v>20071028</v>
      </c>
      <c r="C517">
        <v>20071109</v>
      </c>
      <c r="D517">
        <v>20071104</v>
      </c>
      <c r="E517">
        <v>26700</v>
      </c>
      <c r="F517">
        <v>6</v>
      </c>
      <c r="G517">
        <v>2</v>
      </c>
      <c r="H517">
        <v>4.99</v>
      </c>
      <c r="I517">
        <v>1.8663000000000001</v>
      </c>
      <c r="J517" s="23">
        <v>39383</v>
      </c>
      <c r="K517">
        <v>9.98</v>
      </c>
      <c r="L517">
        <v>3.7326000000000001</v>
      </c>
      <c r="M517">
        <v>6.2473999999999998</v>
      </c>
    </row>
    <row r="518" spans="1:13" x14ac:dyDescent="0.3">
      <c r="A518">
        <v>528</v>
      </c>
      <c r="B518">
        <v>20071216</v>
      </c>
      <c r="C518">
        <v>20071228</v>
      </c>
      <c r="D518">
        <v>20071223</v>
      </c>
      <c r="E518">
        <v>27454</v>
      </c>
      <c r="F518">
        <v>6</v>
      </c>
      <c r="G518">
        <v>2</v>
      </c>
      <c r="H518">
        <v>4.99</v>
      </c>
      <c r="I518">
        <v>1.8663000000000001</v>
      </c>
      <c r="J518" s="23">
        <v>39432</v>
      </c>
      <c r="K518">
        <v>9.98</v>
      </c>
      <c r="L518">
        <v>3.7326000000000001</v>
      </c>
      <c r="M518">
        <v>6.2473999999999998</v>
      </c>
    </row>
    <row r="519" spans="1:13" x14ac:dyDescent="0.3">
      <c r="A519">
        <v>528</v>
      </c>
      <c r="B519">
        <v>20071125</v>
      </c>
      <c r="C519">
        <v>20071207</v>
      </c>
      <c r="D519">
        <v>20071202</v>
      </c>
      <c r="E519">
        <v>28073</v>
      </c>
      <c r="F519">
        <v>6</v>
      </c>
      <c r="G519">
        <v>2</v>
      </c>
      <c r="H519">
        <v>4.99</v>
      </c>
      <c r="I519">
        <v>1.8663000000000001</v>
      </c>
      <c r="J519" s="23">
        <v>39411</v>
      </c>
      <c r="K519">
        <v>9.98</v>
      </c>
      <c r="L519">
        <v>3.7326000000000001</v>
      </c>
      <c r="M519">
        <v>6.2473999999999998</v>
      </c>
    </row>
    <row r="520" spans="1:13" x14ac:dyDescent="0.3">
      <c r="A520">
        <v>528</v>
      </c>
      <c r="B520">
        <v>20070902</v>
      </c>
      <c r="C520">
        <v>20070914</v>
      </c>
      <c r="D520">
        <v>20070909</v>
      </c>
      <c r="E520">
        <v>28239</v>
      </c>
      <c r="F520">
        <v>6</v>
      </c>
      <c r="G520">
        <v>4</v>
      </c>
      <c r="H520">
        <v>4.99</v>
      </c>
      <c r="I520">
        <v>1.8663000000000001</v>
      </c>
      <c r="J520" s="23">
        <v>39327</v>
      </c>
      <c r="K520">
        <v>19.96</v>
      </c>
      <c r="L520">
        <v>7.4652000000000003</v>
      </c>
      <c r="M520">
        <v>12.4948</v>
      </c>
    </row>
    <row r="521" spans="1:13" x14ac:dyDescent="0.3">
      <c r="A521">
        <v>528</v>
      </c>
      <c r="B521">
        <v>20071223</v>
      </c>
      <c r="C521">
        <v>20080104</v>
      </c>
      <c r="D521">
        <v>20071230</v>
      </c>
      <c r="E521">
        <v>28254</v>
      </c>
      <c r="F521">
        <v>6</v>
      </c>
      <c r="G521">
        <v>7</v>
      </c>
      <c r="H521">
        <v>4.99</v>
      </c>
      <c r="I521">
        <v>1.8663000000000001</v>
      </c>
      <c r="J521" s="23">
        <v>39439</v>
      </c>
      <c r="K521">
        <v>34.93</v>
      </c>
      <c r="L521">
        <v>13.0641</v>
      </c>
      <c r="M521">
        <v>21.8659</v>
      </c>
    </row>
    <row r="522" spans="1:13" x14ac:dyDescent="0.3">
      <c r="A522">
        <v>528</v>
      </c>
      <c r="B522">
        <v>20071230</v>
      </c>
      <c r="C522">
        <v>20080111</v>
      </c>
      <c r="D522">
        <v>20080106</v>
      </c>
      <c r="E522">
        <v>28260</v>
      </c>
      <c r="F522">
        <v>6</v>
      </c>
      <c r="G522">
        <v>7</v>
      </c>
      <c r="H522">
        <v>4.99</v>
      </c>
      <c r="I522">
        <v>1.8663000000000001</v>
      </c>
      <c r="J522" s="23">
        <v>39446</v>
      </c>
      <c r="K522">
        <v>34.93</v>
      </c>
      <c r="L522">
        <v>13.0641</v>
      </c>
      <c r="M522">
        <v>21.8659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7C523-A1C1-4D7A-A248-DCFC197C26AF}">
  <dimension ref="E24"/>
  <sheetViews>
    <sheetView showGridLines="0" showRowColHeaders="0" zoomScale="91" zoomScaleNormal="94" workbookViewId="0">
      <selection activeCell="Q22" sqref="Q22"/>
    </sheetView>
  </sheetViews>
  <sheetFormatPr defaultRowHeight="14.4" x14ac:dyDescent="0.3"/>
  <sheetData>
    <row r="24" spans="5:5" ht="15.6" x14ac:dyDescent="0.3">
      <c r="E24"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DE579-4F04-4E95-8C36-53694BEF1FFD}">
  <dimension ref="A1:AF46"/>
  <sheetViews>
    <sheetView topLeftCell="J1" zoomScale="96" zoomScaleNormal="107" workbookViewId="0">
      <selection activeCell="Z18" sqref="Z18"/>
    </sheetView>
  </sheetViews>
  <sheetFormatPr defaultRowHeight="14.4" x14ac:dyDescent="0.3"/>
  <cols>
    <col min="5" max="5" width="10.109375" bestFit="1" customWidth="1"/>
    <col min="6" max="6" width="15" bestFit="1" customWidth="1"/>
    <col min="7" max="7" width="11.21875" bestFit="1" customWidth="1"/>
    <col min="8" max="12" width="15.33203125" bestFit="1" customWidth="1"/>
    <col min="13" max="13" width="12.33203125" bestFit="1" customWidth="1"/>
    <col min="14" max="14" width="11.21875" bestFit="1" customWidth="1"/>
    <col min="15" max="15" width="11.109375" style="15" customWidth="1"/>
    <col min="16" max="16" width="9.88671875" bestFit="1" customWidth="1"/>
    <col min="17" max="17" width="11.5546875" bestFit="1" customWidth="1"/>
    <col min="18" max="18" width="11.77734375" bestFit="1" customWidth="1"/>
    <col min="19" max="19" width="8.6640625" bestFit="1" customWidth="1"/>
    <col min="20" max="20" width="13.5546875" bestFit="1" customWidth="1"/>
    <col min="21" max="21" width="9.33203125" bestFit="1" customWidth="1"/>
    <col min="22" max="22" width="1" style="21" customWidth="1"/>
    <col min="23" max="23" width="13.6640625" bestFit="1" customWidth="1"/>
    <col min="24" max="24" width="13.109375" bestFit="1" customWidth="1"/>
    <col min="25" max="25" width="11.21875" bestFit="1" customWidth="1"/>
    <col min="27" max="27" width="18" customWidth="1"/>
    <col min="28" max="28" width="1.44140625" style="52" customWidth="1"/>
    <col min="29" max="29" width="11" bestFit="1" customWidth="1"/>
    <col min="30" max="30" width="10.109375" bestFit="1" customWidth="1"/>
    <col min="31" max="31" width="11.21875" bestFit="1" customWidth="1"/>
    <col min="32" max="32" width="17.5546875" bestFit="1" customWidth="1"/>
  </cols>
  <sheetData>
    <row r="1" spans="1:32" x14ac:dyDescent="0.3">
      <c r="A1" t="s">
        <v>0</v>
      </c>
    </row>
    <row r="2" spans="1:32" x14ac:dyDescent="0.3">
      <c r="F2" s="5" t="s">
        <v>34</v>
      </c>
      <c r="G2" t="s">
        <v>8</v>
      </c>
    </row>
    <row r="3" spans="1:32" x14ac:dyDescent="0.3">
      <c r="F3" t="s">
        <v>51</v>
      </c>
      <c r="G3" s="10">
        <v>779223.91280000017</v>
      </c>
    </row>
    <row r="4" spans="1:32" x14ac:dyDescent="0.3">
      <c r="F4" t="s">
        <v>52</v>
      </c>
      <c r="G4" s="10">
        <v>874592.92510000023</v>
      </c>
      <c r="M4" s="5" t="s">
        <v>36</v>
      </c>
      <c r="N4" t="s">
        <v>8</v>
      </c>
      <c r="P4" s="59" t="str">
        <f>M4</f>
        <v>Day Name</v>
      </c>
      <c r="Q4" s="59" t="str">
        <f t="shared" ref="P4:Q11" si="0">N4</f>
        <v xml:space="preserve"> Total Profit</v>
      </c>
      <c r="R4" s="59" t="s">
        <v>44</v>
      </c>
    </row>
    <row r="5" spans="1:32" x14ac:dyDescent="0.3">
      <c r="F5" t="s">
        <v>53</v>
      </c>
      <c r="G5" s="10">
        <v>886205.70079999999</v>
      </c>
      <c r="M5" t="s">
        <v>41</v>
      </c>
      <c r="N5" s="4">
        <v>2104225.9184999964</v>
      </c>
      <c r="P5" s="56" t="str">
        <f t="shared" si="0"/>
        <v>Thu</v>
      </c>
      <c r="Q5" s="58">
        <f t="shared" si="0"/>
        <v>2104225.9184999964</v>
      </c>
      <c r="R5" s="61" cm="1">
        <f t="array" ref="R5">IFERROR(_xlfn.IFS(Q5=$U$6,Q5,Q5=$U$7,Q5,Q5=$U$8,Q5),"")</f>
        <v>2104225.9184999964</v>
      </c>
      <c r="V5" s="11"/>
      <c r="X5" s="5" t="s">
        <v>46</v>
      </c>
      <c r="Y5" t="s">
        <v>8</v>
      </c>
      <c r="AA5" t="s">
        <v>49</v>
      </c>
      <c r="AD5" s="5" t="s">
        <v>57</v>
      </c>
      <c r="AE5" t="s">
        <v>8</v>
      </c>
      <c r="AF5" s="22" t="s">
        <v>62</v>
      </c>
    </row>
    <row r="6" spans="1:32" x14ac:dyDescent="0.3">
      <c r="F6" t="s">
        <v>54</v>
      </c>
      <c r="G6" s="10">
        <v>908037.57870000007</v>
      </c>
      <c r="M6" t="s">
        <v>43</v>
      </c>
      <c r="N6" s="4">
        <v>2033755.872299999</v>
      </c>
      <c r="P6" s="56" t="str">
        <f t="shared" si="0"/>
        <v>Wed</v>
      </c>
      <c r="Q6" s="58">
        <f t="shared" si="0"/>
        <v>2033755.872299999</v>
      </c>
      <c r="R6" s="61" cm="1">
        <f t="array" ref="R6">IFERROR(_xlfn.IFS(Q6=$U$6,Q6,Q6=$U$7,Q6,Q6=$U$8,Q6),"")</f>
        <v>2033755.872299999</v>
      </c>
      <c r="T6" s="56">
        <v>1</v>
      </c>
      <c r="U6" s="58">
        <f>LARGE($Q$5:$Q$11,T6)</f>
        <v>2104225.9184999964</v>
      </c>
      <c r="V6" s="11"/>
      <c r="X6" t="s">
        <v>47</v>
      </c>
      <c r="Y6" s="4">
        <v>9652044.0731999967</v>
      </c>
      <c r="AA6" s="9">
        <f>Y6/SUM($Y$6:$Y$7)</f>
        <v>0.74887230133984517</v>
      </c>
      <c r="AD6" t="s">
        <v>58</v>
      </c>
      <c r="AE6" s="4">
        <v>2540022.5386999971</v>
      </c>
      <c r="AF6" s="22">
        <v>0.19707250708612964</v>
      </c>
    </row>
    <row r="7" spans="1:32" x14ac:dyDescent="0.3">
      <c r="F7" t="s">
        <v>55</v>
      </c>
      <c r="G7" s="10">
        <v>786384.3134000001</v>
      </c>
      <c r="M7" t="s">
        <v>37</v>
      </c>
      <c r="N7" s="4">
        <v>1920980.5105999999</v>
      </c>
      <c r="P7" s="56" t="str">
        <f t="shared" si="0"/>
        <v>Fri</v>
      </c>
      <c r="Q7" s="58">
        <f t="shared" si="0"/>
        <v>1920980.5105999999</v>
      </c>
      <c r="R7" s="61" cm="1">
        <f t="array" ref="R7">IFERROR(_xlfn.IFS(Q7=$U$6,Q7,Q7=$U$7,Q7,Q7=$U$8,Q7),"")</f>
        <v>1920980.5105999999</v>
      </c>
      <c r="T7" s="56">
        <v>2</v>
      </c>
      <c r="U7" s="58">
        <f>LARGE($Q$5:$Q$11,T7)</f>
        <v>2033755.872299999</v>
      </c>
      <c r="V7" s="11"/>
      <c r="X7" t="s">
        <v>48</v>
      </c>
      <c r="Y7" s="4">
        <v>3236727.5583999935</v>
      </c>
      <c r="AA7" s="9">
        <f>Y7/SUM($Y$6:$Y$7)</f>
        <v>0.25112769866015472</v>
      </c>
      <c r="AD7" t="s">
        <v>59</v>
      </c>
      <c r="AE7" s="4">
        <v>2504944.5934999976</v>
      </c>
      <c r="AF7" s="22">
        <v>0.19435091761254494</v>
      </c>
    </row>
    <row r="8" spans="1:32" x14ac:dyDescent="0.3">
      <c r="F8" t="s">
        <v>56</v>
      </c>
      <c r="G8" s="10">
        <v>810522.70140000002</v>
      </c>
      <c r="M8" t="s">
        <v>42</v>
      </c>
      <c r="N8" s="4">
        <v>1825620.3896999978</v>
      </c>
      <c r="P8" s="56" t="str">
        <f t="shared" si="0"/>
        <v>Tue</v>
      </c>
      <c r="Q8" s="58">
        <f t="shared" si="0"/>
        <v>1825620.3896999978</v>
      </c>
      <c r="R8" s="56" t="str" cm="1">
        <f t="array" ref="R8">IFERROR(_xlfn.IFS(Q8=$U$6,Q8,Q8=$U$7,Q8,Q8=$U$8,Q8),"")</f>
        <v/>
      </c>
      <c r="T8" s="56">
        <v>3</v>
      </c>
      <c r="U8" s="58">
        <f>LARGE($Q$5:$Q$11,T8)</f>
        <v>1920980.5105999999</v>
      </c>
      <c r="V8" s="11"/>
      <c r="AD8" t="s">
        <v>60</v>
      </c>
      <c r="AE8" s="4">
        <v>3309462.9433999923</v>
      </c>
      <c r="AF8" s="22">
        <v>0.25677101262978613</v>
      </c>
    </row>
    <row r="9" spans="1:32" x14ac:dyDescent="0.3">
      <c r="F9" t="s">
        <v>33</v>
      </c>
      <c r="G9" s="10">
        <v>997951.95710000035</v>
      </c>
      <c r="M9" t="s">
        <v>38</v>
      </c>
      <c r="N9" s="4">
        <v>1767461.3821000003</v>
      </c>
      <c r="P9" s="56" t="str">
        <f t="shared" si="0"/>
        <v>Mon</v>
      </c>
      <c r="Q9" s="58">
        <f t="shared" si="0"/>
        <v>1767461.3821000003</v>
      </c>
      <c r="R9" s="56" t="str" cm="1">
        <f t="array" ref="R9">IFERROR(_xlfn.IFS(Q9=$U$6,Q9,Q9=$U$7,Q9,Q9=$U$8,Q9),"")</f>
        <v/>
      </c>
      <c r="T9" s="56"/>
      <c r="U9" s="56"/>
      <c r="V9" s="11"/>
      <c r="AD9" t="s">
        <v>61</v>
      </c>
      <c r="AE9" s="4">
        <v>4534341.5559999971</v>
      </c>
      <c r="AF9" s="22">
        <v>0.35180556267153823</v>
      </c>
    </row>
    <row r="10" spans="1:32" x14ac:dyDescent="0.3">
      <c r="F10" t="s">
        <v>19034</v>
      </c>
      <c r="G10" s="10">
        <v>792411.82700000016</v>
      </c>
      <c r="I10" t="s">
        <v>35</v>
      </c>
      <c r="M10" t="s">
        <v>40</v>
      </c>
      <c r="N10" s="4">
        <v>1667963.7910999998</v>
      </c>
      <c r="P10" s="56" t="str">
        <f t="shared" si="0"/>
        <v>Sun</v>
      </c>
      <c r="Q10" s="58">
        <f t="shared" si="0"/>
        <v>1667963.7910999998</v>
      </c>
      <c r="R10" s="56" t="str" cm="1">
        <f t="array" ref="R10">IFERROR(_xlfn.IFS(Q10=$U$6,Q10,Q10=$U$7,Q10,Q10=$U$8,Q10),"")</f>
        <v/>
      </c>
      <c r="T10" s="56" t="s">
        <v>45</v>
      </c>
      <c r="U10" s="60">
        <f>SUM(R5:R11)/SUM(Q5:Q11)</f>
        <v>0.47009617941751397</v>
      </c>
      <c r="X10" t="s">
        <v>50</v>
      </c>
    </row>
    <row r="11" spans="1:32" x14ac:dyDescent="0.3">
      <c r="F11" t="s">
        <v>19035</v>
      </c>
      <c r="G11" s="10">
        <v>1519099.1593000002</v>
      </c>
      <c r="I11" s="8">
        <v>1</v>
      </c>
      <c r="J11" s="17">
        <f>LARGE($G$3:$G$14,I11)</f>
        <v>1545027.6045000006</v>
      </c>
      <c r="K11" t="str">
        <f>INDEX($F$3:$F$14,MATCH(J11,$G$3:$G$14,0))</f>
        <v>Oct</v>
      </c>
      <c r="M11" t="s">
        <v>39</v>
      </c>
      <c r="N11" s="4">
        <v>1568763.7672999997</v>
      </c>
      <c r="P11" s="56" t="str">
        <f t="shared" si="0"/>
        <v>Sat</v>
      </c>
      <c r="Q11" s="58">
        <f t="shared" si="0"/>
        <v>1568763.7672999997</v>
      </c>
      <c r="R11" s="56" t="str" cm="1">
        <f t="array" ref="R11">IFERROR(_xlfn.IFS(Q11=$U$6,Q11,Q11=$U$7,Q11,Q11=$U$8,Q11),"")</f>
        <v/>
      </c>
      <c r="T11" s="56"/>
      <c r="U11" s="56"/>
      <c r="X11" s="9">
        <f>MAX(AA6:AA7)</f>
        <v>0.74887230133984517</v>
      </c>
      <c r="AC11" s="3"/>
      <c r="AD11" s="9"/>
    </row>
    <row r="12" spans="1:32" x14ac:dyDescent="0.3">
      <c r="F12" t="s">
        <v>19036</v>
      </c>
      <c r="G12" s="10">
        <v>1545027.6045000006</v>
      </c>
      <c r="I12">
        <v>2</v>
      </c>
      <c r="J12" s="17">
        <f>LARGE($G$3:$G$14,I12)</f>
        <v>1519099.1593000002</v>
      </c>
      <c r="K12" t="str">
        <f>INDEX($F$3:$F$14,MATCH(J12,$G$3:$G$14,0))</f>
        <v>Sep</v>
      </c>
      <c r="X12" t="str">
        <f>INDEX(X6:X7,MATCH(X11,AA6:AA7,0)) &amp;  " makes up"</f>
        <v>Weekday makes up</v>
      </c>
      <c r="AC12" s="3"/>
      <c r="AD12" s="9"/>
    </row>
    <row r="13" spans="1:32" x14ac:dyDescent="0.3">
      <c r="F13" t="s">
        <v>19037</v>
      </c>
      <c r="G13" s="10">
        <v>1484221.0044000004</v>
      </c>
      <c r="I13">
        <v>3</v>
      </c>
      <c r="J13" s="17">
        <f>LARGE($G$3:$G$14,I13)</f>
        <v>1505092.9471000005</v>
      </c>
      <c r="K13" t="str">
        <f>INDEX($F$3:$F$14,MATCH(J13,$G$3:$G$14,0))</f>
        <v>Dec</v>
      </c>
    </row>
    <row r="14" spans="1:32" x14ac:dyDescent="0.3">
      <c r="F14" t="s">
        <v>19038</v>
      </c>
      <c r="G14" s="10">
        <v>1505092.9471000005</v>
      </c>
      <c r="AD14" s="16"/>
    </row>
    <row r="15" spans="1:32" x14ac:dyDescent="0.3">
      <c r="G15" s="10"/>
      <c r="J15" s="9" cm="1">
        <f t="array" ref="J15">SUM(J11:J13/SUM(G3:G14))</f>
        <v>0.35451165103254934</v>
      </c>
    </row>
    <row r="16" spans="1:32" ht="12.6" customHeight="1" x14ac:dyDescent="0.3"/>
    <row r="17" spans="6:30" ht="9" hidden="1" customHeight="1" x14ac:dyDescent="0.3">
      <c r="J17" t="str">
        <f>"In" &amp;" "&amp; Analysis!Y7</f>
        <v>In 2007</v>
      </c>
    </row>
    <row r="18" spans="6:30" s="18" customFormat="1" ht="9" customHeight="1" x14ac:dyDescent="0.3">
      <c r="AB18" s="52"/>
      <c r="AC18" s="19"/>
      <c r="AD18" s="20"/>
    </row>
    <row r="19" spans="6:30" x14ac:dyDescent="0.3">
      <c r="AC19" s="3"/>
      <c r="AD19" s="9"/>
    </row>
    <row r="21" spans="6:30" x14ac:dyDescent="0.3">
      <c r="AD21" s="16"/>
    </row>
    <row r="22" spans="6:30" x14ac:dyDescent="0.3">
      <c r="H22" s="4"/>
    </row>
    <row r="23" spans="6:30" x14ac:dyDescent="0.3">
      <c r="H23" s="4"/>
    </row>
    <row r="24" spans="6:30" x14ac:dyDescent="0.3">
      <c r="H24" s="4"/>
    </row>
    <row r="25" spans="6:30" x14ac:dyDescent="0.3">
      <c r="H25" s="4"/>
      <c r="AC25" s="3"/>
      <c r="AD25" s="9"/>
    </row>
    <row r="26" spans="6:30" x14ac:dyDescent="0.3">
      <c r="X26" s="18"/>
      <c r="Y26" s="18"/>
      <c r="AC26" s="3"/>
      <c r="AD26" s="9"/>
    </row>
    <row r="28" spans="6:30" x14ac:dyDescent="0.3">
      <c r="AD28" s="16"/>
    </row>
    <row r="30" spans="6:30" x14ac:dyDescent="0.3">
      <c r="F30" s="9"/>
    </row>
    <row r="31" spans="6:30" x14ac:dyDescent="0.3">
      <c r="AC31" s="3"/>
      <c r="AD31" s="9"/>
    </row>
    <row r="32" spans="6:30" x14ac:dyDescent="0.3">
      <c r="AC32" s="3"/>
      <c r="AD32" s="9"/>
    </row>
    <row r="34" spans="29:30" x14ac:dyDescent="0.3">
      <c r="AD34" s="16"/>
    </row>
    <row r="37" spans="29:30" x14ac:dyDescent="0.3">
      <c r="AC37" s="3"/>
      <c r="AD37" s="9"/>
    </row>
    <row r="38" spans="29:30" x14ac:dyDescent="0.3">
      <c r="AC38" s="3"/>
      <c r="AD38" s="9"/>
    </row>
    <row r="40" spans="29:30" x14ac:dyDescent="0.3">
      <c r="AD40" s="16"/>
    </row>
    <row r="43" spans="29:30" x14ac:dyDescent="0.3">
      <c r="AC43" s="14"/>
      <c r="AD43" s="9"/>
    </row>
    <row r="44" spans="29:30" x14ac:dyDescent="0.3">
      <c r="AC44" s="14"/>
      <c r="AD44" s="9"/>
    </row>
    <row r="46" spans="29:30" x14ac:dyDescent="0.3">
      <c r="AD46" s="16"/>
    </row>
  </sheetData>
  <phoneticPr fontId="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DB948-4A06-4ADF-9FE7-D090761AA9FD}">
  <dimension ref="A1:AJ506"/>
  <sheetViews>
    <sheetView zoomScale="96" zoomScaleNormal="107" workbookViewId="0">
      <selection activeCell="P11" sqref="P11"/>
    </sheetView>
  </sheetViews>
  <sheetFormatPr defaultRowHeight="14.4" x14ac:dyDescent="0.3"/>
  <cols>
    <col min="5" max="5" width="10.109375" bestFit="1" customWidth="1"/>
    <col min="6" max="6" width="30.33203125" bestFit="1" customWidth="1"/>
    <col min="7" max="7" width="11.21875" bestFit="1" customWidth="1"/>
    <col min="8" max="8" width="15.33203125" bestFit="1" customWidth="1"/>
    <col min="9" max="9" width="21.6640625" bestFit="1" customWidth="1"/>
    <col min="10" max="10" width="15.33203125" bestFit="1" customWidth="1"/>
    <col min="11" max="11" width="15.33203125" customWidth="1"/>
    <col min="12" max="13" width="15.33203125" bestFit="1" customWidth="1"/>
    <col min="14" max="14" width="12.44140625" customWidth="1"/>
    <col min="15" max="15" width="11.21875" bestFit="1" customWidth="1"/>
    <col min="16" max="16" width="11.109375" style="15" customWidth="1"/>
    <col min="17" max="17" width="9.88671875" bestFit="1" customWidth="1"/>
    <col min="18" max="18" width="11.44140625" bestFit="1" customWidth="1"/>
    <col min="19" max="19" width="13.109375" bestFit="1" customWidth="1"/>
    <col min="20" max="20" width="15.5546875" bestFit="1" customWidth="1"/>
    <col min="21" max="21" width="13.5546875" bestFit="1" customWidth="1"/>
    <col min="22" max="22" width="9.33203125" bestFit="1" customWidth="1"/>
    <col min="23" max="23" width="3.44140625" customWidth="1"/>
    <col min="24" max="24" width="11" bestFit="1" customWidth="1"/>
    <col min="25" max="26" width="11.21875" bestFit="1" customWidth="1"/>
    <col min="28" max="28" width="17.6640625" bestFit="1" customWidth="1"/>
    <col min="29" max="29" width="9" style="15" bestFit="1" customWidth="1"/>
    <col min="30" max="30" width="11" bestFit="1" customWidth="1"/>
    <col min="31" max="31" width="10.109375" bestFit="1" customWidth="1"/>
    <col min="32" max="32" width="19.88671875" bestFit="1" customWidth="1"/>
    <col min="33" max="33" width="11.21875" bestFit="1" customWidth="1"/>
    <col min="34" max="34" width="10.5546875" bestFit="1" customWidth="1"/>
    <col min="35" max="35" width="10" bestFit="1" customWidth="1"/>
    <col min="36" max="36" width="13.109375" bestFit="1" customWidth="1"/>
  </cols>
  <sheetData>
    <row r="1" spans="1:36" x14ac:dyDescent="0.3">
      <c r="A1" t="s">
        <v>0</v>
      </c>
      <c r="X1" t="s">
        <v>597</v>
      </c>
      <c r="AA1" t="s">
        <v>598</v>
      </c>
    </row>
    <row r="2" spans="1:36" x14ac:dyDescent="0.3">
      <c r="F2" s="5" t="s">
        <v>78</v>
      </c>
      <c r="G2" t="s">
        <v>8</v>
      </c>
      <c r="I2" s="37" t="str">
        <f>F2</f>
        <v>Product Name</v>
      </c>
      <c r="J2" s="38" t="str">
        <f>G2</f>
        <v xml:space="preserve"> Total Profit</v>
      </c>
      <c r="K2" s="39" t="s">
        <v>587</v>
      </c>
      <c r="M2" s="28" t="s">
        <v>586</v>
      </c>
      <c r="N2" s="29" t="s">
        <v>22</v>
      </c>
      <c r="O2" s="30" t="s">
        <v>14</v>
      </c>
      <c r="R2" t="s">
        <v>2</v>
      </c>
      <c r="S2" t="s">
        <v>3</v>
      </c>
      <c r="T2" t="s">
        <v>4</v>
      </c>
      <c r="X2" s="5" t="s">
        <v>588</v>
      </c>
      <c r="Y2" t="s">
        <v>8</v>
      </c>
      <c r="AA2" s="37" t="str">
        <f>X2</f>
        <v>Color</v>
      </c>
      <c r="AB2" s="38" t="str">
        <f>Y2</f>
        <v xml:space="preserve"> Total Profit</v>
      </c>
      <c r="AC2" s="39" t="s">
        <v>44</v>
      </c>
      <c r="AF2" s="5" t="s">
        <v>599</v>
      </c>
      <c r="AG2" t="s">
        <v>8</v>
      </c>
    </row>
    <row r="3" spans="1:36" x14ac:dyDescent="0.3">
      <c r="F3" t="s">
        <v>106</v>
      </c>
      <c r="G3" s="10">
        <v>977406.22389999975</v>
      </c>
      <c r="I3" s="31" t="str">
        <f t="shared" ref="I3:I7" si="0">F3</f>
        <v>Mountain-200 Silver, 38</v>
      </c>
      <c r="J3" s="4">
        <f t="shared" ref="J3:J7" si="1">G3</f>
        <v>977406.22389999975</v>
      </c>
      <c r="K3" s="40">
        <f t="shared" ref="K3:K7" si="2">J3</f>
        <v>977406.22389999975</v>
      </c>
      <c r="M3" s="31" t="s">
        <v>197</v>
      </c>
      <c r="N3" s="4">
        <f>SUM(J3:J7)</f>
        <v>4353258.4184999987</v>
      </c>
      <c r="O3" s="33">
        <f>N3/SUM($N$3:$N$4)</f>
        <v>0.33775588108232985</v>
      </c>
      <c r="R3" s="1">
        <v>606</v>
      </c>
      <c r="S3" s="1">
        <v>133</v>
      </c>
      <c r="T3" s="1">
        <v>473</v>
      </c>
      <c r="X3" t="s">
        <v>589</v>
      </c>
      <c r="Y3" s="1">
        <v>5409281.9192999909</v>
      </c>
      <c r="AA3" s="31" t="str">
        <f t="shared" ref="AA3:AA10" si="3">X3</f>
        <v>Black</v>
      </c>
      <c r="AB3" s="4">
        <f t="shared" ref="AB3:AB10" si="4">Y3</f>
        <v>5409281.9192999909</v>
      </c>
      <c r="AC3" s="47">
        <f>AB3</f>
        <v>5409281.9192999909</v>
      </c>
      <c r="AF3" t="s">
        <v>600</v>
      </c>
      <c r="AG3" s="1">
        <v>12439105.393799992</v>
      </c>
    </row>
    <row r="4" spans="1:36" x14ac:dyDescent="0.3">
      <c r="F4" t="s">
        <v>104</v>
      </c>
      <c r="G4" s="10">
        <v>880926.73169999989</v>
      </c>
      <c r="I4" s="31" t="str">
        <f t="shared" si="0"/>
        <v>Mountain-200 Black, 42</v>
      </c>
      <c r="J4" s="4">
        <f t="shared" si="1"/>
        <v>880926.73169999989</v>
      </c>
      <c r="K4" s="40">
        <f t="shared" si="2"/>
        <v>880926.73169999989</v>
      </c>
      <c r="M4" s="31" t="s">
        <v>198</v>
      </c>
      <c r="N4" s="4">
        <f>SUM(J10:J121)</f>
        <v>8535513.2131000087</v>
      </c>
      <c r="O4" s="33">
        <f>N4/SUM($N$3:$N$4)</f>
        <v>0.6622441189176701</v>
      </c>
      <c r="X4" t="s">
        <v>593</v>
      </c>
      <c r="Y4" s="1">
        <v>2834164.2602999997</v>
      </c>
      <c r="AA4" s="31" t="str">
        <f t="shared" si="3"/>
        <v>Silver</v>
      </c>
      <c r="AB4" s="4">
        <f t="shared" si="4"/>
        <v>2834164.2602999997</v>
      </c>
      <c r="AC4" s="47">
        <f t="shared" ref="AC4:AC5" si="5">AB4</f>
        <v>2834164.2602999997</v>
      </c>
      <c r="AF4" t="s">
        <v>601</v>
      </c>
      <c r="AG4" s="1">
        <v>449666.23780000227</v>
      </c>
    </row>
    <row r="5" spans="1:36" x14ac:dyDescent="0.3">
      <c r="F5" t="s">
        <v>103</v>
      </c>
      <c r="G5" s="10">
        <v>839772.25429999991</v>
      </c>
      <c r="I5" s="31" t="str">
        <f t="shared" si="0"/>
        <v>Mountain-200 Black, 38</v>
      </c>
      <c r="J5" s="4">
        <f t="shared" si="1"/>
        <v>839772.25429999991</v>
      </c>
      <c r="K5" s="40">
        <f t="shared" si="2"/>
        <v>839772.25429999991</v>
      </c>
      <c r="M5" s="34"/>
      <c r="N5" s="35"/>
      <c r="O5" s="36"/>
      <c r="W5" s="15"/>
      <c r="X5" t="s">
        <v>596</v>
      </c>
      <c r="Y5" s="1">
        <v>1980090.065399999</v>
      </c>
      <c r="AA5" s="31" t="str">
        <f t="shared" si="3"/>
        <v>Yellow</v>
      </c>
      <c r="AB5" s="4">
        <f t="shared" si="4"/>
        <v>1980090.065399999</v>
      </c>
      <c r="AC5" s="47">
        <f t="shared" si="5"/>
        <v>1980090.065399999</v>
      </c>
    </row>
    <row r="6" spans="1:36" x14ac:dyDescent="0.3">
      <c r="F6" t="s">
        <v>107</v>
      </c>
      <c r="G6" s="10">
        <v>828609.27769999974</v>
      </c>
      <c r="I6" s="31" t="str">
        <f t="shared" si="0"/>
        <v>Mountain-200 Silver, 42</v>
      </c>
      <c r="J6" s="4">
        <f t="shared" si="1"/>
        <v>828609.27769999974</v>
      </c>
      <c r="K6" s="40">
        <f t="shared" si="2"/>
        <v>828609.27769999974</v>
      </c>
      <c r="V6" s="4"/>
      <c r="W6" s="15"/>
      <c r="X6" t="s">
        <v>592</v>
      </c>
      <c r="Y6" s="1">
        <v>1508327.6159999992</v>
      </c>
      <c r="AA6" s="31" t="str">
        <f t="shared" si="3"/>
        <v>Red</v>
      </c>
      <c r="AB6" s="4">
        <f t="shared" si="4"/>
        <v>1508327.6159999992</v>
      </c>
      <c r="AC6" s="47"/>
    </row>
    <row r="7" spans="1:36" x14ac:dyDescent="0.3">
      <c r="F7" t="s">
        <v>108</v>
      </c>
      <c r="G7" s="10">
        <v>826543.9308999998</v>
      </c>
      <c r="I7" s="34" t="str">
        <f t="shared" si="0"/>
        <v>Mountain-200 Silver, 46</v>
      </c>
      <c r="J7" s="41">
        <f t="shared" si="1"/>
        <v>826543.9308999998</v>
      </c>
      <c r="K7" s="42">
        <f t="shared" si="2"/>
        <v>826543.9308999998</v>
      </c>
      <c r="V7" s="4"/>
      <c r="W7" s="15"/>
      <c r="X7" t="s">
        <v>590</v>
      </c>
      <c r="Y7" s="1">
        <v>912383.61349999986</v>
      </c>
      <c r="AA7" s="31" t="str">
        <f t="shared" si="3"/>
        <v>Blue</v>
      </c>
      <c r="AB7" s="4">
        <f t="shared" si="4"/>
        <v>912383.61349999986</v>
      </c>
      <c r="AC7" s="47"/>
      <c r="AF7" s="37" t="str">
        <f>AF2</f>
        <v>Product Price Type</v>
      </c>
      <c r="AG7" s="38" t="str">
        <f>AG2</f>
        <v xml:space="preserve"> Total Profit</v>
      </c>
      <c r="AH7" s="38" t="s">
        <v>14</v>
      </c>
      <c r="AI7" s="38" t="s">
        <v>602</v>
      </c>
      <c r="AJ7" s="39" t="s">
        <v>603</v>
      </c>
    </row>
    <row r="8" spans="1:36" x14ac:dyDescent="0.3">
      <c r="F8" t="s">
        <v>105</v>
      </c>
      <c r="G8" s="10">
        <v>824135.23690000013</v>
      </c>
      <c r="V8" s="4"/>
      <c r="W8" s="15"/>
      <c r="X8" t="s">
        <v>594</v>
      </c>
      <c r="Y8" s="1">
        <v>229014.33009999999</v>
      </c>
      <c r="AA8" s="31" t="str">
        <f t="shared" si="3"/>
        <v>Unspecified</v>
      </c>
      <c r="AB8" s="4">
        <f t="shared" si="4"/>
        <v>229014.33009999999</v>
      </c>
      <c r="AC8" s="47"/>
      <c r="AF8" s="44" t="str">
        <f t="shared" ref="AF8:AG8" si="6">AF3</f>
        <v>Expensive</v>
      </c>
      <c r="AG8" s="4">
        <f t="shared" si="6"/>
        <v>12439105.393799992</v>
      </c>
      <c r="AH8" s="9">
        <f>AG8/SUM($AG$8:$AG$9)</f>
        <v>0.96511178484243332</v>
      </c>
      <c r="AI8">
        <v>1</v>
      </c>
      <c r="AJ8" s="32">
        <v>0.7</v>
      </c>
    </row>
    <row r="9" spans="1:36" x14ac:dyDescent="0.3">
      <c r="F9" t="s">
        <v>129</v>
      </c>
      <c r="G9" s="10">
        <v>607382.67540000018</v>
      </c>
      <c r="I9" s="27" t="s">
        <v>196</v>
      </c>
      <c r="J9" s="27" t="s">
        <v>19</v>
      </c>
      <c r="K9" s="27"/>
      <c r="W9" s="15"/>
      <c r="X9" t="s">
        <v>591</v>
      </c>
      <c r="Y9" s="1">
        <v>12307.665700000009</v>
      </c>
      <c r="AA9" s="31" t="str">
        <f t="shared" si="3"/>
        <v>Multi</v>
      </c>
      <c r="AB9" s="4">
        <f t="shared" si="4"/>
        <v>12307.665700000009</v>
      </c>
      <c r="AC9" s="47"/>
      <c r="AF9" s="45" t="str">
        <f t="shared" ref="AF9:AG9" si="7">AF4</f>
        <v>Less Expensive</v>
      </c>
      <c r="AG9" s="41">
        <f t="shared" si="7"/>
        <v>449666.23780000227</v>
      </c>
      <c r="AH9" s="46">
        <f>AG9/SUM($AG$8:$AG$9)</f>
        <v>3.4888215157566675E-2</v>
      </c>
      <c r="AI9" s="35">
        <v>1</v>
      </c>
      <c r="AJ9" s="36">
        <v>0.7</v>
      </c>
    </row>
    <row r="10" spans="1:36" x14ac:dyDescent="0.3">
      <c r="F10" t="s">
        <v>130</v>
      </c>
      <c r="G10" s="10">
        <v>584189.4338</v>
      </c>
      <c r="I10" t="str">
        <f>F8</f>
        <v>Mountain-200 Black, 46</v>
      </c>
      <c r="J10">
        <f>G8</f>
        <v>824135.23690000013</v>
      </c>
      <c r="V10" s="9"/>
      <c r="X10" t="s">
        <v>595</v>
      </c>
      <c r="Y10" s="1">
        <v>3202.1613000000016</v>
      </c>
      <c r="AA10" s="34" t="str">
        <f t="shared" si="3"/>
        <v>White</v>
      </c>
      <c r="AB10" s="41">
        <f t="shared" si="4"/>
        <v>3202.1613000000016</v>
      </c>
      <c r="AC10" s="48"/>
    </row>
    <row r="11" spans="1:36" x14ac:dyDescent="0.3">
      <c r="F11" t="s">
        <v>185</v>
      </c>
      <c r="G11" s="10">
        <v>569884.77670000005</v>
      </c>
      <c r="I11" t="str">
        <f t="shared" ref="I11:J11" si="8">F9</f>
        <v>Road-250 Black, 52</v>
      </c>
      <c r="J11">
        <f t="shared" si="8"/>
        <v>607382.67540000018</v>
      </c>
      <c r="AD11" s="3"/>
      <c r="AE11" s="9"/>
    </row>
    <row r="12" spans="1:36" x14ac:dyDescent="0.3">
      <c r="F12" t="s">
        <v>128</v>
      </c>
      <c r="G12" s="10">
        <v>550764.99830000009</v>
      </c>
      <c r="I12" t="str">
        <f t="shared" ref="I12:J12" si="9">F10</f>
        <v>Road-250 Black, 58</v>
      </c>
      <c r="J12">
        <f t="shared" si="9"/>
        <v>584189.4338</v>
      </c>
      <c r="AD12" s="3"/>
      <c r="AE12" s="9"/>
    </row>
    <row r="13" spans="1:36" x14ac:dyDescent="0.3">
      <c r="F13" t="s">
        <v>127</v>
      </c>
      <c r="G13" s="10">
        <v>506002.39570000017</v>
      </c>
      <c r="I13" t="str">
        <f t="shared" ref="I13:J13" si="10">F11</f>
        <v>Road-250 Red, 58</v>
      </c>
      <c r="J13">
        <f t="shared" si="10"/>
        <v>569884.77670000005</v>
      </c>
    </row>
    <row r="14" spans="1:36" x14ac:dyDescent="0.3">
      <c r="F14" t="s">
        <v>132</v>
      </c>
      <c r="G14" s="10">
        <v>320823.56920000009</v>
      </c>
      <c r="I14" t="str">
        <f t="shared" ref="I14:J14" si="11">F12</f>
        <v>Road-250 Black, 48</v>
      </c>
      <c r="J14">
        <f t="shared" si="11"/>
        <v>550764.99830000009</v>
      </c>
      <c r="AE14" s="16"/>
    </row>
    <row r="15" spans="1:36" x14ac:dyDescent="0.3">
      <c r="F15" t="s">
        <v>131</v>
      </c>
      <c r="G15" s="10">
        <v>224668.95479999995</v>
      </c>
      <c r="I15" t="str">
        <f t="shared" ref="I15:J15" si="12">F13</f>
        <v>Road-250 Black, 44</v>
      </c>
      <c r="J15">
        <f t="shared" si="12"/>
        <v>506002.39570000017</v>
      </c>
    </row>
    <row r="16" spans="1:36" ht="12.6" customHeight="1" x14ac:dyDescent="0.3">
      <c r="F16" t="s">
        <v>186</v>
      </c>
      <c r="G16" s="10">
        <v>215423.31879999995</v>
      </c>
      <c r="I16" t="str">
        <f t="shared" ref="I16:J16" si="13">F14</f>
        <v>Road-250 Red, 48</v>
      </c>
      <c r="J16">
        <f t="shared" si="13"/>
        <v>320823.56920000009</v>
      </c>
    </row>
    <row r="17" spans="6:31" ht="9" hidden="1" customHeight="1" x14ac:dyDescent="0.3">
      <c r="F17" t="s">
        <v>167</v>
      </c>
      <c r="G17" s="10">
        <v>197566.92990000002</v>
      </c>
      <c r="I17" t="str">
        <f t="shared" ref="I17:J17" si="14">F15</f>
        <v>Road-250 Red, 44</v>
      </c>
      <c r="J17">
        <f t="shared" si="14"/>
        <v>224668.95479999995</v>
      </c>
    </row>
    <row r="18" spans="6:31" s="24" customFormat="1" ht="17.399999999999999" customHeight="1" x14ac:dyDescent="0.3">
      <c r="F18" t="s">
        <v>137</v>
      </c>
      <c r="G18" s="10">
        <v>173431.94190000001</v>
      </c>
      <c r="I18" t="str">
        <f t="shared" ref="I18:J18" si="15">F16</f>
        <v>Road-250 Red, 52</v>
      </c>
      <c r="J18">
        <f t="shared" si="15"/>
        <v>215423.31879999995</v>
      </c>
      <c r="K18"/>
      <c r="R18"/>
      <c r="S18"/>
      <c r="T18"/>
      <c r="X18"/>
      <c r="Y18"/>
      <c r="Z18"/>
      <c r="AC18" s="15"/>
      <c r="AD18" s="25"/>
      <c r="AE18" s="26"/>
    </row>
    <row r="19" spans="6:31" x14ac:dyDescent="0.3">
      <c r="F19" t="s">
        <v>166</v>
      </c>
      <c r="G19" s="10">
        <v>172307.23109999998</v>
      </c>
      <c r="I19" t="str">
        <f t="shared" ref="I19:J19" si="16">F17</f>
        <v>Touring-1000 Yellow, 50</v>
      </c>
      <c r="J19">
        <f t="shared" si="16"/>
        <v>197566.92990000002</v>
      </c>
      <c r="AD19" s="3"/>
      <c r="AE19" s="9"/>
    </row>
    <row r="20" spans="6:31" x14ac:dyDescent="0.3">
      <c r="F20" t="s">
        <v>141</v>
      </c>
      <c r="G20" s="10">
        <v>169992.4443</v>
      </c>
      <c r="I20" t="str">
        <f t="shared" ref="I20:J20" si="17">F18</f>
        <v>Road-550-W Yellow, 38</v>
      </c>
      <c r="J20">
        <f t="shared" si="17"/>
        <v>173431.94190000001</v>
      </c>
    </row>
    <row r="21" spans="6:31" x14ac:dyDescent="0.3">
      <c r="F21" t="s">
        <v>169</v>
      </c>
      <c r="G21" s="10">
        <v>162383.77799999996</v>
      </c>
      <c r="I21" t="str">
        <f t="shared" ref="I21:J21" si="18">F19</f>
        <v>Touring-1000 Yellow, 46</v>
      </c>
      <c r="J21">
        <f t="shared" si="18"/>
        <v>172307.23109999998</v>
      </c>
      <c r="AE21" s="16"/>
    </row>
    <row r="22" spans="6:31" x14ac:dyDescent="0.3">
      <c r="F22" t="s">
        <v>163</v>
      </c>
      <c r="G22" s="10">
        <v>161481.64589999997</v>
      </c>
      <c r="H22" s="4"/>
      <c r="I22" t="str">
        <f t="shared" ref="I22:J22" si="19">F20</f>
        <v>Road-550-W Yellow, 48</v>
      </c>
      <c r="J22">
        <f t="shared" si="19"/>
        <v>169992.4443</v>
      </c>
    </row>
    <row r="23" spans="6:31" x14ac:dyDescent="0.3">
      <c r="F23" t="s">
        <v>136</v>
      </c>
      <c r="G23" s="10">
        <v>160186.32</v>
      </c>
      <c r="H23" s="4"/>
      <c r="I23" t="str">
        <f t="shared" ref="I23:J23" si="20">F21</f>
        <v>Touring-1000 Yellow, 60</v>
      </c>
      <c r="J23">
        <f t="shared" si="20"/>
        <v>162383.77799999996</v>
      </c>
    </row>
    <row r="24" spans="6:31" x14ac:dyDescent="0.3">
      <c r="F24" t="s">
        <v>165</v>
      </c>
      <c r="G24" s="10">
        <v>158775.24960000004</v>
      </c>
      <c r="H24" s="4"/>
      <c r="I24" t="str">
        <f t="shared" ref="I24:J24" si="21">F22</f>
        <v>Touring-1000 Blue, 46</v>
      </c>
      <c r="J24">
        <f t="shared" si="21"/>
        <v>161481.64589999997</v>
      </c>
    </row>
    <row r="25" spans="6:31" x14ac:dyDescent="0.3">
      <c r="F25" t="s">
        <v>187</v>
      </c>
      <c r="G25" s="10">
        <v>148851.7965</v>
      </c>
      <c r="H25" s="4"/>
      <c r="I25" t="str">
        <f t="shared" ref="I25:J25" si="22">F23</f>
        <v>Road-350-W Yellow, 48</v>
      </c>
      <c r="J25">
        <f t="shared" si="22"/>
        <v>160186.32</v>
      </c>
      <c r="AD25" s="3"/>
      <c r="AE25" s="9"/>
    </row>
    <row r="26" spans="6:31" x14ac:dyDescent="0.3">
      <c r="F26" t="s">
        <v>140</v>
      </c>
      <c r="G26" s="10">
        <v>146791.79729999998</v>
      </c>
      <c r="I26" t="str">
        <f t="shared" ref="I26:J26" si="23">F24</f>
        <v>Touring-1000 Blue, 60</v>
      </c>
      <c r="J26">
        <f t="shared" si="23"/>
        <v>158775.24960000004</v>
      </c>
      <c r="Y26" s="24"/>
      <c r="Z26" s="24"/>
      <c r="AD26" s="3"/>
      <c r="AE26" s="9"/>
    </row>
    <row r="27" spans="6:31" x14ac:dyDescent="0.3">
      <c r="F27" t="s">
        <v>138</v>
      </c>
      <c r="G27" s="10">
        <v>138189.20490000001</v>
      </c>
      <c r="I27" t="str">
        <f t="shared" ref="I27:J27" si="24">F25</f>
        <v>Touring-1000 Blue, 54</v>
      </c>
      <c r="J27">
        <f t="shared" si="24"/>
        <v>148851.7965</v>
      </c>
    </row>
    <row r="28" spans="6:31" x14ac:dyDescent="0.3">
      <c r="F28" t="s">
        <v>135</v>
      </c>
      <c r="G28" s="10">
        <v>136065.60000000001</v>
      </c>
      <c r="I28" t="str">
        <f t="shared" ref="I28:J28" si="25">F26</f>
        <v>Road-550-W Yellow, 44</v>
      </c>
      <c r="J28">
        <f t="shared" si="25"/>
        <v>146791.79729999998</v>
      </c>
      <c r="AE28" s="16"/>
    </row>
    <row r="29" spans="6:31" x14ac:dyDescent="0.3">
      <c r="F29" t="s">
        <v>139</v>
      </c>
      <c r="G29" s="10">
        <v>125871.52680000002</v>
      </c>
      <c r="I29" t="str">
        <f t="shared" ref="I29:J29" si="26">F27</f>
        <v>Road-550-W Yellow, 40</v>
      </c>
      <c r="J29">
        <f t="shared" si="26"/>
        <v>138189.20490000001</v>
      </c>
    </row>
    <row r="30" spans="6:31" x14ac:dyDescent="0.3">
      <c r="F30" t="s">
        <v>133</v>
      </c>
      <c r="G30" s="10">
        <v>118129.68000000002</v>
      </c>
      <c r="I30" t="str">
        <f t="shared" ref="I30:J30" si="27">F28</f>
        <v>Road-350-W Yellow, 44</v>
      </c>
      <c r="J30">
        <f t="shared" si="27"/>
        <v>136065.60000000001</v>
      </c>
    </row>
    <row r="31" spans="6:31" x14ac:dyDescent="0.3">
      <c r="F31" t="s">
        <v>164</v>
      </c>
      <c r="G31" s="10">
        <v>117277.17300000001</v>
      </c>
      <c r="I31" t="str">
        <f t="shared" ref="I31:J31" si="28">F29</f>
        <v>Road-550-W Yellow, 42</v>
      </c>
      <c r="J31">
        <f t="shared" si="28"/>
        <v>125871.52680000002</v>
      </c>
      <c r="AD31" s="3"/>
      <c r="AE31" s="9"/>
    </row>
    <row r="32" spans="6:31" x14ac:dyDescent="0.3">
      <c r="F32" t="s">
        <v>134</v>
      </c>
      <c r="G32" s="10">
        <v>107615.52000000002</v>
      </c>
      <c r="I32" t="str">
        <f t="shared" ref="I32:J32" si="29">F30</f>
        <v>Road-350-W Yellow, 40</v>
      </c>
      <c r="J32">
        <f t="shared" si="29"/>
        <v>118129.68000000002</v>
      </c>
      <c r="AD32" s="3"/>
      <c r="AE32" s="9"/>
    </row>
    <row r="33" spans="6:31" x14ac:dyDescent="0.3">
      <c r="F33" t="s">
        <v>151</v>
      </c>
      <c r="G33" s="10">
        <v>94636.072800000009</v>
      </c>
      <c r="I33" t="str">
        <f t="shared" ref="I33:J33" si="30">F31</f>
        <v>Touring-1000 Blue, 50</v>
      </c>
      <c r="J33">
        <f t="shared" si="30"/>
        <v>117277.17300000001</v>
      </c>
    </row>
    <row r="34" spans="6:31" x14ac:dyDescent="0.3">
      <c r="F34" t="s">
        <v>152</v>
      </c>
      <c r="G34" s="10">
        <v>84230.031599999988</v>
      </c>
      <c r="I34" t="str">
        <f t="shared" ref="I34:J34" si="31">F32</f>
        <v>Road-350-W Yellow, 42</v>
      </c>
      <c r="J34">
        <f t="shared" si="31"/>
        <v>107615.52000000002</v>
      </c>
      <c r="AE34" s="16"/>
    </row>
    <row r="35" spans="6:31" x14ac:dyDescent="0.3">
      <c r="F35" t="s">
        <v>153</v>
      </c>
      <c r="G35" s="10">
        <v>83837.3508</v>
      </c>
      <c r="I35" t="str">
        <f t="shared" ref="I35:J35" si="32">F33</f>
        <v>Road-750 Black, 48</v>
      </c>
      <c r="J35">
        <f t="shared" si="32"/>
        <v>94636.072800000009</v>
      </c>
    </row>
    <row r="36" spans="6:31" x14ac:dyDescent="0.3">
      <c r="F36" t="s">
        <v>150</v>
      </c>
      <c r="G36" s="10">
        <v>80892.2448</v>
      </c>
      <c r="I36" t="str">
        <f t="shared" ref="I36:J36" si="33">F34</f>
        <v>Road-750 Black, 52</v>
      </c>
      <c r="J36">
        <f t="shared" si="33"/>
        <v>84230.031599999988</v>
      </c>
    </row>
    <row r="37" spans="6:31" x14ac:dyDescent="0.3">
      <c r="F37" t="s">
        <v>168</v>
      </c>
      <c r="G37" s="10">
        <v>77583.3606</v>
      </c>
      <c r="I37" t="str">
        <f t="shared" ref="I37:J37" si="34">F35</f>
        <v>Road-750 Black, 58</v>
      </c>
      <c r="J37">
        <f t="shared" si="34"/>
        <v>83837.3508</v>
      </c>
      <c r="AD37" s="3"/>
      <c r="AE37" s="9"/>
    </row>
    <row r="38" spans="6:31" x14ac:dyDescent="0.3">
      <c r="F38" t="s">
        <v>170</v>
      </c>
      <c r="G38" s="10">
        <v>68495.180800000002</v>
      </c>
      <c r="I38" t="str">
        <f t="shared" ref="I38:J38" si="35">F36</f>
        <v>Road-750 Black, 44</v>
      </c>
      <c r="J38">
        <f t="shared" si="35"/>
        <v>80892.2448</v>
      </c>
      <c r="AD38" s="3"/>
      <c r="AE38" s="9"/>
    </row>
    <row r="39" spans="6:31" x14ac:dyDescent="0.3">
      <c r="F39" t="s">
        <v>173</v>
      </c>
      <c r="G39" s="10">
        <v>50107.212800000008</v>
      </c>
      <c r="I39" t="str">
        <f t="shared" ref="I39:J39" si="36">F37</f>
        <v>Touring-1000 Yellow, 54</v>
      </c>
      <c r="J39">
        <f t="shared" si="36"/>
        <v>77583.3606</v>
      </c>
    </row>
    <row r="40" spans="6:31" x14ac:dyDescent="0.3">
      <c r="F40" t="s">
        <v>112</v>
      </c>
      <c r="G40" s="10">
        <v>47560.777600000001</v>
      </c>
      <c r="I40" t="str">
        <f t="shared" ref="I40:J40" si="37">F38</f>
        <v>Touring-2000 Blue, 46</v>
      </c>
      <c r="J40">
        <f t="shared" si="37"/>
        <v>68495.180800000002</v>
      </c>
      <c r="AE40" s="16"/>
    </row>
    <row r="41" spans="6:31" x14ac:dyDescent="0.3">
      <c r="F41" t="s">
        <v>109</v>
      </c>
      <c r="G41" s="10">
        <v>45462.508000000002</v>
      </c>
      <c r="I41" t="str">
        <f t="shared" ref="I41:J41" si="38">F39</f>
        <v>Touring-2000 Blue, 60</v>
      </c>
      <c r="J41">
        <f t="shared" si="38"/>
        <v>50107.212800000008</v>
      </c>
    </row>
    <row r="42" spans="6:31" x14ac:dyDescent="0.3">
      <c r="F42" t="s">
        <v>171</v>
      </c>
      <c r="G42" s="10">
        <v>44131.123199999995</v>
      </c>
      <c r="I42" t="str">
        <f t="shared" ref="I42:J42" si="39">F40</f>
        <v>Mountain-400-W Silver, 46</v>
      </c>
      <c r="J42">
        <f t="shared" si="39"/>
        <v>47560.777600000001</v>
      </c>
    </row>
    <row r="43" spans="6:31" x14ac:dyDescent="0.3">
      <c r="F43" t="s">
        <v>172</v>
      </c>
      <c r="G43" s="10">
        <v>41372.928</v>
      </c>
      <c r="I43" t="str">
        <f t="shared" ref="I43:J43" si="40">F41</f>
        <v>Mountain-400-W Silver, 38</v>
      </c>
      <c r="J43">
        <f t="shared" si="40"/>
        <v>45462.508000000002</v>
      </c>
      <c r="AD43" s="14"/>
      <c r="AE43" s="9"/>
    </row>
    <row r="44" spans="6:31" x14ac:dyDescent="0.3">
      <c r="F44" t="s">
        <v>160</v>
      </c>
      <c r="G44" s="10">
        <v>39755.215500000035</v>
      </c>
      <c r="I44" t="str">
        <f t="shared" ref="I44:J44" si="41">F42</f>
        <v>Touring-2000 Blue, 50</v>
      </c>
      <c r="J44">
        <f t="shared" si="41"/>
        <v>44131.123199999995</v>
      </c>
      <c r="AD44" s="14"/>
      <c r="AE44" s="9"/>
    </row>
    <row r="45" spans="6:31" x14ac:dyDescent="0.3">
      <c r="F45" t="s">
        <v>159</v>
      </c>
      <c r="G45" s="10">
        <v>38528.608300000007</v>
      </c>
      <c r="I45" t="str">
        <f t="shared" ref="I45:J45" si="42">F43</f>
        <v>Touring-2000 Blue, 54</v>
      </c>
      <c r="J45">
        <f t="shared" si="42"/>
        <v>41372.928</v>
      </c>
    </row>
    <row r="46" spans="6:31" x14ac:dyDescent="0.3">
      <c r="F46" t="s">
        <v>144</v>
      </c>
      <c r="G46" s="10">
        <v>38516.842000000004</v>
      </c>
      <c r="I46" t="str">
        <f t="shared" ref="I46:J46" si="43">F44</f>
        <v>Sport-100 Helmet, Red</v>
      </c>
      <c r="J46">
        <f t="shared" si="43"/>
        <v>39755.215500000035</v>
      </c>
      <c r="AE46" s="16"/>
    </row>
    <row r="47" spans="6:31" x14ac:dyDescent="0.3">
      <c r="F47" t="s">
        <v>158</v>
      </c>
      <c r="G47" s="10">
        <v>35703.03100000001</v>
      </c>
      <c r="I47" t="str">
        <f t="shared" ref="I47:J47" si="44">F45</f>
        <v>Sport-100 Helmet, Blue</v>
      </c>
      <c r="J47">
        <f t="shared" si="44"/>
        <v>38528.608300000007</v>
      </c>
    </row>
    <row r="48" spans="6:31" x14ac:dyDescent="0.3">
      <c r="F48" t="s">
        <v>79</v>
      </c>
      <c r="G48" s="10">
        <v>34737.366000000002</v>
      </c>
      <c r="I48" t="str">
        <f t="shared" ref="I48:J48" si="45">F46</f>
        <v>Road-650 Black, 52</v>
      </c>
      <c r="J48">
        <f t="shared" si="45"/>
        <v>38516.842000000004</v>
      </c>
    </row>
    <row r="49" spans="6:10" x14ac:dyDescent="0.3">
      <c r="F49" t="s">
        <v>147</v>
      </c>
      <c r="G49" s="10">
        <v>33480.0242</v>
      </c>
      <c r="I49" t="str">
        <f t="shared" ref="I49:J49" si="46">F47</f>
        <v>Sport-100 Helmet, Black</v>
      </c>
      <c r="J49">
        <f t="shared" si="46"/>
        <v>35703.03100000001</v>
      </c>
    </row>
    <row r="50" spans="6:10" x14ac:dyDescent="0.3">
      <c r="F50" t="s">
        <v>111</v>
      </c>
      <c r="G50" s="10">
        <v>33222.601999999999</v>
      </c>
      <c r="I50" t="str">
        <f t="shared" ref="I50:J50" si="47">F48</f>
        <v>All-Purpose Bike Stand</v>
      </c>
      <c r="J50">
        <f t="shared" si="47"/>
        <v>34737.366000000002</v>
      </c>
    </row>
    <row r="51" spans="6:10" x14ac:dyDescent="0.3">
      <c r="F51" t="s">
        <v>149</v>
      </c>
      <c r="G51" s="10">
        <v>31109.757000000001</v>
      </c>
      <c r="I51" t="str">
        <f t="shared" ref="I51:J51" si="48">F49</f>
        <v>Road-650 Red, 48</v>
      </c>
      <c r="J51">
        <f t="shared" si="48"/>
        <v>33480.0242</v>
      </c>
    </row>
    <row r="52" spans="6:10" x14ac:dyDescent="0.3">
      <c r="F52" t="s">
        <v>143</v>
      </c>
      <c r="G52" s="10">
        <v>28739.489799999999</v>
      </c>
      <c r="I52" t="str">
        <f t="shared" ref="I52:J52" si="49">F50</f>
        <v>Mountain-400-W Silver, 42</v>
      </c>
      <c r="J52">
        <f t="shared" si="49"/>
        <v>33222.601999999999</v>
      </c>
    </row>
    <row r="53" spans="6:10" x14ac:dyDescent="0.3">
      <c r="F53" t="s">
        <v>188</v>
      </c>
      <c r="G53" s="10">
        <v>28739.489799999996</v>
      </c>
      <c r="I53" t="str">
        <f t="shared" ref="I53:J53" si="50">F51</f>
        <v>Road-650 Red, 58</v>
      </c>
      <c r="J53">
        <f t="shared" si="50"/>
        <v>31109.757000000001</v>
      </c>
    </row>
    <row r="54" spans="6:10" x14ac:dyDescent="0.3">
      <c r="F54" t="s">
        <v>92</v>
      </c>
      <c r="G54" s="10">
        <v>28606.094699999998</v>
      </c>
      <c r="I54" t="str">
        <f t="shared" ref="I54:J54" si="51">F52</f>
        <v>Road-650 Black, 48</v>
      </c>
      <c r="J54">
        <f t="shared" si="51"/>
        <v>28739.489799999999</v>
      </c>
    </row>
    <row r="55" spans="6:10" x14ac:dyDescent="0.3">
      <c r="F55" t="s">
        <v>90</v>
      </c>
      <c r="G55" s="10">
        <v>23246.510000000006</v>
      </c>
      <c r="I55" t="str">
        <f t="shared" ref="I55:J55" si="52">F53</f>
        <v>Road-650 Red, 62</v>
      </c>
      <c r="J55">
        <f t="shared" si="52"/>
        <v>28739.489799999996</v>
      </c>
    </row>
    <row r="56" spans="6:10" x14ac:dyDescent="0.3">
      <c r="F56" t="s">
        <v>189</v>
      </c>
      <c r="G56" s="10">
        <v>22191.5108</v>
      </c>
      <c r="I56" t="str">
        <f t="shared" ref="I56:J56" si="53">F54</f>
        <v>Hydration Pack - 70 oz.</v>
      </c>
      <c r="J56">
        <f t="shared" si="53"/>
        <v>28606.094699999998</v>
      </c>
    </row>
    <row r="57" spans="6:10" x14ac:dyDescent="0.3">
      <c r="F57" t="s">
        <v>148</v>
      </c>
      <c r="G57" s="10">
        <v>21628.688200000001</v>
      </c>
      <c r="I57" t="str">
        <f t="shared" ref="I57:J57" si="54">F55</f>
        <v>HL Mountain Tire</v>
      </c>
      <c r="J57">
        <f t="shared" si="54"/>
        <v>23246.510000000006</v>
      </c>
    </row>
    <row r="58" spans="6:10" x14ac:dyDescent="0.3">
      <c r="F58" t="s">
        <v>110</v>
      </c>
      <c r="G58" s="10">
        <v>21332.407599999999</v>
      </c>
      <c r="I58" t="str">
        <f t="shared" ref="I58:J58" si="55">F56</f>
        <v>Touring-3000 Yellow, 62</v>
      </c>
      <c r="J58">
        <f t="shared" si="55"/>
        <v>22191.5108</v>
      </c>
    </row>
    <row r="59" spans="6:10" x14ac:dyDescent="0.3">
      <c r="F59" t="s">
        <v>146</v>
      </c>
      <c r="G59" s="10">
        <v>20147.271200000003</v>
      </c>
      <c r="I59" t="str">
        <f t="shared" ref="I59:J59" si="56">F57</f>
        <v>Road-650 Red, 52</v>
      </c>
      <c r="J59">
        <f t="shared" si="56"/>
        <v>21628.688200000001</v>
      </c>
    </row>
    <row r="60" spans="6:10" x14ac:dyDescent="0.3">
      <c r="F60" t="s">
        <v>85</v>
      </c>
      <c r="G60" s="10">
        <v>19717.363500000018</v>
      </c>
      <c r="I60" t="str">
        <f t="shared" ref="I60:J60" si="57">F58</f>
        <v>Mountain-400-W Silver, 40</v>
      </c>
      <c r="J60">
        <f t="shared" si="57"/>
        <v>21332.407599999999</v>
      </c>
    </row>
    <row r="61" spans="6:10" x14ac:dyDescent="0.3">
      <c r="F61" t="s">
        <v>142</v>
      </c>
      <c r="G61" s="10">
        <v>19258.420999999998</v>
      </c>
      <c r="I61" t="str">
        <f t="shared" ref="I61:J61" si="58">F59</f>
        <v>Road-650 Black, 60</v>
      </c>
      <c r="J61">
        <f t="shared" si="58"/>
        <v>20147.271200000003</v>
      </c>
    </row>
    <row r="62" spans="6:10" x14ac:dyDescent="0.3">
      <c r="F62" t="s">
        <v>145</v>
      </c>
      <c r="G62" s="10">
        <v>18369.570799999998</v>
      </c>
      <c r="I62" t="str">
        <f t="shared" ref="I62:J62" si="59">F60</f>
        <v>Fender Set - Mountain</v>
      </c>
      <c r="J62">
        <f t="shared" si="59"/>
        <v>19717.363500000018</v>
      </c>
    </row>
    <row r="63" spans="6:10" x14ac:dyDescent="0.3">
      <c r="F63" t="s">
        <v>174</v>
      </c>
      <c r="G63" s="10">
        <v>18258.838</v>
      </c>
      <c r="I63" t="str">
        <f t="shared" ref="I63:J63" si="60">F61</f>
        <v>Road-650 Black, 44</v>
      </c>
      <c r="J63">
        <f t="shared" si="60"/>
        <v>19258.420999999998</v>
      </c>
    </row>
    <row r="64" spans="6:10" x14ac:dyDescent="0.3">
      <c r="F64" t="s">
        <v>91</v>
      </c>
      <c r="G64" s="10">
        <v>17428.090399999986</v>
      </c>
      <c r="I64" t="str">
        <f t="shared" ref="I64:J64" si="61">F62</f>
        <v>Road-650 Black, 58</v>
      </c>
      <c r="J64">
        <f t="shared" si="61"/>
        <v>18369.570799999998</v>
      </c>
    </row>
    <row r="65" spans="6:10" x14ac:dyDescent="0.3">
      <c r="F65" t="s">
        <v>100</v>
      </c>
      <c r="G65" s="10">
        <v>17286.288499999988</v>
      </c>
      <c r="I65" t="str">
        <f t="shared" ref="I65:J65" si="62">F63</f>
        <v>Touring-3000 Blue, 50</v>
      </c>
      <c r="J65">
        <f t="shared" si="62"/>
        <v>18258.838</v>
      </c>
    </row>
    <row r="66" spans="6:10" x14ac:dyDescent="0.3">
      <c r="F66" t="s">
        <v>190</v>
      </c>
      <c r="G66" s="10">
        <v>16591.870400000003</v>
      </c>
      <c r="I66" t="str">
        <f t="shared" ref="I66:J66" si="63">F64</f>
        <v>HL Road Tire</v>
      </c>
      <c r="J66">
        <f t="shared" si="63"/>
        <v>17428.090399999986</v>
      </c>
    </row>
    <row r="67" spans="6:10" x14ac:dyDescent="0.3">
      <c r="F67" t="s">
        <v>179</v>
      </c>
      <c r="G67" s="10">
        <v>15449.786</v>
      </c>
      <c r="I67" t="str">
        <f t="shared" ref="I67:J67" si="64">F65</f>
        <v>ML Road Tire</v>
      </c>
      <c r="J67">
        <f t="shared" si="64"/>
        <v>17286.288499999988</v>
      </c>
    </row>
    <row r="68" spans="6:10" x14ac:dyDescent="0.3">
      <c r="F68" t="s">
        <v>99</v>
      </c>
      <c r="G68" s="10">
        <v>14887.544100000001</v>
      </c>
      <c r="I68" t="str">
        <f t="shared" ref="I68:J68" si="65">F66</f>
        <v>Road-650 Red, 44</v>
      </c>
      <c r="J68">
        <f t="shared" si="65"/>
        <v>16591.870400000003</v>
      </c>
    </row>
    <row r="69" spans="6:10" x14ac:dyDescent="0.3">
      <c r="F69" t="s">
        <v>176</v>
      </c>
      <c r="G69" s="10">
        <v>14607.070400000001</v>
      </c>
      <c r="I69" t="str">
        <f t="shared" ref="I69:J69" si="66">F67</f>
        <v>Touring-3000 Yellow, 54</v>
      </c>
      <c r="J69">
        <f t="shared" si="66"/>
        <v>15449.786</v>
      </c>
    </row>
    <row r="70" spans="6:10" x14ac:dyDescent="0.3">
      <c r="F70" t="s">
        <v>94</v>
      </c>
      <c r="G70" s="10">
        <v>13775.564799999996</v>
      </c>
      <c r="I70" t="str">
        <f t="shared" ref="I70:J70" si="67">F68</f>
        <v>ML Mountain Tire</v>
      </c>
      <c r="J70">
        <f t="shared" si="67"/>
        <v>14887.544100000001</v>
      </c>
    </row>
    <row r="71" spans="6:10" x14ac:dyDescent="0.3">
      <c r="F71" t="s">
        <v>175</v>
      </c>
      <c r="G71" s="10">
        <v>13764.354800000001</v>
      </c>
      <c r="I71" t="str">
        <f t="shared" ref="I71:J71" si="68">F69</f>
        <v>Touring-3000 Blue, 58</v>
      </c>
      <c r="J71">
        <f t="shared" si="68"/>
        <v>14607.070400000001</v>
      </c>
    </row>
    <row r="72" spans="6:10" x14ac:dyDescent="0.3">
      <c r="F72" t="s">
        <v>93</v>
      </c>
      <c r="G72" s="10">
        <v>13328.4324</v>
      </c>
      <c r="I72" t="str">
        <f t="shared" ref="I72:J72" si="69">F70</f>
        <v>LL Road Tire</v>
      </c>
      <c r="J72">
        <f t="shared" si="69"/>
        <v>13775.564799999996</v>
      </c>
    </row>
    <row r="73" spans="6:10" x14ac:dyDescent="0.3">
      <c r="F73" t="s">
        <v>191</v>
      </c>
      <c r="G73" s="10">
        <v>13036.469599999999</v>
      </c>
      <c r="I73" t="str">
        <f t="shared" ref="I73:J73" si="70">F71</f>
        <v>Touring-3000 Blue, 54</v>
      </c>
      <c r="J73">
        <f t="shared" si="70"/>
        <v>13764.354800000001</v>
      </c>
    </row>
    <row r="74" spans="6:10" x14ac:dyDescent="0.3">
      <c r="F74" t="s">
        <v>177</v>
      </c>
      <c r="G74" s="10">
        <v>12640.734</v>
      </c>
      <c r="I74" t="str">
        <f t="shared" ref="I74:J74" si="71">F72</f>
        <v>LL Mountain Tire</v>
      </c>
      <c r="J74">
        <f t="shared" si="71"/>
        <v>13328.4324</v>
      </c>
    </row>
    <row r="75" spans="6:10" x14ac:dyDescent="0.3">
      <c r="F75" t="s">
        <v>182</v>
      </c>
      <c r="G75" s="10">
        <v>12443.090800000004</v>
      </c>
      <c r="I75" t="str">
        <f t="shared" ref="I75:J75" si="72">F73</f>
        <v>Road-650 Black, 62</v>
      </c>
      <c r="J75">
        <f t="shared" si="72"/>
        <v>13036.469599999999</v>
      </c>
    </row>
    <row r="76" spans="6:10" x14ac:dyDescent="0.3">
      <c r="F76" t="s">
        <v>192</v>
      </c>
      <c r="G76" s="10">
        <v>12270.514999999999</v>
      </c>
      <c r="I76" t="str">
        <f t="shared" ref="I76:J76" si="73">F74</f>
        <v>Touring-3000 Blue, 62</v>
      </c>
      <c r="J76">
        <f t="shared" si="73"/>
        <v>12640.734</v>
      </c>
    </row>
    <row r="77" spans="6:10" x14ac:dyDescent="0.3">
      <c r="F77" t="s">
        <v>125</v>
      </c>
      <c r="G77" s="10">
        <v>12037.65029999999</v>
      </c>
      <c r="I77" t="str">
        <f t="shared" ref="I77:J77" si="74">F75</f>
        <v>Women's Mountain Shorts, L</v>
      </c>
      <c r="J77">
        <f t="shared" si="74"/>
        <v>12443.090800000004</v>
      </c>
    </row>
    <row r="78" spans="6:10" x14ac:dyDescent="0.3">
      <c r="F78" t="s">
        <v>183</v>
      </c>
      <c r="G78" s="10">
        <v>11829.698999999999</v>
      </c>
      <c r="I78" t="str">
        <f t="shared" ref="I78:J78" si="75">F76</f>
        <v>Mountain-500 Black, 48</v>
      </c>
      <c r="J78">
        <f t="shared" si="75"/>
        <v>12270.514999999999</v>
      </c>
    </row>
    <row r="79" spans="6:10" x14ac:dyDescent="0.3">
      <c r="F79" t="s">
        <v>178</v>
      </c>
      <c r="G79" s="10">
        <v>11517.1132</v>
      </c>
      <c r="I79" t="str">
        <f t="shared" ref="I79:J79" si="76">F77</f>
        <v>Road Bottle Cage</v>
      </c>
      <c r="J79">
        <f t="shared" si="76"/>
        <v>12037.65029999999</v>
      </c>
    </row>
    <row r="80" spans="6:10" x14ac:dyDescent="0.3">
      <c r="F80" t="s">
        <v>89</v>
      </c>
      <c r="G80" s="10">
        <v>11343.119999999999</v>
      </c>
      <c r="I80" t="str">
        <f t="shared" ref="I80:J80" si="77">F78</f>
        <v>Women's Mountain Shorts, M</v>
      </c>
      <c r="J80">
        <f t="shared" si="77"/>
        <v>11829.698999999999</v>
      </c>
    </row>
    <row r="81" spans="6:12" x14ac:dyDescent="0.3">
      <c r="F81" t="s">
        <v>113</v>
      </c>
      <c r="G81" s="10">
        <v>11288.873799999999</v>
      </c>
      <c r="I81" t="str">
        <f t="shared" ref="I81:J81" si="78">F79</f>
        <v>Touring-3000 Yellow, 50</v>
      </c>
      <c r="J81">
        <f t="shared" si="78"/>
        <v>11517.1132</v>
      </c>
    </row>
    <row r="82" spans="6:12" x14ac:dyDescent="0.3">
      <c r="F82" t="s">
        <v>181</v>
      </c>
      <c r="G82" s="10">
        <v>10470.642399999997</v>
      </c>
      <c r="I82" t="str">
        <f t="shared" ref="I82:J82" si="79">F80</f>
        <v>Hitch Rack - 4-Bike</v>
      </c>
      <c r="J82">
        <f t="shared" si="79"/>
        <v>11343.119999999999</v>
      </c>
    </row>
    <row r="83" spans="6:12" x14ac:dyDescent="0.3">
      <c r="F83" t="s">
        <v>115</v>
      </c>
      <c r="G83" s="10">
        <v>10061.8223</v>
      </c>
      <c r="I83" t="str">
        <f t="shared" ref="I83:J83" si="80">F81</f>
        <v>Mountain-500 Black, 40</v>
      </c>
      <c r="J83">
        <f t="shared" si="80"/>
        <v>11288.873799999999</v>
      </c>
    </row>
    <row r="84" spans="6:12" x14ac:dyDescent="0.3">
      <c r="F84" t="s">
        <v>114</v>
      </c>
      <c r="G84" s="10">
        <v>9325.5913999999993</v>
      </c>
      <c r="I84" t="str">
        <f t="shared" ref="I84:J84" si="81">F82</f>
        <v>Water Bottle - 30 oz.</v>
      </c>
      <c r="J84">
        <f t="shared" si="81"/>
        <v>10470.642399999997</v>
      </c>
    </row>
    <row r="85" spans="6:12" x14ac:dyDescent="0.3">
      <c r="F85" t="s">
        <v>193</v>
      </c>
      <c r="G85" s="10">
        <v>9269.8715999999986</v>
      </c>
      <c r="I85" t="str">
        <f t="shared" ref="I85:J85" si="82">F83</f>
        <v>Mountain-500 Black, 44</v>
      </c>
      <c r="J85">
        <f t="shared" si="82"/>
        <v>10061.8223</v>
      </c>
    </row>
    <row r="86" spans="6:12" x14ac:dyDescent="0.3">
      <c r="F86" t="s">
        <v>155</v>
      </c>
      <c r="G86" s="10">
        <v>8828.9846999999991</v>
      </c>
      <c r="I86" t="str">
        <f t="shared" ref="I86:J86" si="83">F84</f>
        <v>Mountain-500 Black, 42</v>
      </c>
      <c r="J86">
        <f t="shared" si="83"/>
        <v>9325.5913999999993</v>
      </c>
    </row>
    <row r="87" spans="6:12" x14ac:dyDescent="0.3">
      <c r="F87" t="s">
        <v>194</v>
      </c>
      <c r="G87" s="10">
        <v>8708.0612000000001</v>
      </c>
      <c r="I87" t="str">
        <f t="shared" ref="I87:J87" si="84">F85</f>
        <v>Touring-3000 Yellow, 44</v>
      </c>
      <c r="J87">
        <f t="shared" si="84"/>
        <v>9269.8715999999986</v>
      </c>
    </row>
    <row r="88" spans="6:12" x14ac:dyDescent="0.3">
      <c r="F88" t="s">
        <v>88</v>
      </c>
      <c r="G88" s="10">
        <v>8615.8533999999981</v>
      </c>
      <c r="I88" t="str">
        <f t="shared" ref="I88:J88" si="85">F86</f>
        <v>Short-Sleeve Classic Jersey, M</v>
      </c>
      <c r="J88">
        <f t="shared" si="85"/>
        <v>8828.9846999999991</v>
      </c>
    </row>
    <row r="89" spans="6:12" x14ac:dyDescent="0.3">
      <c r="F89" t="s">
        <v>161</v>
      </c>
      <c r="G89" s="10">
        <v>8184.6126999999997</v>
      </c>
      <c r="I89" t="str">
        <f t="shared" ref="I89:J89" si="86">F87</f>
        <v>Touring-3000 Blue, 44</v>
      </c>
      <c r="J89">
        <f t="shared" si="86"/>
        <v>8708.0612000000001</v>
      </c>
      <c r="L89">
        <f>+L61</f>
        <v>0</v>
      </c>
    </row>
    <row r="90" spans="6:12" x14ac:dyDescent="0.3">
      <c r="F90" t="s">
        <v>101</v>
      </c>
      <c r="G90" s="10">
        <v>7948.452699999998</v>
      </c>
      <c r="I90" t="str">
        <f t="shared" ref="I90:J90" si="87">F88</f>
        <v>Half-Finger Gloves, S</v>
      </c>
      <c r="J90">
        <f t="shared" si="87"/>
        <v>8615.8533999999981</v>
      </c>
    </row>
    <row r="91" spans="6:12" x14ac:dyDescent="0.3">
      <c r="F91" t="s">
        <v>118</v>
      </c>
      <c r="G91" s="10">
        <v>7703.1630000000005</v>
      </c>
      <c r="I91" t="str">
        <f t="shared" ref="I91:J91" si="88">F89</f>
        <v>Touring Tire</v>
      </c>
      <c r="J91">
        <f t="shared" si="88"/>
        <v>8184.6126999999997</v>
      </c>
    </row>
    <row r="92" spans="6:12" x14ac:dyDescent="0.3">
      <c r="F92" t="s">
        <v>157</v>
      </c>
      <c r="G92" s="10">
        <v>7500.2908000000007</v>
      </c>
      <c r="I92" t="str">
        <f t="shared" ref="I92:J92" si="89">F90</f>
        <v>Mountain Bottle Cage</v>
      </c>
      <c r="J92">
        <f t="shared" si="89"/>
        <v>7948.452699999998</v>
      </c>
    </row>
    <row r="93" spans="6:12" x14ac:dyDescent="0.3">
      <c r="F93" t="s">
        <v>156</v>
      </c>
      <c r="G93" s="10">
        <v>7413.3668999999963</v>
      </c>
      <c r="I93" t="str">
        <f t="shared" ref="I93:J93" si="90">F91</f>
        <v>Mountain-500 Silver, 42</v>
      </c>
      <c r="J93">
        <f t="shared" si="90"/>
        <v>7703.1630000000005</v>
      </c>
    </row>
    <row r="94" spans="6:12" x14ac:dyDescent="0.3">
      <c r="F94" t="s">
        <v>154</v>
      </c>
      <c r="G94" s="10">
        <v>7028.4181999999983</v>
      </c>
      <c r="I94" t="str">
        <f t="shared" ref="I94:J94" si="91">F92</f>
        <v>Short-Sleeve Classic Jersey, XL</v>
      </c>
      <c r="J94">
        <f t="shared" si="91"/>
        <v>7500.2908000000007</v>
      </c>
    </row>
    <row r="95" spans="6:12" x14ac:dyDescent="0.3">
      <c r="F95" t="s">
        <v>102</v>
      </c>
      <c r="G95" s="10">
        <v>6943.9851000000008</v>
      </c>
      <c r="I95" t="str">
        <f t="shared" ref="I95:J95" si="92">F93</f>
        <v>Short-Sleeve Classic Jersey, S</v>
      </c>
      <c r="J95">
        <f t="shared" si="92"/>
        <v>7413.3668999999963</v>
      </c>
    </row>
    <row r="96" spans="6:12" x14ac:dyDescent="0.3">
      <c r="F96" t="s">
        <v>184</v>
      </c>
      <c r="G96" s="10">
        <v>6791.1234999999997</v>
      </c>
      <c r="I96" t="str">
        <f t="shared" ref="I96:J96" si="93">F94</f>
        <v>Short-Sleeve Classic Jersey, L</v>
      </c>
      <c r="J96">
        <f t="shared" si="93"/>
        <v>7028.4181999999983</v>
      </c>
    </row>
    <row r="97" spans="6:10" x14ac:dyDescent="0.3">
      <c r="F97" t="s">
        <v>87</v>
      </c>
      <c r="G97" s="10">
        <v>6285.5870000000004</v>
      </c>
      <c r="I97" t="str">
        <f t="shared" ref="I97:J97" si="94">F95</f>
        <v>Mountain Tire Tube</v>
      </c>
      <c r="J97">
        <f t="shared" si="94"/>
        <v>6943.9851000000008</v>
      </c>
    </row>
    <row r="98" spans="6:10" x14ac:dyDescent="0.3">
      <c r="F98" t="s">
        <v>195</v>
      </c>
      <c r="G98" s="10">
        <v>6221.9513999999999</v>
      </c>
      <c r="I98" t="str">
        <f t="shared" ref="I98:J98" si="95">F96</f>
        <v>Women's Mountain Shorts, S</v>
      </c>
      <c r="J98">
        <f t="shared" si="95"/>
        <v>6791.1234999999997</v>
      </c>
    </row>
    <row r="99" spans="6:10" x14ac:dyDescent="0.3">
      <c r="F99" t="s">
        <v>117</v>
      </c>
      <c r="G99" s="10">
        <v>5905.7582999999995</v>
      </c>
      <c r="I99" t="str">
        <f t="shared" ref="I99:J99" si="96">F97</f>
        <v>Half-Finger Gloves, M</v>
      </c>
      <c r="J99">
        <f t="shared" si="96"/>
        <v>6285.5870000000004</v>
      </c>
    </row>
    <row r="100" spans="6:10" x14ac:dyDescent="0.3">
      <c r="F100" t="s">
        <v>83</v>
      </c>
      <c r="G100" s="10">
        <v>5843.396999999999</v>
      </c>
      <c r="I100" t="str">
        <f t="shared" ref="I100:J100" si="97">F98</f>
        <v>Road-650 Red, 60</v>
      </c>
      <c r="J100">
        <f t="shared" si="97"/>
        <v>6221.9513999999999</v>
      </c>
    </row>
    <row r="101" spans="6:10" x14ac:dyDescent="0.3">
      <c r="F101" t="s">
        <v>126</v>
      </c>
      <c r="G101" s="10">
        <v>5607.3364999999931</v>
      </c>
      <c r="I101" t="str">
        <f t="shared" ref="I101:J101" si="98">F99</f>
        <v>Mountain-500 Silver, 40</v>
      </c>
      <c r="J101">
        <f t="shared" si="98"/>
        <v>5905.7582999999995</v>
      </c>
    </row>
    <row r="102" spans="6:10" x14ac:dyDescent="0.3">
      <c r="F102" t="s">
        <v>86</v>
      </c>
      <c r="G102" s="10">
        <v>5166.4458999999988</v>
      </c>
      <c r="I102" t="str">
        <f t="shared" ref="I102:J102" si="99">F100</f>
        <v>Classic Vest, M</v>
      </c>
      <c r="J102">
        <f t="shared" si="99"/>
        <v>5843.396999999999</v>
      </c>
    </row>
    <row r="103" spans="6:10" x14ac:dyDescent="0.3">
      <c r="F103" t="s">
        <v>84</v>
      </c>
      <c r="G103" s="10">
        <v>5088.1279999999997</v>
      </c>
      <c r="I103" t="str">
        <f t="shared" ref="I103:J103" si="100">F101</f>
        <v>Road Tire Tube</v>
      </c>
      <c r="J103">
        <f t="shared" si="100"/>
        <v>5607.3364999999931</v>
      </c>
    </row>
    <row r="104" spans="6:10" x14ac:dyDescent="0.3">
      <c r="F104" t="s">
        <v>119</v>
      </c>
      <c r="G104" s="10">
        <v>4878.6698999999999</v>
      </c>
      <c r="I104" t="str">
        <f t="shared" ref="I104:J104" si="101">F102</f>
        <v>Half-Finger Gloves, L</v>
      </c>
      <c r="J104">
        <f t="shared" si="101"/>
        <v>5166.4458999999988</v>
      </c>
    </row>
    <row r="105" spans="6:10" x14ac:dyDescent="0.3">
      <c r="F105" t="s">
        <v>81</v>
      </c>
      <c r="G105" s="10">
        <v>4862.2359000000006</v>
      </c>
      <c r="I105" t="str">
        <f t="shared" ref="I105:J105" si="102">F103</f>
        <v>Classic Vest, S</v>
      </c>
      <c r="J105">
        <f t="shared" si="102"/>
        <v>5088.1279999999997</v>
      </c>
    </row>
    <row r="106" spans="6:10" x14ac:dyDescent="0.3">
      <c r="F106" t="s">
        <v>180</v>
      </c>
      <c r="G106" s="10">
        <v>4775.3883999999998</v>
      </c>
      <c r="I106" t="str">
        <f t="shared" ref="I106:J106" si="103">F104</f>
        <v>Mountain-500 Silver, 44</v>
      </c>
      <c r="J106">
        <f t="shared" si="103"/>
        <v>4878.6698999999999</v>
      </c>
    </row>
    <row r="107" spans="6:10" x14ac:dyDescent="0.3">
      <c r="F107" t="s">
        <v>116</v>
      </c>
      <c r="G107" s="10">
        <v>4662.7957000000006</v>
      </c>
      <c r="I107" t="str">
        <f t="shared" ref="I107:J107" si="104">F105</f>
        <v>Bike Wash - Dissolver</v>
      </c>
      <c r="J107">
        <f t="shared" si="104"/>
        <v>4862.2359000000006</v>
      </c>
    </row>
    <row r="108" spans="6:10" x14ac:dyDescent="0.3">
      <c r="F108" t="s">
        <v>82</v>
      </c>
      <c r="G108" s="10">
        <v>4452.1120000000001</v>
      </c>
      <c r="I108" t="str">
        <f t="shared" ref="I108:J108" si="105">F106</f>
        <v>Touring-3000 Yellow, 58</v>
      </c>
      <c r="J108">
        <f t="shared" si="105"/>
        <v>4775.3883999999998</v>
      </c>
    </row>
    <row r="109" spans="6:10" x14ac:dyDescent="0.3">
      <c r="F109" t="s">
        <v>121</v>
      </c>
      <c r="G109" s="10">
        <v>4365.1256999999996</v>
      </c>
      <c r="I109" t="str">
        <f t="shared" ref="I109:J109" si="106">F107</f>
        <v>Mountain-500 Black, 52</v>
      </c>
      <c r="J109">
        <f t="shared" si="106"/>
        <v>4662.7957000000006</v>
      </c>
    </row>
    <row r="110" spans="6:10" x14ac:dyDescent="0.3">
      <c r="F110" t="s">
        <v>122</v>
      </c>
      <c r="G110" s="10">
        <v>4260.3620000000028</v>
      </c>
      <c r="I110" t="str">
        <f t="shared" ref="I110:J110" si="107">F108</f>
        <v>Classic Vest, L</v>
      </c>
      <c r="J110">
        <f t="shared" si="107"/>
        <v>4452.1120000000001</v>
      </c>
    </row>
    <row r="111" spans="6:10" x14ac:dyDescent="0.3">
      <c r="F111" t="s">
        <v>80</v>
      </c>
      <c r="G111" s="10">
        <v>3707.3861000000029</v>
      </c>
      <c r="I111" t="str">
        <f t="shared" ref="I111:J111" si="108">F109</f>
        <v>Mountain-500 Silver, 52</v>
      </c>
      <c r="J111">
        <f t="shared" si="108"/>
        <v>4365.1256999999996</v>
      </c>
    </row>
    <row r="112" spans="6:10" x14ac:dyDescent="0.3">
      <c r="F112" t="s">
        <v>162</v>
      </c>
      <c r="G112" s="10">
        <v>2948.7728000000016</v>
      </c>
      <c r="I112" t="str">
        <f t="shared" ref="I112:J112" si="109">F110</f>
        <v>Patch Kit/8 Patches</v>
      </c>
      <c r="J112">
        <f t="shared" si="109"/>
        <v>4260.3620000000028</v>
      </c>
    </row>
    <row r="113" spans="6:10" x14ac:dyDescent="0.3">
      <c r="F113" t="s">
        <v>120</v>
      </c>
      <c r="G113" s="10">
        <v>2567.721</v>
      </c>
      <c r="I113" t="str">
        <f t="shared" ref="I113:J113" si="110">F111</f>
        <v>AWC Logo Cap</v>
      </c>
      <c r="J113">
        <f t="shared" si="110"/>
        <v>3707.3861000000029</v>
      </c>
    </row>
    <row r="114" spans="6:10" x14ac:dyDescent="0.3">
      <c r="F114" t="s">
        <v>95</v>
      </c>
      <c r="G114" s="10">
        <v>2437.5123999999996</v>
      </c>
      <c r="I114" t="str">
        <f t="shared" ref="I114:J114" si="111">F112</f>
        <v>Touring Tire Tube</v>
      </c>
      <c r="J114">
        <f t="shared" si="111"/>
        <v>2948.7728000000016</v>
      </c>
    </row>
    <row r="115" spans="6:10" x14ac:dyDescent="0.3">
      <c r="F115" t="s">
        <v>98</v>
      </c>
      <c r="G115" s="10">
        <v>2253.5491999999999</v>
      </c>
      <c r="I115" t="str">
        <f t="shared" ref="I115:J115" si="112">F113</f>
        <v>Mountain-500 Silver, 48</v>
      </c>
      <c r="J115">
        <f t="shared" si="112"/>
        <v>2567.721</v>
      </c>
    </row>
    <row r="116" spans="6:10" x14ac:dyDescent="0.3">
      <c r="F116" t="s">
        <v>97</v>
      </c>
      <c r="G116" s="10">
        <v>2046.5905999999995</v>
      </c>
      <c r="I116" t="str">
        <f t="shared" ref="I116:J116" si="113">F114</f>
        <v>Long-Sleeve Logo Jersey, L</v>
      </c>
      <c r="J116">
        <f t="shared" si="113"/>
        <v>2437.5123999999996</v>
      </c>
    </row>
    <row r="117" spans="6:10" x14ac:dyDescent="0.3">
      <c r="F117" t="s">
        <v>123</v>
      </c>
      <c r="G117" s="10">
        <v>2014.7166000000007</v>
      </c>
      <c r="I117" t="str">
        <f t="shared" ref="I117:J117" si="114">F115</f>
        <v>Long-Sleeve Logo Jersey, XL</v>
      </c>
      <c r="J117">
        <f t="shared" si="114"/>
        <v>2253.5491999999999</v>
      </c>
    </row>
    <row r="118" spans="6:10" x14ac:dyDescent="0.3">
      <c r="F118" t="s">
        <v>96</v>
      </c>
      <c r="G118" s="10">
        <v>1862.6273999999996</v>
      </c>
      <c r="I118" t="str">
        <f t="shared" ref="I118:J118" si="115">F116</f>
        <v>Long-Sleeve Logo Jersey, S</v>
      </c>
      <c r="J118">
        <f t="shared" si="115"/>
        <v>2046.5905999999995</v>
      </c>
    </row>
    <row r="119" spans="6:10" x14ac:dyDescent="0.3">
      <c r="F119" t="s">
        <v>124</v>
      </c>
      <c r="G119" s="10">
        <v>1187.4447</v>
      </c>
      <c r="I119" t="str">
        <f t="shared" ref="I119:J121" si="116">F117</f>
        <v>Racing Socks, L</v>
      </c>
      <c r="J119">
        <f t="shared" si="116"/>
        <v>2014.7166000000007</v>
      </c>
    </row>
    <row r="120" spans="6:10" x14ac:dyDescent="0.3">
      <c r="F120" t="s">
        <v>199</v>
      </c>
      <c r="G120" s="10">
        <v>0</v>
      </c>
      <c r="I120" t="str">
        <f t="shared" si="116"/>
        <v>Long-Sleeve Logo Jersey, M</v>
      </c>
      <c r="J120">
        <f t="shared" si="116"/>
        <v>1862.6273999999996</v>
      </c>
    </row>
    <row r="121" spans="6:10" x14ac:dyDescent="0.3">
      <c r="F121" t="s">
        <v>200</v>
      </c>
      <c r="G121" s="10">
        <v>0</v>
      </c>
      <c r="I121" t="str">
        <f t="shared" si="116"/>
        <v>Racing Socks, M</v>
      </c>
      <c r="J121">
        <f t="shared" si="116"/>
        <v>1187.4447</v>
      </c>
    </row>
    <row r="122" spans="6:10" x14ac:dyDescent="0.3">
      <c r="F122" t="s">
        <v>201</v>
      </c>
      <c r="G122" s="10">
        <v>0</v>
      </c>
    </row>
    <row r="123" spans="6:10" x14ac:dyDescent="0.3">
      <c r="F123" t="s">
        <v>202</v>
      </c>
      <c r="G123" s="10">
        <v>0</v>
      </c>
    </row>
    <row r="124" spans="6:10" x14ac:dyDescent="0.3">
      <c r="F124" t="s">
        <v>203</v>
      </c>
      <c r="G124" s="10">
        <v>0</v>
      </c>
    </row>
    <row r="125" spans="6:10" x14ac:dyDescent="0.3">
      <c r="F125" t="s">
        <v>204</v>
      </c>
      <c r="G125" s="10">
        <v>0</v>
      </c>
    </row>
    <row r="126" spans="6:10" x14ac:dyDescent="0.3">
      <c r="F126" t="s">
        <v>205</v>
      </c>
      <c r="G126" s="10">
        <v>0</v>
      </c>
    </row>
    <row r="127" spans="6:10" x14ac:dyDescent="0.3">
      <c r="F127" t="s">
        <v>206</v>
      </c>
      <c r="G127" s="10">
        <v>0</v>
      </c>
    </row>
    <row r="128" spans="6:10" x14ac:dyDescent="0.3">
      <c r="F128" t="s">
        <v>207</v>
      </c>
      <c r="G128" s="10">
        <v>0</v>
      </c>
    </row>
    <row r="129" spans="6:7" x14ac:dyDescent="0.3">
      <c r="F129" t="s">
        <v>208</v>
      </c>
      <c r="G129" s="10">
        <v>0</v>
      </c>
    </row>
    <row r="130" spans="6:7" x14ac:dyDescent="0.3">
      <c r="F130" t="s">
        <v>209</v>
      </c>
      <c r="G130" s="10">
        <v>0</v>
      </c>
    </row>
    <row r="131" spans="6:7" x14ac:dyDescent="0.3">
      <c r="F131" t="s">
        <v>210</v>
      </c>
      <c r="G131" s="10">
        <v>0</v>
      </c>
    </row>
    <row r="132" spans="6:7" x14ac:dyDescent="0.3">
      <c r="F132" t="s">
        <v>211</v>
      </c>
      <c r="G132" s="10">
        <v>0</v>
      </c>
    </row>
    <row r="133" spans="6:7" x14ac:dyDescent="0.3">
      <c r="F133" t="s">
        <v>212</v>
      </c>
      <c r="G133" s="10">
        <v>0</v>
      </c>
    </row>
    <row r="134" spans="6:7" x14ac:dyDescent="0.3">
      <c r="F134" t="s">
        <v>213</v>
      </c>
      <c r="G134" s="10">
        <v>0</v>
      </c>
    </row>
    <row r="135" spans="6:7" x14ac:dyDescent="0.3">
      <c r="F135" t="s">
        <v>214</v>
      </c>
      <c r="G135" s="10">
        <v>0</v>
      </c>
    </row>
    <row r="136" spans="6:7" x14ac:dyDescent="0.3">
      <c r="F136" t="s">
        <v>215</v>
      </c>
      <c r="G136" s="10">
        <v>0</v>
      </c>
    </row>
    <row r="137" spans="6:7" x14ac:dyDescent="0.3">
      <c r="F137" t="s">
        <v>216</v>
      </c>
      <c r="G137" s="10">
        <v>0</v>
      </c>
    </row>
    <row r="138" spans="6:7" x14ac:dyDescent="0.3">
      <c r="F138" t="s">
        <v>217</v>
      </c>
      <c r="G138" s="10">
        <v>0</v>
      </c>
    </row>
    <row r="139" spans="6:7" x14ac:dyDescent="0.3">
      <c r="F139" t="s">
        <v>218</v>
      </c>
      <c r="G139" s="10">
        <v>0</v>
      </c>
    </row>
    <row r="140" spans="6:7" x14ac:dyDescent="0.3">
      <c r="F140" t="s">
        <v>219</v>
      </c>
      <c r="G140" s="10">
        <v>0</v>
      </c>
    </row>
    <row r="141" spans="6:7" x14ac:dyDescent="0.3">
      <c r="F141" t="s">
        <v>220</v>
      </c>
      <c r="G141" s="10">
        <v>0</v>
      </c>
    </row>
    <row r="142" spans="6:7" x14ac:dyDescent="0.3">
      <c r="F142" t="s">
        <v>221</v>
      </c>
      <c r="G142" s="10">
        <v>0</v>
      </c>
    </row>
    <row r="143" spans="6:7" x14ac:dyDescent="0.3">
      <c r="F143" t="s">
        <v>222</v>
      </c>
      <c r="G143" s="10">
        <v>0</v>
      </c>
    </row>
    <row r="144" spans="6:7" x14ac:dyDescent="0.3">
      <c r="F144" t="s">
        <v>223</v>
      </c>
      <c r="G144" s="10">
        <v>0</v>
      </c>
    </row>
    <row r="145" spans="6:7" x14ac:dyDescent="0.3">
      <c r="F145" t="s">
        <v>224</v>
      </c>
      <c r="G145" s="10">
        <v>0</v>
      </c>
    </row>
    <row r="146" spans="6:7" x14ac:dyDescent="0.3">
      <c r="F146" t="s">
        <v>225</v>
      </c>
      <c r="G146" s="10">
        <v>0</v>
      </c>
    </row>
    <row r="147" spans="6:7" x14ac:dyDescent="0.3">
      <c r="F147" t="s">
        <v>226</v>
      </c>
      <c r="G147" s="10">
        <v>0</v>
      </c>
    </row>
    <row r="148" spans="6:7" x14ac:dyDescent="0.3">
      <c r="F148" t="s">
        <v>227</v>
      </c>
      <c r="G148" s="10">
        <v>0</v>
      </c>
    </row>
    <row r="149" spans="6:7" x14ac:dyDescent="0.3">
      <c r="F149" t="s">
        <v>228</v>
      </c>
      <c r="G149" s="10">
        <v>0</v>
      </c>
    </row>
    <row r="150" spans="6:7" x14ac:dyDescent="0.3">
      <c r="F150" t="s">
        <v>229</v>
      </c>
      <c r="G150" s="10">
        <v>0</v>
      </c>
    </row>
    <row r="151" spans="6:7" x14ac:dyDescent="0.3">
      <c r="F151" t="s">
        <v>230</v>
      </c>
      <c r="G151" s="10">
        <v>0</v>
      </c>
    </row>
    <row r="152" spans="6:7" x14ac:dyDescent="0.3">
      <c r="F152" t="s">
        <v>231</v>
      </c>
      <c r="G152" s="10">
        <v>0</v>
      </c>
    </row>
    <row r="153" spans="6:7" x14ac:dyDescent="0.3">
      <c r="F153" t="s">
        <v>232</v>
      </c>
      <c r="G153" s="10">
        <v>0</v>
      </c>
    </row>
    <row r="154" spans="6:7" x14ac:dyDescent="0.3">
      <c r="F154" t="s">
        <v>233</v>
      </c>
      <c r="G154" s="10">
        <v>0</v>
      </c>
    </row>
    <row r="155" spans="6:7" x14ac:dyDescent="0.3">
      <c r="F155" t="s">
        <v>234</v>
      </c>
      <c r="G155" s="10">
        <v>0</v>
      </c>
    </row>
    <row r="156" spans="6:7" x14ac:dyDescent="0.3">
      <c r="F156" t="s">
        <v>235</v>
      </c>
      <c r="G156" s="10">
        <v>0</v>
      </c>
    </row>
    <row r="157" spans="6:7" x14ac:dyDescent="0.3">
      <c r="F157" t="s">
        <v>236</v>
      </c>
      <c r="G157" s="10">
        <v>0</v>
      </c>
    </row>
    <row r="158" spans="6:7" x14ac:dyDescent="0.3">
      <c r="F158" t="s">
        <v>237</v>
      </c>
      <c r="G158" s="10">
        <v>0</v>
      </c>
    </row>
    <row r="159" spans="6:7" x14ac:dyDescent="0.3">
      <c r="F159" t="s">
        <v>238</v>
      </c>
      <c r="G159" s="10">
        <v>0</v>
      </c>
    </row>
    <row r="160" spans="6:7" x14ac:dyDescent="0.3">
      <c r="F160" t="s">
        <v>239</v>
      </c>
      <c r="G160" s="10">
        <v>0</v>
      </c>
    </row>
    <row r="161" spans="6:7" x14ac:dyDescent="0.3">
      <c r="F161" t="s">
        <v>240</v>
      </c>
      <c r="G161" s="10">
        <v>0</v>
      </c>
    </row>
    <row r="162" spans="6:7" x14ac:dyDescent="0.3">
      <c r="F162" t="s">
        <v>241</v>
      </c>
      <c r="G162" s="10">
        <v>0</v>
      </c>
    </row>
    <row r="163" spans="6:7" x14ac:dyDescent="0.3">
      <c r="F163" t="s">
        <v>242</v>
      </c>
      <c r="G163" s="10">
        <v>0</v>
      </c>
    </row>
    <row r="164" spans="6:7" x14ac:dyDescent="0.3">
      <c r="F164" t="s">
        <v>243</v>
      </c>
      <c r="G164" s="10">
        <v>0</v>
      </c>
    </row>
    <row r="165" spans="6:7" x14ac:dyDescent="0.3">
      <c r="F165" t="s">
        <v>244</v>
      </c>
      <c r="G165" s="10">
        <v>0</v>
      </c>
    </row>
    <row r="166" spans="6:7" x14ac:dyDescent="0.3">
      <c r="F166" t="s">
        <v>245</v>
      </c>
      <c r="G166" s="10">
        <v>0</v>
      </c>
    </row>
    <row r="167" spans="6:7" x14ac:dyDescent="0.3">
      <c r="F167" t="s">
        <v>246</v>
      </c>
      <c r="G167" s="10">
        <v>0</v>
      </c>
    </row>
    <row r="168" spans="6:7" x14ac:dyDescent="0.3">
      <c r="F168" t="s">
        <v>247</v>
      </c>
      <c r="G168" s="10">
        <v>0</v>
      </c>
    </row>
    <row r="169" spans="6:7" x14ac:dyDescent="0.3">
      <c r="F169" t="s">
        <v>248</v>
      </c>
      <c r="G169" s="10">
        <v>0</v>
      </c>
    </row>
    <row r="170" spans="6:7" x14ac:dyDescent="0.3">
      <c r="F170" t="s">
        <v>249</v>
      </c>
      <c r="G170" s="10">
        <v>0</v>
      </c>
    </row>
    <row r="171" spans="6:7" x14ac:dyDescent="0.3">
      <c r="F171" t="s">
        <v>250</v>
      </c>
      <c r="G171" s="10">
        <v>0</v>
      </c>
    </row>
    <row r="172" spans="6:7" x14ac:dyDescent="0.3">
      <c r="F172" t="s">
        <v>251</v>
      </c>
      <c r="G172" s="10">
        <v>0</v>
      </c>
    </row>
    <row r="173" spans="6:7" x14ac:dyDescent="0.3">
      <c r="F173" t="s">
        <v>252</v>
      </c>
      <c r="G173" s="10">
        <v>0</v>
      </c>
    </row>
    <row r="174" spans="6:7" x14ac:dyDescent="0.3">
      <c r="F174" t="s">
        <v>253</v>
      </c>
      <c r="G174" s="10">
        <v>0</v>
      </c>
    </row>
    <row r="175" spans="6:7" x14ac:dyDescent="0.3">
      <c r="F175" t="s">
        <v>254</v>
      </c>
      <c r="G175" s="10">
        <v>0</v>
      </c>
    </row>
    <row r="176" spans="6:7" x14ac:dyDescent="0.3">
      <c r="F176" t="s">
        <v>255</v>
      </c>
      <c r="G176" s="10">
        <v>0</v>
      </c>
    </row>
    <row r="177" spans="6:7" x14ac:dyDescent="0.3">
      <c r="F177" t="s">
        <v>256</v>
      </c>
      <c r="G177" s="10">
        <v>0</v>
      </c>
    </row>
    <row r="178" spans="6:7" x14ac:dyDescent="0.3">
      <c r="F178" t="s">
        <v>257</v>
      </c>
      <c r="G178" s="10">
        <v>0</v>
      </c>
    </row>
    <row r="179" spans="6:7" x14ac:dyDescent="0.3">
      <c r="F179" t="s">
        <v>258</v>
      </c>
      <c r="G179" s="10">
        <v>0</v>
      </c>
    </row>
    <row r="180" spans="6:7" x14ac:dyDescent="0.3">
      <c r="F180" t="s">
        <v>259</v>
      </c>
      <c r="G180" s="10">
        <v>0</v>
      </c>
    </row>
    <row r="181" spans="6:7" x14ac:dyDescent="0.3">
      <c r="F181" t="s">
        <v>260</v>
      </c>
      <c r="G181" s="10">
        <v>0</v>
      </c>
    </row>
    <row r="182" spans="6:7" x14ac:dyDescent="0.3">
      <c r="F182" t="s">
        <v>261</v>
      </c>
      <c r="G182" s="10">
        <v>0</v>
      </c>
    </row>
    <row r="183" spans="6:7" x14ac:dyDescent="0.3">
      <c r="F183" t="s">
        <v>262</v>
      </c>
      <c r="G183" s="10">
        <v>0</v>
      </c>
    </row>
    <row r="184" spans="6:7" x14ac:dyDescent="0.3">
      <c r="F184" t="s">
        <v>263</v>
      </c>
      <c r="G184" s="10">
        <v>0</v>
      </c>
    </row>
    <row r="185" spans="6:7" x14ac:dyDescent="0.3">
      <c r="F185" t="s">
        <v>264</v>
      </c>
      <c r="G185" s="10">
        <v>0</v>
      </c>
    </row>
    <row r="186" spans="6:7" x14ac:dyDescent="0.3">
      <c r="F186" t="s">
        <v>265</v>
      </c>
      <c r="G186" s="10">
        <v>0</v>
      </c>
    </row>
    <row r="187" spans="6:7" x14ac:dyDescent="0.3">
      <c r="F187" t="s">
        <v>266</v>
      </c>
      <c r="G187" s="10">
        <v>0</v>
      </c>
    </row>
    <row r="188" spans="6:7" x14ac:dyDescent="0.3">
      <c r="F188" t="s">
        <v>267</v>
      </c>
      <c r="G188" s="10">
        <v>0</v>
      </c>
    </row>
    <row r="189" spans="6:7" x14ac:dyDescent="0.3">
      <c r="F189" t="s">
        <v>268</v>
      </c>
      <c r="G189" s="10">
        <v>0</v>
      </c>
    </row>
    <row r="190" spans="6:7" x14ac:dyDescent="0.3">
      <c r="F190" t="s">
        <v>269</v>
      </c>
      <c r="G190" s="10">
        <v>0</v>
      </c>
    </row>
    <row r="191" spans="6:7" x14ac:dyDescent="0.3">
      <c r="F191" t="s">
        <v>270</v>
      </c>
      <c r="G191" s="10">
        <v>0</v>
      </c>
    </row>
    <row r="192" spans="6:7" x14ac:dyDescent="0.3">
      <c r="F192" t="s">
        <v>271</v>
      </c>
      <c r="G192" s="10">
        <v>0</v>
      </c>
    </row>
    <row r="193" spans="6:7" x14ac:dyDescent="0.3">
      <c r="F193" t="s">
        <v>272</v>
      </c>
      <c r="G193" s="10">
        <v>0</v>
      </c>
    </row>
    <row r="194" spans="6:7" x14ac:dyDescent="0.3">
      <c r="F194" t="s">
        <v>273</v>
      </c>
      <c r="G194" s="10">
        <v>0</v>
      </c>
    </row>
    <row r="195" spans="6:7" x14ac:dyDescent="0.3">
      <c r="F195" t="s">
        <v>274</v>
      </c>
      <c r="G195" s="10">
        <v>0</v>
      </c>
    </row>
    <row r="196" spans="6:7" x14ac:dyDescent="0.3">
      <c r="F196" t="s">
        <v>275</v>
      </c>
      <c r="G196" s="10">
        <v>0</v>
      </c>
    </row>
    <row r="197" spans="6:7" x14ac:dyDescent="0.3">
      <c r="F197" t="s">
        <v>276</v>
      </c>
      <c r="G197" s="10">
        <v>0</v>
      </c>
    </row>
    <row r="198" spans="6:7" x14ac:dyDescent="0.3">
      <c r="F198" t="s">
        <v>277</v>
      </c>
      <c r="G198" s="10">
        <v>0</v>
      </c>
    </row>
    <row r="199" spans="6:7" x14ac:dyDescent="0.3">
      <c r="F199" t="s">
        <v>278</v>
      </c>
      <c r="G199" s="10">
        <v>0</v>
      </c>
    </row>
    <row r="200" spans="6:7" x14ac:dyDescent="0.3">
      <c r="F200" t="s">
        <v>279</v>
      </c>
      <c r="G200" s="10">
        <v>0</v>
      </c>
    </row>
    <row r="201" spans="6:7" x14ac:dyDescent="0.3">
      <c r="F201" t="s">
        <v>280</v>
      </c>
      <c r="G201" s="10">
        <v>0</v>
      </c>
    </row>
    <row r="202" spans="6:7" x14ac:dyDescent="0.3">
      <c r="F202" t="s">
        <v>281</v>
      </c>
      <c r="G202" s="10">
        <v>0</v>
      </c>
    </row>
    <row r="203" spans="6:7" x14ac:dyDescent="0.3">
      <c r="F203" t="s">
        <v>282</v>
      </c>
      <c r="G203" s="10">
        <v>0</v>
      </c>
    </row>
    <row r="204" spans="6:7" x14ac:dyDescent="0.3">
      <c r="F204" t="s">
        <v>283</v>
      </c>
      <c r="G204" s="10">
        <v>0</v>
      </c>
    </row>
    <row r="205" spans="6:7" x14ac:dyDescent="0.3">
      <c r="F205" t="s">
        <v>284</v>
      </c>
      <c r="G205" s="10">
        <v>0</v>
      </c>
    </row>
    <row r="206" spans="6:7" x14ac:dyDescent="0.3">
      <c r="F206" t="s">
        <v>285</v>
      </c>
      <c r="G206" s="10">
        <v>0</v>
      </c>
    </row>
    <row r="207" spans="6:7" x14ac:dyDescent="0.3">
      <c r="F207" t="s">
        <v>286</v>
      </c>
      <c r="G207" s="10">
        <v>0</v>
      </c>
    </row>
    <row r="208" spans="6:7" x14ac:dyDescent="0.3">
      <c r="F208" t="s">
        <v>287</v>
      </c>
      <c r="G208" s="10">
        <v>0</v>
      </c>
    </row>
    <row r="209" spans="6:7" x14ac:dyDescent="0.3">
      <c r="F209" t="s">
        <v>288</v>
      </c>
      <c r="G209" s="10">
        <v>0</v>
      </c>
    </row>
    <row r="210" spans="6:7" x14ac:dyDescent="0.3">
      <c r="F210" t="s">
        <v>289</v>
      </c>
      <c r="G210" s="10">
        <v>0</v>
      </c>
    </row>
    <row r="211" spans="6:7" x14ac:dyDescent="0.3">
      <c r="F211" t="s">
        <v>290</v>
      </c>
      <c r="G211" s="10">
        <v>0</v>
      </c>
    </row>
    <row r="212" spans="6:7" x14ac:dyDescent="0.3">
      <c r="F212" t="s">
        <v>291</v>
      </c>
      <c r="G212" s="10">
        <v>0</v>
      </c>
    </row>
    <row r="213" spans="6:7" x14ac:dyDescent="0.3">
      <c r="F213" t="s">
        <v>292</v>
      </c>
      <c r="G213" s="10">
        <v>0</v>
      </c>
    </row>
    <row r="214" spans="6:7" x14ac:dyDescent="0.3">
      <c r="F214" t="s">
        <v>293</v>
      </c>
      <c r="G214" s="10">
        <v>0</v>
      </c>
    </row>
    <row r="215" spans="6:7" x14ac:dyDescent="0.3">
      <c r="F215" t="s">
        <v>294</v>
      </c>
      <c r="G215" s="10">
        <v>0</v>
      </c>
    </row>
    <row r="216" spans="6:7" x14ac:dyDescent="0.3">
      <c r="F216" t="s">
        <v>295</v>
      </c>
      <c r="G216" s="10">
        <v>0</v>
      </c>
    </row>
    <row r="217" spans="6:7" x14ac:dyDescent="0.3">
      <c r="F217" t="s">
        <v>296</v>
      </c>
      <c r="G217" s="10">
        <v>0</v>
      </c>
    </row>
    <row r="218" spans="6:7" x14ac:dyDescent="0.3">
      <c r="F218" t="s">
        <v>297</v>
      </c>
      <c r="G218" s="10">
        <v>0</v>
      </c>
    </row>
    <row r="219" spans="6:7" x14ac:dyDescent="0.3">
      <c r="F219" t="s">
        <v>298</v>
      </c>
      <c r="G219" s="10">
        <v>0</v>
      </c>
    </row>
    <row r="220" spans="6:7" x14ac:dyDescent="0.3">
      <c r="F220" t="s">
        <v>299</v>
      </c>
      <c r="G220" s="10">
        <v>0</v>
      </c>
    </row>
    <row r="221" spans="6:7" x14ac:dyDescent="0.3">
      <c r="F221" t="s">
        <v>300</v>
      </c>
      <c r="G221" s="10">
        <v>0</v>
      </c>
    </row>
    <row r="222" spans="6:7" x14ac:dyDescent="0.3">
      <c r="F222" t="s">
        <v>301</v>
      </c>
      <c r="G222" s="10">
        <v>0</v>
      </c>
    </row>
    <row r="223" spans="6:7" x14ac:dyDescent="0.3">
      <c r="F223" t="s">
        <v>302</v>
      </c>
      <c r="G223" s="10">
        <v>0</v>
      </c>
    </row>
    <row r="224" spans="6:7" x14ac:dyDescent="0.3">
      <c r="F224" t="s">
        <v>303</v>
      </c>
      <c r="G224" s="10">
        <v>0</v>
      </c>
    </row>
    <row r="225" spans="6:7" x14ac:dyDescent="0.3">
      <c r="F225" t="s">
        <v>304</v>
      </c>
      <c r="G225" s="10">
        <v>0</v>
      </c>
    </row>
    <row r="226" spans="6:7" x14ac:dyDescent="0.3">
      <c r="F226" t="s">
        <v>305</v>
      </c>
      <c r="G226" s="10">
        <v>0</v>
      </c>
    </row>
    <row r="227" spans="6:7" x14ac:dyDescent="0.3">
      <c r="F227" t="s">
        <v>306</v>
      </c>
      <c r="G227" s="10">
        <v>0</v>
      </c>
    </row>
    <row r="228" spans="6:7" x14ac:dyDescent="0.3">
      <c r="F228" t="s">
        <v>307</v>
      </c>
      <c r="G228" s="10">
        <v>0</v>
      </c>
    </row>
    <row r="229" spans="6:7" x14ac:dyDescent="0.3">
      <c r="F229" t="s">
        <v>308</v>
      </c>
      <c r="G229" s="10">
        <v>0</v>
      </c>
    </row>
    <row r="230" spans="6:7" x14ac:dyDescent="0.3">
      <c r="F230" t="s">
        <v>309</v>
      </c>
      <c r="G230" s="10">
        <v>0</v>
      </c>
    </row>
    <row r="231" spans="6:7" x14ac:dyDescent="0.3">
      <c r="F231" t="s">
        <v>310</v>
      </c>
      <c r="G231" s="10">
        <v>0</v>
      </c>
    </row>
    <row r="232" spans="6:7" x14ac:dyDescent="0.3">
      <c r="F232" t="s">
        <v>311</v>
      </c>
      <c r="G232" s="10">
        <v>0</v>
      </c>
    </row>
    <row r="233" spans="6:7" x14ac:dyDescent="0.3">
      <c r="F233" t="s">
        <v>312</v>
      </c>
      <c r="G233" s="10">
        <v>0</v>
      </c>
    </row>
    <row r="234" spans="6:7" x14ac:dyDescent="0.3">
      <c r="F234" t="s">
        <v>313</v>
      </c>
      <c r="G234" s="10">
        <v>0</v>
      </c>
    </row>
    <row r="235" spans="6:7" x14ac:dyDescent="0.3">
      <c r="F235" t="s">
        <v>314</v>
      </c>
      <c r="G235" s="10">
        <v>0</v>
      </c>
    </row>
    <row r="236" spans="6:7" x14ac:dyDescent="0.3">
      <c r="F236" t="s">
        <v>315</v>
      </c>
      <c r="G236" s="10">
        <v>0</v>
      </c>
    </row>
    <row r="237" spans="6:7" x14ac:dyDescent="0.3">
      <c r="F237" t="s">
        <v>316</v>
      </c>
      <c r="G237" s="10">
        <v>0</v>
      </c>
    </row>
    <row r="238" spans="6:7" x14ac:dyDescent="0.3">
      <c r="F238" t="s">
        <v>317</v>
      </c>
      <c r="G238" s="10">
        <v>0</v>
      </c>
    </row>
    <row r="239" spans="6:7" x14ac:dyDescent="0.3">
      <c r="F239" t="s">
        <v>318</v>
      </c>
      <c r="G239" s="10">
        <v>0</v>
      </c>
    </row>
    <row r="240" spans="6:7" x14ac:dyDescent="0.3">
      <c r="F240" t="s">
        <v>319</v>
      </c>
      <c r="G240" s="10">
        <v>0</v>
      </c>
    </row>
    <row r="241" spans="6:7" x14ac:dyDescent="0.3">
      <c r="F241" t="s">
        <v>320</v>
      </c>
      <c r="G241" s="10">
        <v>0</v>
      </c>
    </row>
    <row r="242" spans="6:7" x14ac:dyDescent="0.3">
      <c r="F242" t="s">
        <v>321</v>
      </c>
      <c r="G242" s="10">
        <v>0</v>
      </c>
    </row>
    <row r="243" spans="6:7" x14ac:dyDescent="0.3">
      <c r="F243" t="s">
        <v>322</v>
      </c>
      <c r="G243" s="10">
        <v>0</v>
      </c>
    </row>
    <row r="244" spans="6:7" x14ac:dyDescent="0.3">
      <c r="F244" t="s">
        <v>323</v>
      </c>
      <c r="G244" s="10">
        <v>0</v>
      </c>
    </row>
    <row r="245" spans="6:7" x14ac:dyDescent="0.3">
      <c r="F245" t="s">
        <v>324</v>
      </c>
      <c r="G245" s="10">
        <v>0</v>
      </c>
    </row>
    <row r="246" spans="6:7" x14ac:dyDescent="0.3">
      <c r="F246" t="s">
        <v>325</v>
      </c>
      <c r="G246" s="10">
        <v>0</v>
      </c>
    </row>
    <row r="247" spans="6:7" x14ac:dyDescent="0.3">
      <c r="F247" t="s">
        <v>326</v>
      </c>
      <c r="G247" s="10">
        <v>0</v>
      </c>
    </row>
    <row r="248" spans="6:7" x14ac:dyDescent="0.3">
      <c r="F248" t="s">
        <v>327</v>
      </c>
      <c r="G248" s="10">
        <v>0</v>
      </c>
    </row>
    <row r="249" spans="6:7" x14ac:dyDescent="0.3">
      <c r="F249" t="s">
        <v>328</v>
      </c>
      <c r="G249" s="10">
        <v>0</v>
      </c>
    </row>
    <row r="250" spans="6:7" x14ac:dyDescent="0.3">
      <c r="F250" t="s">
        <v>329</v>
      </c>
      <c r="G250" s="10">
        <v>0</v>
      </c>
    </row>
    <row r="251" spans="6:7" x14ac:dyDescent="0.3">
      <c r="F251" t="s">
        <v>330</v>
      </c>
      <c r="G251" s="10">
        <v>0</v>
      </c>
    </row>
    <row r="252" spans="6:7" x14ac:dyDescent="0.3">
      <c r="F252" t="s">
        <v>331</v>
      </c>
      <c r="G252" s="10">
        <v>0</v>
      </c>
    </row>
    <row r="253" spans="6:7" x14ac:dyDescent="0.3">
      <c r="F253" t="s">
        <v>332</v>
      </c>
      <c r="G253" s="10">
        <v>0</v>
      </c>
    </row>
    <row r="254" spans="6:7" x14ac:dyDescent="0.3">
      <c r="F254" t="s">
        <v>333</v>
      </c>
      <c r="G254" s="10">
        <v>0</v>
      </c>
    </row>
    <row r="255" spans="6:7" x14ac:dyDescent="0.3">
      <c r="F255" t="s">
        <v>334</v>
      </c>
      <c r="G255" s="10">
        <v>0</v>
      </c>
    </row>
    <row r="256" spans="6:7" x14ac:dyDescent="0.3">
      <c r="F256" t="s">
        <v>335</v>
      </c>
      <c r="G256" s="10">
        <v>0</v>
      </c>
    </row>
    <row r="257" spans="6:7" x14ac:dyDescent="0.3">
      <c r="F257" t="s">
        <v>336</v>
      </c>
      <c r="G257" s="10">
        <v>0</v>
      </c>
    </row>
    <row r="258" spans="6:7" x14ac:dyDescent="0.3">
      <c r="F258" t="s">
        <v>337</v>
      </c>
      <c r="G258" s="10">
        <v>0</v>
      </c>
    </row>
    <row r="259" spans="6:7" x14ac:dyDescent="0.3">
      <c r="F259" t="s">
        <v>338</v>
      </c>
      <c r="G259" s="10">
        <v>0</v>
      </c>
    </row>
    <row r="260" spans="6:7" x14ac:dyDescent="0.3">
      <c r="F260" t="s">
        <v>339</v>
      </c>
      <c r="G260" s="10">
        <v>0</v>
      </c>
    </row>
    <row r="261" spans="6:7" x14ac:dyDescent="0.3">
      <c r="F261" t="s">
        <v>340</v>
      </c>
      <c r="G261" s="10">
        <v>0</v>
      </c>
    </row>
    <row r="262" spans="6:7" x14ac:dyDescent="0.3">
      <c r="F262" t="s">
        <v>341</v>
      </c>
      <c r="G262" s="10">
        <v>0</v>
      </c>
    </row>
    <row r="263" spans="6:7" x14ac:dyDescent="0.3">
      <c r="F263" t="s">
        <v>342</v>
      </c>
      <c r="G263" s="10">
        <v>0</v>
      </c>
    </row>
    <row r="264" spans="6:7" x14ac:dyDescent="0.3">
      <c r="F264" t="s">
        <v>343</v>
      </c>
      <c r="G264" s="10">
        <v>0</v>
      </c>
    </row>
    <row r="265" spans="6:7" x14ac:dyDescent="0.3">
      <c r="F265" t="s">
        <v>344</v>
      </c>
      <c r="G265" s="10">
        <v>0</v>
      </c>
    </row>
    <row r="266" spans="6:7" x14ac:dyDescent="0.3">
      <c r="F266" t="s">
        <v>345</v>
      </c>
      <c r="G266" s="10">
        <v>0</v>
      </c>
    </row>
    <row r="267" spans="6:7" x14ac:dyDescent="0.3">
      <c r="F267" t="s">
        <v>346</v>
      </c>
      <c r="G267" s="10">
        <v>0</v>
      </c>
    </row>
    <row r="268" spans="6:7" x14ac:dyDescent="0.3">
      <c r="F268" t="s">
        <v>347</v>
      </c>
      <c r="G268" s="10">
        <v>0</v>
      </c>
    </row>
    <row r="269" spans="6:7" x14ac:dyDescent="0.3">
      <c r="F269" t="s">
        <v>348</v>
      </c>
      <c r="G269" s="10">
        <v>0</v>
      </c>
    </row>
    <row r="270" spans="6:7" x14ac:dyDescent="0.3">
      <c r="F270" t="s">
        <v>349</v>
      </c>
      <c r="G270" s="10">
        <v>0</v>
      </c>
    </row>
    <row r="271" spans="6:7" x14ac:dyDescent="0.3">
      <c r="F271" t="s">
        <v>350</v>
      </c>
      <c r="G271" s="10">
        <v>0</v>
      </c>
    </row>
    <row r="272" spans="6:7" x14ac:dyDescent="0.3">
      <c r="F272" t="s">
        <v>351</v>
      </c>
      <c r="G272" s="10">
        <v>0</v>
      </c>
    </row>
    <row r="273" spans="6:7" x14ac:dyDescent="0.3">
      <c r="F273" t="s">
        <v>352</v>
      </c>
      <c r="G273" s="10">
        <v>0</v>
      </c>
    </row>
    <row r="274" spans="6:7" x14ac:dyDescent="0.3">
      <c r="F274" t="s">
        <v>353</v>
      </c>
      <c r="G274" s="10">
        <v>0</v>
      </c>
    </row>
    <row r="275" spans="6:7" x14ac:dyDescent="0.3">
      <c r="F275" t="s">
        <v>354</v>
      </c>
      <c r="G275" s="10">
        <v>0</v>
      </c>
    </row>
    <row r="276" spans="6:7" x14ac:dyDescent="0.3">
      <c r="F276" t="s">
        <v>355</v>
      </c>
      <c r="G276" s="10">
        <v>0</v>
      </c>
    </row>
    <row r="277" spans="6:7" x14ac:dyDescent="0.3">
      <c r="F277" t="s">
        <v>356</v>
      </c>
      <c r="G277" s="10">
        <v>0</v>
      </c>
    </row>
    <row r="278" spans="6:7" x14ac:dyDescent="0.3">
      <c r="F278" t="s">
        <v>357</v>
      </c>
      <c r="G278" s="10">
        <v>0</v>
      </c>
    </row>
    <row r="279" spans="6:7" x14ac:dyDescent="0.3">
      <c r="F279" t="s">
        <v>358</v>
      </c>
      <c r="G279" s="10">
        <v>0</v>
      </c>
    </row>
    <row r="280" spans="6:7" x14ac:dyDescent="0.3">
      <c r="F280" t="s">
        <v>359</v>
      </c>
      <c r="G280" s="10">
        <v>0</v>
      </c>
    </row>
    <row r="281" spans="6:7" x14ac:dyDescent="0.3">
      <c r="F281" t="s">
        <v>360</v>
      </c>
      <c r="G281" s="10">
        <v>0</v>
      </c>
    </row>
    <row r="282" spans="6:7" x14ac:dyDescent="0.3">
      <c r="F282" t="s">
        <v>361</v>
      </c>
      <c r="G282" s="10">
        <v>0</v>
      </c>
    </row>
    <row r="283" spans="6:7" x14ac:dyDescent="0.3">
      <c r="F283" t="s">
        <v>362</v>
      </c>
      <c r="G283" s="10">
        <v>0</v>
      </c>
    </row>
    <row r="284" spans="6:7" x14ac:dyDescent="0.3">
      <c r="F284" t="s">
        <v>363</v>
      </c>
      <c r="G284" s="10">
        <v>0</v>
      </c>
    </row>
    <row r="285" spans="6:7" x14ac:dyDescent="0.3">
      <c r="F285" t="s">
        <v>364</v>
      </c>
      <c r="G285" s="10">
        <v>0</v>
      </c>
    </row>
    <row r="286" spans="6:7" x14ac:dyDescent="0.3">
      <c r="F286" t="s">
        <v>365</v>
      </c>
      <c r="G286" s="10">
        <v>0</v>
      </c>
    </row>
    <row r="287" spans="6:7" x14ac:dyDescent="0.3">
      <c r="F287" t="s">
        <v>366</v>
      </c>
      <c r="G287" s="10">
        <v>0</v>
      </c>
    </row>
    <row r="288" spans="6:7" x14ac:dyDescent="0.3">
      <c r="F288" t="s">
        <v>367</v>
      </c>
      <c r="G288" s="10">
        <v>0</v>
      </c>
    </row>
    <row r="289" spans="6:7" x14ac:dyDescent="0.3">
      <c r="F289" t="s">
        <v>368</v>
      </c>
      <c r="G289" s="10">
        <v>0</v>
      </c>
    </row>
    <row r="290" spans="6:7" x14ac:dyDescent="0.3">
      <c r="F290" t="s">
        <v>369</v>
      </c>
      <c r="G290" s="10">
        <v>0</v>
      </c>
    </row>
    <row r="291" spans="6:7" x14ac:dyDescent="0.3">
      <c r="F291" t="s">
        <v>370</v>
      </c>
      <c r="G291" s="10">
        <v>0</v>
      </c>
    </row>
    <row r="292" spans="6:7" x14ac:dyDescent="0.3">
      <c r="F292" t="s">
        <v>371</v>
      </c>
      <c r="G292" s="10">
        <v>0</v>
      </c>
    </row>
    <row r="293" spans="6:7" x14ac:dyDescent="0.3">
      <c r="F293" t="s">
        <v>372</v>
      </c>
      <c r="G293" s="10">
        <v>0</v>
      </c>
    </row>
    <row r="294" spans="6:7" x14ac:dyDescent="0.3">
      <c r="F294" t="s">
        <v>373</v>
      </c>
      <c r="G294" s="10">
        <v>0</v>
      </c>
    </row>
    <row r="295" spans="6:7" x14ac:dyDescent="0.3">
      <c r="F295" t="s">
        <v>374</v>
      </c>
      <c r="G295" s="10">
        <v>0</v>
      </c>
    </row>
    <row r="296" spans="6:7" x14ac:dyDescent="0.3">
      <c r="F296" t="s">
        <v>375</v>
      </c>
      <c r="G296" s="10">
        <v>0</v>
      </c>
    </row>
    <row r="297" spans="6:7" x14ac:dyDescent="0.3">
      <c r="F297" t="s">
        <v>376</v>
      </c>
      <c r="G297" s="10">
        <v>0</v>
      </c>
    </row>
    <row r="298" spans="6:7" x14ac:dyDescent="0.3">
      <c r="F298" t="s">
        <v>377</v>
      </c>
      <c r="G298" s="10">
        <v>0</v>
      </c>
    </row>
    <row r="299" spans="6:7" x14ac:dyDescent="0.3">
      <c r="F299" t="s">
        <v>378</v>
      </c>
      <c r="G299" s="10">
        <v>0</v>
      </c>
    </row>
    <row r="300" spans="6:7" x14ac:dyDescent="0.3">
      <c r="F300" t="s">
        <v>379</v>
      </c>
      <c r="G300" s="10">
        <v>0</v>
      </c>
    </row>
    <row r="301" spans="6:7" x14ac:dyDescent="0.3">
      <c r="F301" t="s">
        <v>380</v>
      </c>
      <c r="G301" s="10">
        <v>0</v>
      </c>
    </row>
    <row r="302" spans="6:7" x14ac:dyDescent="0.3">
      <c r="F302" t="s">
        <v>381</v>
      </c>
      <c r="G302" s="10">
        <v>0</v>
      </c>
    </row>
    <row r="303" spans="6:7" x14ac:dyDescent="0.3">
      <c r="F303" t="s">
        <v>382</v>
      </c>
      <c r="G303" s="10">
        <v>0</v>
      </c>
    </row>
    <row r="304" spans="6:7" x14ac:dyDescent="0.3">
      <c r="F304" t="s">
        <v>383</v>
      </c>
      <c r="G304" s="10">
        <v>0</v>
      </c>
    </row>
    <row r="305" spans="6:7" x14ac:dyDescent="0.3">
      <c r="F305" t="s">
        <v>384</v>
      </c>
      <c r="G305" s="10">
        <v>0</v>
      </c>
    </row>
    <row r="306" spans="6:7" x14ac:dyDescent="0.3">
      <c r="F306" t="s">
        <v>385</v>
      </c>
      <c r="G306" s="10">
        <v>0</v>
      </c>
    </row>
    <row r="307" spans="6:7" x14ac:dyDescent="0.3">
      <c r="F307" t="s">
        <v>386</v>
      </c>
      <c r="G307" s="10">
        <v>0</v>
      </c>
    </row>
    <row r="308" spans="6:7" x14ac:dyDescent="0.3">
      <c r="F308" t="s">
        <v>387</v>
      </c>
      <c r="G308" s="10">
        <v>0</v>
      </c>
    </row>
    <row r="309" spans="6:7" x14ac:dyDescent="0.3">
      <c r="F309" t="s">
        <v>388</v>
      </c>
      <c r="G309" s="10">
        <v>0</v>
      </c>
    </row>
    <row r="310" spans="6:7" x14ac:dyDescent="0.3">
      <c r="F310" t="s">
        <v>389</v>
      </c>
      <c r="G310" s="10">
        <v>0</v>
      </c>
    </row>
    <row r="311" spans="6:7" x14ac:dyDescent="0.3">
      <c r="F311" t="s">
        <v>390</v>
      </c>
      <c r="G311" s="10">
        <v>0</v>
      </c>
    </row>
    <row r="312" spans="6:7" x14ac:dyDescent="0.3">
      <c r="F312" t="s">
        <v>391</v>
      </c>
      <c r="G312" s="10">
        <v>0</v>
      </c>
    </row>
    <row r="313" spans="6:7" x14ac:dyDescent="0.3">
      <c r="F313" t="s">
        <v>392</v>
      </c>
      <c r="G313" s="10">
        <v>0</v>
      </c>
    </row>
    <row r="314" spans="6:7" x14ac:dyDescent="0.3">
      <c r="F314" t="s">
        <v>393</v>
      </c>
      <c r="G314" s="10">
        <v>0</v>
      </c>
    </row>
    <row r="315" spans="6:7" x14ac:dyDescent="0.3">
      <c r="F315" t="s">
        <v>394</v>
      </c>
      <c r="G315" s="10">
        <v>0</v>
      </c>
    </row>
    <row r="316" spans="6:7" x14ac:dyDescent="0.3">
      <c r="F316" t="s">
        <v>395</v>
      </c>
      <c r="G316" s="10">
        <v>0</v>
      </c>
    </row>
    <row r="317" spans="6:7" x14ac:dyDescent="0.3">
      <c r="F317" t="s">
        <v>396</v>
      </c>
      <c r="G317" s="10">
        <v>0</v>
      </c>
    </row>
    <row r="318" spans="6:7" x14ac:dyDescent="0.3">
      <c r="F318" t="s">
        <v>397</v>
      </c>
      <c r="G318" s="10">
        <v>0</v>
      </c>
    </row>
    <row r="319" spans="6:7" x14ac:dyDescent="0.3">
      <c r="F319" t="s">
        <v>398</v>
      </c>
      <c r="G319" s="10">
        <v>0</v>
      </c>
    </row>
    <row r="320" spans="6:7" x14ac:dyDescent="0.3">
      <c r="F320" t="s">
        <v>399</v>
      </c>
      <c r="G320" s="10">
        <v>0</v>
      </c>
    </row>
    <row r="321" spans="6:7" x14ac:dyDescent="0.3">
      <c r="F321" t="s">
        <v>400</v>
      </c>
      <c r="G321" s="10">
        <v>0</v>
      </c>
    </row>
    <row r="322" spans="6:7" x14ac:dyDescent="0.3">
      <c r="F322" t="s">
        <v>401</v>
      </c>
      <c r="G322" s="10">
        <v>0</v>
      </c>
    </row>
    <row r="323" spans="6:7" x14ac:dyDescent="0.3">
      <c r="F323" t="s">
        <v>402</v>
      </c>
      <c r="G323" s="10">
        <v>0</v>
      </c>
    </row>
    <row r="324" spans="6:7" x14ac:dyDescent="0.3">
      <c r="F324" t="s">
        <v>403</v>
      </c>
      <c r="G324" s="10">
        <v>0</v>
      </c>
    </row>
    <row r="325" spans="6:7" x14ac:dyDescent="0.3">
      <c r="F325" t="s">
        <v>404</v>
      </c>
      <c r="G325" s="10">
        <v>0</v>
      </c>
    </row>
    <row r="326" spans="6:7" x14ac:dyDescent="0.3">
      <c r="F326" t="s">
        <v>405</v>
      </c>
      <c r="G326" s="10">
        <v>0</v>
      </c>
    </row>
    <row r="327" spans="6:7" x14ac:dyDescent="0.3">
      <c r="F327" t="s">
        <v>406</v>
      </c>
      <c r="G327" s="10">
        <v>0</v>
      </c>
    </row>
    <row r="328" spans="6:7" x14ac:dyDescent="0.3">
      <c r="F328" t="s">
        <v>407</v>
      </c>
      <c r="G328" s="10">
        <v>0</v>
      </c>
    </row>
    <row r="329" spans="6:7" x14ac:dyDescent="0.3">
      <c r="F329" t="s">
        <v>408</v>
      </c>
      <c r="G329" s="10">
        <v>0</v>
      </c>
    </row>
    <row r="330" spans="6:7" x14ac:dyDescent="0.3">
      <c r="F330" t="s">
        <v>409</v>
      </c>
      <c r="G330" s="10">
        <v>0</v>
      </c>
    </row>
    <row r="331" spans="6:7" x14ac:dyDescent="0.3">
      <c r="F331" t="s">
        <v>410</v>
      </c>
      <c r="G331" s="10">
        <v>0</v>
      </c>
    </row>
    <row r="332" spans="6:7" x14ac:dyDescent="0.3">
      <c r="F332" t="s">
        <v>411</v>
      </c>
      <c r="G332" s="10">
        <v>0</v>
      </c>
    </row>
    <row r="333" spans="6:7" x14ac:dyDescent="0.3">
      <c r="F333" t="s">
        <v>412</v>
      </c>
      <c r="G333" s="10">
        <v>0</v>
      </c>
    </row>
    <row r="334" spans="6:7" x14ac:dyDescent="0.3">
      <c r="F334" t="s">
        <v>413</v>
      </c>
      <c r="G334" s="10">
        <v>0</v>
      </c>
    </row>
    <row r="335" spans="6:7" x14ac:dyDescent="0.3">
      <c r="F335" t="s">
        <v>414</v>
      </c>
      <c r="G335" s="10">
        <v>0</v>
      </c>
    </row>
    <row r="336" spans="6:7" x14ac:dyDescent="0.3">
      <c r="F336" t="s">
        <v>415</v>
      </c>
      <c r="G336" s="10">
        <v>0</v>
      </c>
    </row>
    <row r="337" spans="6:7" x14ac:dyDescent="0.3">
      <c r="F337" t="s">
        <v>416</v>
      </c>
      <c r="G337" s="10">
        <v>0</v>
      </c>
    </row>
    <row r="338" spans="6:7" x14ac:dyDescent="0.3">
      <c r="F338" t="s">
        <v>417</v>
      </c>
      <c r="G338" s="10">
        <v>0</v>
      </c>
    </row>
    <row r="339" spans="6:7" x14ac:dyDescent="0.3">
      <c r="F339" t="s">
        <v>418</v>
      </c>
      <c r="G339" s="10">
        <v>0</v>
      </c>
    </row>
    <row r="340" spans="6:7" x14ac:dyDescent="0.3">
      <c r="F340" t="s">
        <v>419</v>
      </c>
      <c r="G340" s="10">
        <v>0</v>
      </c>
    </row>
    <row r="341" spans="6:7" x14ac:dyDescent="0.3">
      <c r="F341" t="s">
        <v>420</v>
      </c>
      <c r="G341" s="10">
        <v>0</v>
      </c>
    </row>
    <row r="342" spans="6:7" x14ac:dyDescent="0.3">
      <c r="F342" t="s">
        <v>421</v>
      </c>
      <c r="G342" s="10">
        <v>0</v>
      </c>
    </row>
    <row r="343" spans="6:7" x14ac:dyDescent="0.3">
      <c r="F343" t="s">
        <v>422</v>
      </c>
      <c r="G343" s="10">
        <v>0</v>
      </c>
    </row>
    <row r="344" spans="6:7" x14ac:dyDescent="0.3">
      <c r="F344" t="s">
        <v>423</v>
      </c>
      <c r="G344" s="10">
        <v>0</v>
      </c>
    </row>
    <row r="345" spans="6:7" x14ac:dyDescent="0.3">
      <c r="F345" t="s">
        <v>424</v>
      </c>
      <c r="G345" s="10">
        <v>0</v>
      </c>
    </row>
    <row r="346" spans="6:7" x14ac:dyDescent="0.3">
      <c r="F346" t="s">
        <v>425</v>
      </c>
      <c r="G346" s="10">
        <v>0</v>
      </c>
    </row>
    <row r="347" spans="6:7" x14ac:dyDescent="0.3">
      <c r="F347" t="s">
        <v>426</v>
      </c>
      <c r="G347" s="10">
        <v>0</v>
      </c>
    </row>
    <row r="348" spans="6:7" x14ac:dyDescent="0.3">
      <c r="F348" t="s">
        <v>427</v>
      </c>
      <c r="G348" s="10">
        <v>0</v>
      </c>
    </row>
    <row r="349" spans="6:7" x14ac:dyDescent="0.3">
      <c r="F349" t="s">
        <v>428</v>
      </c>
      <c r="G349" s="10">
        <v>0</v>
      </c>
    </row>
    <row r="350" spans="6:7" x14ac:dyDescent="0.3">
      <c r="F350" t="s">
        <v>429</v>
      </c>
      <c r="G350" s="10">
        <v>0</v>
      </c>
    </row>
    <row r="351" spans="6:7" x14ac:dyDescent="0.3">
      <c r="F351" t="s">
        <v>430</v>
      </c>
      <c r="G351" s="10">
        <v>0</v>
      </c>
    </row>
    <row r="352" spans="6:7" x14ac:dyDescent="0.3">
      <c r="F352" t="s">
        <v>431</v>
      </c>
      <c r="G352" s="10">
        <v>0</v>
      </c>
    </row>
    <row r="353" spans="6:7" x14ac:dyDescent="0.3">
      <c r="F353" t="s">
        <v>432</v>
      </c>
      <c r="G353" s="10">
        <v>0</v>
      </c>
    </row>
    <row r="354" spans="6:7" x14ac:dyDescent="0.3">
      <c r="F354" t="s">
        <v>433</v>
      </c>
      <c r="G354" s="10">
        <v>0</v>
      </c>
    </row>
    <row r="355" spans="6:7" x14ac:dyDescent="0.3">
      <c r="F355" t="s">
        <v>434</v>
      </c>
      <c r="G355" s="10">
        <v>0</v>
      </c>
    </row>
    <row r="356" spans="6:7" x14ac:dyDescent="0.3">
      <c r="F356" t="s">
        <v>435</v>
      </c>
      <c r="G356" s="10">
        <v>0</v>
      </c>
    </row>
    <row r="357" spans="6:7" x14ac:dyDescent="0.3">
      <c r="F357" t="s">
        <v>436</v>
      </c>
      <c r="G357" s="10">
        <v>0</v>
      </c>
    </row>
    <row r="358" spans="6:7" x14ac:dyDescent="0.3">
      <c r="F358" t="s">
        <v>437</v>
      </c>
      <c r="G358" s="10">
        <v>0</v>
      </c>
    </row>
    <row r="359" spans="6:7" x14ac:dyDescent="0.3">
      <c r="F359" t="s">
        <v>438</v>
      </c>
      <c r="G359" s="10">
        <v>0</v>
      </c>
    </row>
    <row r="360" spans="6:7" x14ac:dyDescent="0.3">
      <c r="F360" t="s">
        <v>439</v>
      </c>
      <c r="G360" s="10">
        <v>0</v>
      </c>
    </row>
    <row r="361" spans="6:7" x14ac:dyDescent="0.3">
      <c r="F361" t="s">
        <v>440</v>
      </c>
      <c r="G361" s="10">
        <v>0</v>
      </c>
    </row>
    <row r="362" spans="6:7" x14ac:dyDescent="0.3">
      <c r="F362" t="s">
        <v>441</v>
      </c>
      <c r="G362" s="10">
        <v>0</v>
      </c>
    </row>
    <row r="363" spans="6:7" x14ac:dyDescent="0.3">
      <c r="F363" t="s">
        <v>442</v>
      </c>
      <c r="G363" s="10">
        <v>0</v>
      </c>
    </row>
    <row r="364" spans="6:7" x14ac:dyDescent="0.3">
      <c r="F364" t="s">
        <v>443</v>
      </c>
      <c r="G364" s="10">
        <v>0</v>
      </c>
    </row>
    <row r="365" spans="6:7" x14ac:dyDescent="0.3">
      <c r="F365" t="s">
        <v>444</v>
      </c>
      <c r="G365" s="10">
        <v>0</v>
      </c>
    </row>
    <row r="366" spans="6:7" x14ac:dyDescent="0.3">
      <c r="F366" t="s">
        <v>445</v>
      </c>
      <c r="G366" s="10">
        <v>0</v>
      </c>
    </row>
    <row r="367" spans="6:7" x14ac:dyDescent="0.3">
      <c r="F367" t="s">
        <v>446</v>
      </c>
      <c r="G367" s="10">
        <v>0</v>
      </c>
    </row>
    <row r="368" spans="6:7" x14ac:dyDescent="0.3">
      <c r="F368" t="s">
        <v>447</v>
      </c>
      <c r="G368" s="10">
        <v>0</v>
      </c>
    </row>
    <row r="369" spans="6:7" x14ac:dyDescent="0.3">
      <c r="F369" t="s">
        <v>448</v>
      </c>
      <c r="G369" s="10">
        <v>0</v>
      </c>
    </row>
    <row r="370" spans="6:7" x14ac:dyDescent="0.3">
      <c r="F370" t="s">
        <v>449</v>
      </c>
      <c r="G370" s="10">
        <v>0</v>
      </c>
    </row>
    <row r="371" spans="6:7" x14ac:dyDescent="0.3">
      <c r="F371" t="s">
        <v>450</v>
      </c>
      <c r="G371" s="10">
        <v>0</v>
      </c>
    </row>
    <row r="372" spans="6:7" x14ac:dyDescent="0.3">
      <c r="F372" t="s">
        <v>451</v>
      </c>
      <c r="G372" s="10">
        <v>0</v>
      </c>
    </row>
    <row r="373" spans="6:7" x14ac:dyDescent="0.3">
      <c r="F373" t="s">
        <v>452</v>
      </c>
      <c r="G373" s="10">
        <v>0</v>
      </c>
    </row>
    <row r="374" spans="6:7" x14ac:dyDescent="0.3">
      <c r="F374" t="s">
        <v>453</v>
      </c>
      <c r="G374" s="10">
        <v>0</v>
      </c>
    </row>
    <row r="375" spans="6:7" x14ac:dyDescent="0.3">
      <c r="F375" t="s">
        <v>454</v>
      </c>
      <c r="G375" s="10">
        <v>0</v>
      </c>
    </row>
    <row r="376" spans="6:7" x14ac:dyDescent="0.3">
      <c r="F376" t="s">
        <v>455</v>
      </c>
      <c r="G376" s="10">
        <v>0</v>
      </c>
    </row>
    <row r="377" spans="6:7" x14ac:dyDescent="0.3">
      <c r="F377" t="s">
        <v>456</v>
      </c>
      <c r="G377" s="10">
        <v>0</v>
      </c>
    </row>
    <row r="378" spans="6:7" x14ac:dyDescent="0.3">
      <c r="F378" t="s">
        <v>457</v>
      </c>
      <c r="G378" s="10">
        <v>0</v>
      </c>
    </row>
    <row r="379" spans="6:7" x14ac:dyDescent="0.3">
      <c r="F379" t="s">
        <v>458</v>
      </c>
      <c r="G379" s="10">
        <v>0</v>
      </c>
    </row>
    <row r="380" spans="6:7" x14ac:dyDescent="0.3">
      <c r="F380" t="s">
        <v>459</v>
      </c>
      <c r="G380" s="10">
        <v>0</v>
      </c>
    </row>
    <row r="381" spans="6:7" x14ac:dyDescent="0.3">
      <c r="F381" t="s">
        <v>460</v>
      </c>
      <c r="G381" s="10">
        <v>0</v>
      </c>
    </row>
    <row r="382" spans="6:7" x14ac:dyDescent="0.3">
      <c r="F382" t="s">
        <v>461</v>
      </c>
      <c r="G382" s="10">
        <v>0</v>
      </c>
    </row>
    <row r="383" spans="6:7" x14ac:dyDescent="0.3">
      <c r="F383" t="s">
        <v>462</v>
      </c>
      <c r="G383" s="10">
        <v>0</v>
      </c>
    </row>
    <row r="384" spans="6:7" x14ac:dyDescent="0.3">
      <c r="F384" t="s">
        <v>463</v>
      </c>
      <c r="G384" s="10">
        <v>0</v>
      </c>
    </row>
    <row r="385" spans="6:7" x14ac:dyDescent="0.3">
      <c r="F385" t="s">
        <v>464</v>
      </c>
      <c r="G385" s="10">
        <v>0</v>
      </c>
    </row>
    <row r="386" spans="6:7" x14ac:dyDescent="0.3">
      <c r="F386" t="s">
        <v>465</v>
      </c>
      <c r="G386" s="10">
        <v>0</v>
      </c>
    </row>
    <row r="387" spans="6:7" x14ac:dyDescent="0.3">
      <c r="F387" t="s">
        <v>466</v>
      </c>
      <c r="G387" s="10">
        <v>0</v>
      </c>
    </row>
    <row r="388" spans="6:7" x14ac:dyDescent="0.3">
      <c r="F388" t="s">
        <v>467</v>
      </c>
      <c r="G388" s="10">
        <v>0</v>
      </c>
    </row>
    <row r="389" spans="6:7" x14ac:dyDescent="0.3">
      <c r="F389" t="s">
        <v>468</v>
      </c>
      <c r="G389" s="10">
        <v>0</v>
      </c>
    </row>
    <row r="390" spans="6:7" x14ac:dyDescent="0.3">
      <c r="F390" t="s">
        <v>469</v>
      </c>
      <c r="G390" s="10">
        <v>0</v>
      </c>
    </row>
    <row r="391" spans="6:7" x14ac:dyDescent="0.3">
      <c r="F391" t="s">
        <v>470</v>
      </c>
      <c r="G391" s="10">
        <v>0</v>
      </c>
    </row>
    <row r="392" spans="6:7" x14ac:dyDescent="0.3">
      <c r="F392" t="s">
        <v>471</v>
      </c>
      <c r="G392" s="10">
        <v>0</v>
      </c>
    </row>
    <row r="393" spans="6:7" x14ac:dyDescent="0.3">
      <c r="F393" t="s">
        <v>472</v>
      </c>
      <c r="G393" s="10">
        <v>0</v>
      </c>
    </row>
    <row r="394" spans="6:7" x14ac:dyDescent="0.3">
      <c r="F394" t="s">
        <v>473</v>
      </c>
      <c r="G394" s="10">
        <v>0</v>
      </c>
    </row>
    <row r="395" spans="6:7" x14ac:dyDescent="0.3">
      <c r="F395" t="s">
        <v>474</v>
      </c>
      <c r="G395" s="10">
        <v>0</v>
      </c>
    </row>
    <row r="396" spans="6:7" x14ac:dyDescent="0.3">
      <c r="F396" t="s">
        <v>475</v>
      </c>
      <c r="G396" s="10">
        <v>0</v>
      </c>
    </row>
    <row r="397" spans="6:7" x14ac:dyDescent="0.3">
      <c r="F397" t="s">
        <v>476</v>
      </c>
      <c r="G397" s="10">
        <v>0</v>
      </c>
    </row>
    <row r="398" spans="6:7" x14ac:dyDescent="0.3">
      <c r="F398" t="s">
        <v>477</v>
      </c>
      <c r="G398" s="10">
        <v>0</v>
      </c>
    </row>
    <row r="399" spans="6:7" x14ac:dyDescent="0.3">
      <c r="F399" t="s">
        <v>478</v>
      </c>
      <c r="G399" s="10">
        <v>0</v>
      </c>
    </row>
    <row r="400" spans="6:7" x14ac:dyDescent="0.3">
      <c r="F400" t="s">
        <v>479</v>
      </c>
      <c r="G400" s="10">
        <v>0</v>
      </c>
    </row>
    <row r="401" spans="6:7" x14ac:dyDescent="0.3">
      <c r="F401" t="s">
        <v>480</v>
      </c>
      <c r="G401" s="10">
        <v>0</v>
      </c>
    </row>
    <row r="402" spans="6:7" x14ac:dyDescent="0.3">
      <c r="F402" t="s">
        <v>481</v>
      </c>
      <c r="G402" s="10">
        <v>0</v>
      </c>
    </row>
    <row r="403" spans="6:7" x14ac:dyDescent="0.3">
      <c r="F403" t="s">
        <v>482</v>
      </c>
      <c r="G403" s="10">
        <v>0</v>
      </c>
    </row>
    <row r="404" spans="6:7" x14ac:dyDescent="0.3">
      <c r="F404" t="s">
        <v>483</v>
      </c>
      <c r="G404" s="10">
        <v>0</v>
      </c>
    </row>
    <row r="405" spans="6:7" x14ac:dyDescent="0.3">
      <c r="F405" t="s">
        <v>484</v>
      </c>
      <c r="G405" s="10">
        <v>0</v>
      </c>
    </row>
    <row r="406" spans="6:7" x14ac:dyDescent="0.3">
      <c r="F406" t="s">
        <v>485</v>
      </c>
      <c r="G406" s="10">
        <v>0</v>
      </c>
    </row>
    <row r="407" spans="6:7" x14ac:dyDescent="0.3">
      <c r="F407" t="s">
        <v>486</v>
      </c>
      <c r="G407" s="10">
        <v>0</v>
      </c>
    </row>
    <row r="408" spans="6:7" x14ac:dyDescent="0.3">
      <c r="F408" t="s">
        <v>487</v>
      </c>
      <c r="G408" s="10">
        <v>0</v>
      </c>
    </row>
    <row r="409" spans="6:7" x14ac:dyDescent="0.3">
      <c r="F409" t="s">
        <v>488</v>
      </c>
      <c r="G409" s="10">
        <v>0</v>
      </c>
    </row>
    <row r="410" spans="6:7" x14ac:dyDescent="0.3">
      <c r="F410" t="s">
        <v>489</v>
      </c>
      <c r="G410" s="10">
        <v>0</v>
      </c>
    </row>
    <row r="411" spans="6:7" x14ac:dyDescent="0.3">
      <c r="F411" t="s">
        <v>490</v>
      </c>
      <c r="G411" s="10">
        <v>0</v>
      </c>
    </row>
    <row r="412" spans="6:7" x14ac:dyDescent="0.3">
      <c r="F412" t="s">
        <v>491</v>
      </c>
      <c r="G412" s="10">
        <v>0</v>
      </c>
    </row>
    <row r="413" spans="6:7" x14ac:dyDescent="0.3">
      <c r="F413" t="s">
        <v>492</v>
      </c>
      <c r="G413" s="10">
        <v>0</v>
      </c>
    </row>
    <row r="414" spans="6:7" x14ac:dyDescent="0.3">
      <c r="F414" t="s">
        <v>493</v>
      </c>
      <c r="G414" s="10">
        <v>0</v>
      </c>
    </row>
    <row r="415" spans="6:7" x14ac:dyDescent="0.3">
      <c r="F415" t="s">
        <v>494</v>
      </c>
      <c r="G415" s="10">
        <v>0</v>
      </c>
    </row>
    <row r="416" spans="6:7" x14ac:dyDescent="0.3">
      <c r="F416" t="s">
        <v>495</v>
      </c>
      <c r="G416" s="10">
        <v>0</v>
      </c>
    </row>
    <row r="417" spans="6:7" x14ac:dyDescent="0.3">
      <c r="F417" t="s">
        <v>496</v>
      </c>
      <c r="G417" s="10">
        <v>0</v>
      </c>
    </row>
    <row r="418" spans="6:7" x14ac:dyDescent="0.3">
      <c r="F418" t="s">
        <v>497</v>
      </c>
      <c r="G418" s="10">
        <v>0</v>
      </c>
    </row>
    <row r="419" spans="6:7" x14ac:dyDescent="0.3">
      <c r="F419" t="s">
        <v>498</v>
      </c>
      <c r="G419" s="10">
        <v>0</v>
      </c>
    </row>
    <row r="420" spans="6:7" x14ac:dyDescent="0.3">
      <c r="F420" t="s">
        <v>499</v>
      </c>
      <c r="G420" s="10">
        <v>0</v>
      </c>
    </row>
    <row r="421" spans="6:7" x14ac:dyDescent="0.3">
      <c r="F421" t="s">
        <v>500</v>
      </c>
      <c r="G421" s="10">
        <v>0</v>
      </c>
    </row>
    <row r="422" spans="6:7" x14ac:dyDescent="0.3">
      <c r="F422" t="s">
        <v>501</v>
      </c>
      <c r="G422" s="10">
        <v>0</v>
      </c>
    </row>
    <row r="423" spans="6:7" x14ac:dyDescent="0.3">
      <c r="F423" t="s">
        <v>502</v>
      </c>
      <c r="G423" s="10">
        <v>0</v>
      </c>
    </row>
    <row r="424" spans="6:7" x14ac:dyDescent="0.3">
      <c r="F424" t="s">
        <v>503</v>
      </c>
      <c r="G424" s="10">
        <v>0</v>
      </c>
    </row>
    <row r="425" spans="6:7" x14ac:dyDescent="0.3">
      <c r="F425" t="s">
        <v>504</v>
      </c>
      <c r="G425" s="10">
        <v>0</v>
      </c>
    </row>
    <row r="426" spans="6:7" x14ac:dyDescent="0.3">
      <c r="F426" t="s">
        <v>505</v>
      </c>
      <c r="G426" s="10">
        <v>0</v>
      </c>
    </row>
    <row r="427" spans="6:7" x14ac:dyDescent="0.3">
      <c r="F427" t="s">
        <v>506</v>
      </c>
      <c r="G427" s="10">
        <v>0</v>
      </c>
    </row>
    <row r="428" spans="6:7" x14ac:dyDescent="0.3">
      <c r="F428" t="s">
        <v>507</v>
      </c>
      <c r="G428" s="10">
        <v>0</v>
      </c>
    </row>
    <row r="429" spans="6:7" x14ac:dyDescent="0.3">
      <c r="F429" t="s">
        <v>508</v>
      </c>
      <c r="G429" s="10">
        <v>0</v>
      </c>
    </row>
    <row r="430" spans="6:7" x14ac:dyDescent="0.3">
      <c r="F430" t="s">
        <v>509</v>
      </c>
      <c r="G430" s="10">
        <v>0</v>
      </c>
    </row>
    <row r="431" spans="6:7" x14ac:dyDescent="0.3">
      <c r="F431" t="s">
        <v>510</v>
      </c>
      <c r="G431" s="10">
        <v>0</v>
      </c>
    </row>
    <row r="432" spans="6:7" x14ac:dyDescent="0.3">
      <c r="F432" t="s">
        <v>511</v>
      </c>
      <c r="G432" s="10">
        <v>0</v>
      </c>
    </row>
    <row r="433" spans="6:7" x14ac:dyDescent="0.3">
      <c r="F433" t="s">
        <v>512</v>
      </c>
      <c r="G433" s="10">
        <v>0</v>
      </c>
    </row>
    <row r="434" spans="6:7" x14ac:dyDescent="0.3">
      <c r="F434" t="s">
        <v>513</v>
      </c>
      <c r="G434" s="10">
        <v>0</v>
      </c>
    </row>
    <row r="435" spans="6:7" x14ac:dyDescent="0.3">
      <c r="F435" t="s">
        <v>514</v>
      </c>
      <c r="G435" s="10">
        <v>0</v>
      </c>
    </row>
    <row r="436" spans="6:7" x14ac:dyDescent="0.3">
      <c r="F436" t="s">
        <v>515</v>
      </c>
      <c r="G436" s="10">
        <v>0</v>
      </c>
    </row>
    <row r="437" spans="6:7" x14ac:dyDescent="0.3">
      <c r="F437" t="s">
        <v>516</v>
      </c>
      <c r="G437" s="10">
        <v>0</v>
      </c>
    </row>
    <row r="438" spans="6:7" x14ac:dyDescent="0.3">
      <c r="F438" t="s">
        <v>517</v>
      </c>
      <c r="G438" s="10">
        <v>0</v>
      </c>
    </row>
    <row r="439" spans="6:7" x14ac:dyDescent="0.3">
      <c r="F439" t="s">
        <v>518</v>
      </c>
      <c r="G439" s="10">
        <v>0</v>
      </c>
    </row>
    <row r="440" spans="6:7" x14ac:dyDescent="0.3">
      <c r="F440" t="s">
        <v>519</v>
      </c>
      <c r="G440" s="10">
        <v>0</v>
      </c>
    </row>
    <row r="441" spans="6:7" x14ac:dyDescent="0.3">
      <c r="F441" t="s">
        <v>520</v>
      </c>
      <c r="G441" s="10">
        <v>0</v>
      </c>
    </row>
    <row r="442" spans="6:7" x14ac:dyDescent="0.3">
      <c r="F442" t="s">
        <v>521</v>
      </c>
      <c r="G442" s="10">
        <v>0</v>
      </c>
    </row>
    <row r="443" spans="6:7" x14ac:dyDescent="0.3">
      <c r="F443" t="s">
        <v>522</v>
      </c>
      <c r="G443" s="10">
        <v>0</v>
      </c>
    </row>
    <row r="444" spans="6:7" x14ac:dyDescent="0.3">
      <c r="F444" t="s">
        <v>523</v>
      </c>
      <c r="G444" s="10">
        <v>0</v>
      </c>
    </row>
    <row r="445" spans="6:7" x14ac:dyDescent="0.3">
      <c r="F445" t="s">
        <v>524</v>
      </c>
      <c r="G445" s="10">
        <v>0</v>
      </c>
    </row>
    <row r="446" spans="6:7" x14ac:dyDescent="0.3">
      <c r="F446" t="s">
        <v>525</v>
      </c>
      <c r="G446" s="10">
        <v>0</v>
      </c>
    </row>
    <row r="447" spans="6:7" x14ac:dyDescent="0.3">
      <c r="F447" t="s">
        <v>526</v>
      </c>
      <c r="G447" s="10">
        <v>0</v>
      </c>
    </row>
    <row r="448" spans="6:7" x14ac:dyDescent="0.3">
      <c r="F448" t="s">
        <v>527</v>
      </c>
      <c r="G448" s="10">
        <v>0</v>
      </c>
    </row>
    <row r="449" spans="6:7" x14ac:dyDescent="0.3">
      <c r="F449" t="s">
        <v>528</v>
      </c>
      <c r="G449" s="10">
        <v>0</v>
      </c>
    </row>
    <row r="450" spans="6:7" x14ac:dyDescent="0.3">
      <c r="F450" t="s">
        <v>529</v>
      </c>
      <c r="G450" s="10">
        <v>0</v>
      </c>
    </row>
    <row r="451" spans="6:7" x14ac:dyDescent="0.3">
      <c r="F451" t="s">
        <v>530</v>
      </c>
      <c r="G451" s="10">
        <v>0</v>
      </c>
    </row>
    <row r="452" spans="6:7" x14ac:dyDescent="0.3">
      <c r="F452" t="s">
        <v>531</v>
      </c>
      <c r="G452" s="10">
        <v>0</v>
      </c>
    </row>
    <row r="453" spans="6:7" x14ac:dyDescent="0.3">
      <c r="F453" t="s">
        <v>532</v>
      </c>
      <c r="G453" s="10">
        <v>0</v>
      </c>
    </row>
    <row r="454" spans="6:7" x14ac:dyDescent="0.3">
      <c r="F454" t="s">
        <v>533</v>
      </c>
      <c r="G454" s="10">
        <v>0</v>
      </c>
    </row>
    <row r="455" spans="6:7" x14ac:dyDescent="0.3">
      <c r="F455" t="s">
        <v>534</v>
      </c>
      <c r="G455" s="10">
        <v>0</v>
      </c>
    </row>
    <row r="456" spans="6:7" x14ac:dyDescent="0.3">
      <c r="F456" t="s">
        <v>535</v>
      </c>
      <c r="G456" s="10">
        <v>0</v>
      </c>
    </row>
    <row r="457" spans="6:7" x14ac:dyDescent="0.3">
      <c r="F457" t="s">
        <v>536</v>
      </c>
      <c r="G457" s="10">
        <v>0</v>
      </c>
    </row>
    <row r="458" spans="6:7" x14ac:dyDescent="0.3">
      <c r="F458" t="s">
        <v>537</v>
      </c>
      <c r="G458" s="10">
        <v>0</v>
      </c>
    </row>
    <row r="459" spans="6:7" x14ac:dyDescent="0.3">
      <c r="F459" t="s">
        <v>538</v>
      </c>
      <c r="G459" s="10">
        <v>0</v>
      </c>
    </row>
    <row r="460" spans="6:7" x14ac:dyDescent="0.3">
      <c r="F460" t="s">
        <v>539</v>
      </c>
      <c r="G460" s="10">
        <v>0</v>
      </c>
    </row>
    <row r="461" spans="6:7" x14ac:dyDescent="0.3">
      <c r="F461" t="s">
        <v>540</v>
      </c>
      <c r="G461" s="10">
        <v>0</v>
      </c>
    </row>
    <row r="462" spans="6:7" x14ac:dyDescent="0.3">
      <c r="F462" t="s">
        <v>541</v>
      </c>
      <c r="G462" s="10">
        <v>0</v>
      </c>
    </row>
    <row r="463" spans="6:7" x14ac:dyDescent="0.3">
      <c r="F463" t="s">
        <v>542</v>
      </c>
      <c r="G463" s="10">
        <v>0</v>
      </c>
    </row>
    <row r="464" spans="6:7" x14ac:dyDescent="0.3">
      <c r="F464" t="s">
        <v>543</v>
      </c>
      <c r="G464" s="10">
        <v>0</v>
      </c>
    </row>
    <row r="465" spans="6:7" x14ac:dyDescent="0.3">
      <c r="F465" t="s">
        <v>544</v>
      </c>
      <c r="G465" s="10">
        <v>0</v>
      </c>
    </row>
    <row r="466" spans="6:7" x14ac:dyDescent="0.3">
      <c r="F466" t="s">
        <v>545</v>
      </c>
      <c r="G466" s="10">
        <v>0</v>
      </c>
    </row>
    <row r="467" spans="6:7" x14ac:dyDescent="0.3">
      <c r="F467" t="s">
        <v>546</v>
      </c>
      <c r="G467" s="10">
        <v>0</v>
      </c>
    </row>
    <row r="468" spans="6:7" x14ac:dyDescent="0.3">
      <c r="F468" t="s">
        <v>547</v>
      </c>
      <c r="G468" s="10">
        <v>0</v>
      </c>
    </row>
    <row r="469" spans="6:7" x14ac:dyDescent="0.3">
      <c r="F469" t="s">
        <v>548</v>
      </c>
      <c r="G469" s="10">
        <v>0</v>
      </c>
    </row>
    <row r="470" spans="6:7" x14ac:dyDescent="0.3">
      <c r="F470" t="s">
        <v>549</v>
      </c>
      <c r="G470" s="10">
        <v>0</v>
      </c>
    </row>
    <row r="471" spans="6:7" x14ac:dyDescent="0.3">
      <c r="F471" t="s">
        <v>550</v>
      </c>
      <c r="G471" s="10">
        <v>0</v>
      </c>
    </row>
    <row r="472" spans="6:7" x14ac:dyDescent="0.3">
      <c r="F472" t="s">
        <v>551</v>
      </c>
      <c r="G472" s="10">
        <v>0</v>
      </c>
    </row>
    <row r="473" spans="6:7" x14ac:dyDescent="0.3">
      <c r="F473" t="s">
        <v>552</v>
      </c>
      <c r="G473" s="10">
        <v>0</v>
      </c>
    </row>
    <row r="474" spans="6:7" x14ac:dyDescent="0.3">
      <c r="F474" t="s">
        <v>553</v>
      </c>
      <c r="G474" s="10">
        <v>0</v>
      </c>
    </row>
    <row r="475" spans="6:7" x14ac:dyDescent="0.3">
      <c r="F475" t="s">
        <v>554</v>
      </c>
      <c r="G475" s="10">
        <v>0</v>
      </c>
    </row>
    <row r="476" spans="6:7" x14ac:dyDescent="0.3">
      <c r="F476" t="s">
        <v>555</v>
      </c>
      <c r="G476" s="10">
        <v>0</v>
      </c>
    </row>
    <row r="477" spans="6:7" x14ac:dyDescent="0.3">
      <c r="F477" t="s">
        <v>556</v>
      </c>
      <c r="G477" s="10">
        <v>0</v>
      </c>
    </row>
    <row r="478" spans="6:7" x14ac:dyDescent="0.3">
      <c r="F478" t="s">
        <v>557</v>
      </c>
      <c r="G478" s="10">
        <v>0</v>
      </c>
    </row>
    <row r="479" spans="6:7" x14ac:dyDescent="0.3">
      <c r="F479" t="s">
        <v>558</v>
      </c>
      <c r="G479" s="10">
        <v>0</v>
      </c>
    </row>
    <row r="480" spans="6:7" x14ac:dyDescent="0.3">
      <c r="F480" t="s">
        <v>559</v>
      </c>
      <c r="G480" s="10">
        <v>0</v>
      </c>
    </row>
    <row r="481" spans="6:7" x14ac:dyDescent="0.3">
      <c r="F481" t="s">
        <v>560</v>
      </c>
      <c r="G481" s="10">
        <v>0</v>
      </c>
    </row>
    <row r="482" spans="6:7" x14ac:dyDescent="0.3">
      <c r="F482" t="s">
        <v>561</v>
      </c>
      <c r="G482" s="10">
        <v>0</v>
      </c>
    </row>
    <row r="483" spans="6:7" x14ac:dyDescent="0.3">
      <c r="F483" t="s">
        <v>562</v>
      </c>
      <c r="G483" s="10">
        <v>0</v>
      </c>
    </row>
    <row r="484" spans="6:7" x14ac:dyDescent="0.3">
      <c r="F484" t="s">
        <v>563</v>
      </c>
      <c r="G484" s="10">
        <v>0</v>
      </c>
    </row>
    <row r="485" spans="6:7" x14ac:dyDescent="0.3">
      <c r="F485" t="s">
        <v>564</v>
      </c>
      <c r="G485" s="10">
        <v>0</v>
      </c>
    </row>
    <row r="486" spans="6:7" x14ac:dyDescent="0.3">
      <c r="F486" t="s">
        <v>565</v>
      </c>
      <c r="G486" s="10">
        <v>0</v>
      </c>
    </row>
    <row r="487" spans="6:7" x14ac:dyDescent="0.3">
      <c r="F487" t="s">
        <v>566</v>
      </c>
      <c r="G487" s="10">
        <v>0</v>
      </c>
    </row>
    <row r="488" spans="6:7" x14ac:dyDescent="0.3">
      <c r="F488" t="s">
        <v>567</v>
      </c>
      <c r="G488" s="10">
        <v>0</v>
      </c>
    </row>
    <row r="489" spans="6:7" x14ac:dyDescent="0.3">
      <c r="F489" t="s">
        <v>568</v>
      </c>
      <c r="G489" s="10">
        <v>0</v>
      </c>
    </row>
    <row r="490" spans="6:7" x14ac:dyDescent="0.3">
      <c r="F490" t="s">
        <v>569</v>
      </c>
      <c r="G490" s="10">
        <v>0</v>
      </c>
    </row>
    <row r="491" spans="6:7" x14ac:dyDescent="0.3">
      <c r="F491" t="s">
        <v>570</v>
      </c>
      <c r="G491" s="10">
        <v>0</v>
      </c>
    </row>
    <row r="492" spans="6:7" x14ac:dyDescent="0.3">
      <c r="F492" t="s">
        <v>571</v>
      </c>
      <c r="G492" s="10">
        <v>0</v>
      </c>
    </row>
    <row r="493" spans="6:7" x14ac:dyDescent="0.3">
      <c r="F493" t="s">
        <v>572</v>
      </c>
      <c r="G493" s="10">
        <v>0</v>
      </c>
    </row>
    <row r="494" spans="6:7" x14ac:dyDescent="0.3">
      <c r="F494" t="s">
        <v>573</v>
      </c>
      <c r="G494" s="10">
        <v>0</v>
      </c>
    </row>
    <row r="495" spans="6:7" x14ac:dyDescent="0.3">
      <c r="F495" t="s">
        <v>574</v>
      </c>
      <c r="G495" s="10">
        <v>0</v>
      </c>
    </row>
    <row r="496" spans="6:7" x14ac:dyDescent="0.3">
      <c r="F496" t="s">
        <v>575</v>
      </c>
      <c r="G496" s="10">
        <v>0</v>
      </c>
    </row>
    <row r="497" spans="6:7" x14ac:dyDescent="0.3">
      <c r="F497" t="s">
        <v>576</v>
      </c>
      <c r="G497" s="10">
        <v>0</v>
      </c>
    </row>
    <row r="498" spans="6:7" x14ac:dyDescent="0.3">
      <c r="F498" t="s">
        <v>577</v>
      </c>
      <c r="G498" s="10">
        <v>0</v>
      </c>
    </row>
    <row r="499" spans="6:7" x14ac:dyDescent="0.3">
      <c r="F499" t="s">
        <v>578</v>
      </c>
      <c r="G499" s="10">
        <v>0</v>
      </c>
    </row>
    <row r="500" spans="6:7" x14ac:dyDescent="0.3">
      <c r="F500" t="s">
        <v>579</v>
      </c>
      <c r="G500" s="10">
        <v>0</v>
      </c>
    </row>
    <row r="501" spans="6:7" x14ac:dyDescent="0.3">
      <c r="F501" t="s">
        <v>580</v>
      </c>
      <c r="G501" s="10">
        <v>0</v>
      </c>
    </row>
    <row r="502" spans="6:7" x14ac:dyDescent="0.3">
      <c r="F502" t="s">
        <v>581</v>
      </c>
      <c r="G502" s="10">
        <v>0</v>
      </c>
    </row>
    <row r="503" spans="6:7" x14ac:dyDescent="0.3">
      <c r="F503" t="s">
        <v>582</v>
      </c>
      <c r="G503" s="10">
        <v>0</v>
      </c>
    </row>
    <row r="504" spans="6:7" x14ac:dyDescent="0.3">
      <c r="F504" t="s">
        <v>583</v>
      </c>
      <c r="G504" s="10">
        <v>0</v>
      </c>
    </row>
    <row r="505" spans="6:7" x14ac:dyDescent="0.3">
      <c r="F505" t="s">
        <v>584</v>
      </c>
      <c r="G505" s="10">
        <v>0</v>
      </c>
    </row>
    <row r="506" spans="6:7" x14ac:dyDescent="0.3">
      <c r="F506" t="s">
        <v>585</v>
      </c>
      <c r="G506" s="1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26874-8022-4461-8377-1E075A4731C2}">
  <dimension ref="A1:N1003"/>
  <sheetViews>
    <sheetView workbookViewId="0"/>
  </sheetViews>
  <sheetFormatPr defaultRowHeight="14.4" x14ac:dyDescent="0.3"/>
  <cols>
    <col min="1" max="1" width="29.21875" bestFit="1" customWidth="1"/>
    <col min="2" max="2" width="31.21875" bestFit="1" customWidth="1"/>
    <col min="3" max="3" width="29.77734375" bestFit="1" customWidth="1"/>
    <col min="4" max="4" width="30.109375" bestFit="1" customWidth="1"/>
    <col min="5" max="5" width="30.6640625" bestFit="1" customWidth="1"/>
    <col min="6" max="6" width="34.109375" bestFit="1" customWidth="1"/>
    <col min="7" max="7" width="31.5546875" bestFit="1" customWidth="1"/>
    <col min="8" max="8" width="27" bestFit="1" customWidth="1"/>
    <col min="9" max="9" width="22.88671875" bestFit="1" customWidth="1"/>
    <col min="10" max="10" width="28.109375" bestFit="1" customWidth="1"/>
    <col min="11" max="11" width="31.44140625" bestFit="1" customWidth="1"/>
    <col min="12" max="12" width="24" bestFit="1" customWidth="1"/>
    <col min="13" max="13" width="28.77734375" bestFit="1" customWidth="1"/>
    <col min="14" max="14" width="35.33203125" bestFit="1" customWidth="1"/>
  </cols>
  <sheetData>
    <row r="1" spans="1:14" x14ac:dyDescent="0.3">
      <c r="A1" s="8" t="s">
        <v>19010</v>
      </c>
    </row>
    <row r="3" spans="1:14" x14ac:dyDescent="0.3">
      <c r="A3" t="s">
        <v>63</v>
      </c>
      <c r="B3" t="s">
        <v>64</v>
      </c>
      <c r="C3" t="s">
        <v>65</v>
      </c>
      <c r="D3" t="s">
        <v>66</v>
      </c>
      <c r="E3" t="s">
        <v>67</v>
      </c>
      <c r="F3" t="s">
        <v>68</v>
      </c>
      <c r="G3" t="s">
        <v>69</v>
      </c>
      <c r="H3" t="s">
        <v>70</v>
      </c>
      <c r="I3" t="s">
        <v>71</v>
      </c>
      <c r="J3" t="s">
        <v>72</v>
      </c>
      <c r="K3" t="s">
        <v>73</v>
      </c>
      <c r="L3" t="s">
        <v>74</v>
      </c>
      <c r="M3" t="s">
        <v>75</v>
      </c>
      <c r="N3" t="s">
        <v>19009</v>
      </c>
    </row>
    <row r="4" spans="1:14" x14ac:dyDescent="0.3">
      <c r="A4">
        <v>529</v>
      </c>
      <c r="B4">
        <v>20080426</v>
      </c>
      <c r="C4">
        <v>20080508</v>
      </c>
      <c r="D4">
        <v>20080503</v>
      </c>
      <c r="E4">
        <v>12302</v>
      </c>
      <c r="F4">
        <v>8</v>
      </c>
      <c r="G4">
        <v>8</v>
      </c>
      <c r="H4">
        <v>3.99</v>
      </c>
      <c r="I4">
        <v>1.4923</v>
      </c>
      <c r="J4" s="23">
        <v>39564</v>
      </c>
      <c r="K4">
        <v>31.92</v>
      </c>
      <c r="L4">
        <v>11.9384</v>
      </c>
      <c r="M4">
        <v>19.9816</v>
      </c>
      <c r="N4" t="s">
        <v>601</v>
      </c>
    </row>
    <row r="5" spans="1:14" x14ac:dyDescent="0.3">
      <c r="A5">
        <v>529</v>
      </c>
      <c r="B5">
        <v>20080322</v>
      </c>
      <c r="C5">
        <v>20080403</v>
      </c>
      <c r="D5">
        <v>20080329</v>
      </c>
      <c r="E5">
        <v>12401</v>
      </c>
      <c r="F5">
        <v>8</v>
      </c>
      <c r="G5">
        <v>5</v>
      </c>
      <c r="H5">
        <v>3.99</v>
      </c>
      <c r="I5">
        <v>1.4923</v>
      </c>
      <c r="J5" s="23">
        <v>39529</v>
      </c>
      <c r="K5">
        <v>19.95</v>
      </c>
      <c r="L5">
        <v>7.4615</v>
      </c>
      <c r="M5">
        <v>12.4885</v>
      </c>
      <c r="N5" t="s">
        <v>601</v>
      </c>
    </row>
    <row r="6" spans="1:14" x14ac:dyDescent="0.3">
      <c r="A6">
        <v>529</v>
      </c>
      <c r="B6">
        <v>20080103</v>
      </c>
      <c r="C6">
        <v>20080115</v>
      </c>
      <c r="D6">
        <v>20080110</v>
      </c>
      <c r="E6">
        <v>13559</v>
      </c>
      <c r="F6">
        <v>8</v>
      </c>
      <c r="G6">
        <v>11</v>
      </c>
      <c r="H6">
        <v>3.99</v>
      </c>
      <c r="I6">
        <v>1.4923</v>
      </c>
      <c r="J6" s="23">
        <v>39450</v>
      </c>
      <c r="K6">
        <v>43.89</v>
      </c>
      <c r="L6">
        <v>16.415299999999998</v>
      </c>
      <c r="M6">
        <v>27.474699999999999</v>
      </c>
      <c r="N6" t="s">
        <v>601</v>
      </c>
    </row>
    <row r="7" spans="1:14" x14ac:dyDescent="0.3">
      <c r="A7">
        <v>529</v>
      </c>
      <c r="B7">
        <v>20080521</v>
      </c>
      <c r="C7">
        <v>20080602</v>
      </c>
      <c r="D7">
        <v>20080528</v>
      </c>
      <c r="E7">
        <v>13579</v>
      </c>
      <c r="F7">
        <v>8</v>
      </c>
      <c r="G7">
        <v>20</v>
      </c>
      <c r="H7">
        <v>3.99</v>
      </c>
      <c r="I7">
        <v>1.4923</v>
      </c>
      <c r="J7" s="23">
        <v>39589</v>
      </c>
      <c r="K7">
        <v>79.8</v>
      </c>
      <c r="L7">
        <v>29.846</v>
      </c>
      <c r="M7">
        <v>49.954000000000001</v>
      </c>
      <c r="N7" t="s">
        <v>601</v>
      </c>
    </row>
    <row r="8" spans="1:14" x14ac:dyDescent="0.3">
      <c r="A8">
        <v>529</v>
      </c>
      <c r="B8">
        <v>20080414</v>
      </c>
      <c r="C8">
        <v>20080426</v>
      </c>
      <c r="D8">
        <v>20080421</v>
      </c>
      <c r="E8">
        <v>13608</v>
      </c>
      <c r="F8">
        <v>8</v>
      </c>
      <c r="G8">
        <v>9</v>
      </c>
      <c r="H8">
        <v>3.99</v>
      </c>
      <c r="I8">
        <v>1.4923</v>
      </c>
      <c r="J8" s="23">
        <v>39552</v>
      </c>
      <c r="K8">
        <v>35.909999999999997</v>
      </c>
      <c r="L8">
        <v>13.4307</v>
      </c>
      <c r="M8">
        <v>22.479299999999999</v>
      </c>
      <c r="N8" t="s">
        <v>601</v>
      </c>
    </row>
    <row r="9" spans="1:14" x14ac:dyDescent="0.3">
      <c r="A9">
        <v>529</v>
      </c>
      <c r="B9">
        <v>20080226</v>
      </c>
      <c r="C9">
        <v>20080309</v>
      </c>
      <c r="D9">
        <v>20080304</v>
      </c>
      <c r="E9">
        <v>13685</v>
      </c>
      <c r="F9">
        <v>8</v>
      </c>
      <c r="G9">
        <v>8</v>
      </c>
      <c r="H9">
        <v>3.99</v>
      </c>
      <c r="I9">
        <v>1.4923</v>
      </c>
      <c r="J9" s="23">
        <v>39504</v>
      </c>
      <c r="K9">
        <v>31.92</v>
      </c>
      <c r="L9">
        <v>11.9384</v>
      </c>
      <c r="M9">
        <v>19.9816</v>
      </c>
      <c r="N9" t="s">
        <v>601</v>
      </c>
    </row>
    <row r="10" spans="1:14" x14ac:dyDescent="0.3">
      <c r="A10">
        <v>529</v>
      </c>
      <c r="B10">
        <v>20080411</v>
      </c>
      <c r="C10">
        <v>20080423</v>
      </c>
      <c r="D10">
        <v>20080418</v>
      </c>
      <c r="E10">
        <v>14160</v>
      </c>
      <c r="F10">
        <v>8</v>
      </c>
      <c r="G10">
        <v>8</v>
      </c>
      <c r="H10">
        <v>3.99</v>
      </c>
      <c r="I10">
        <v>1.4923</v>
      </c>
      <c r="J10" s="23">
        <v>39549</v>
      </c>
      <c r="K10">
        <v>31.92</v>
      </c>
      <c r="L10">
        <v>11.9384</v>
      </c>
      <c r="M10">
        <v>19.9816</v>
      </c>
      <c r="N10" t="s">
        <v>601</v>
      </c>
    </row>
    <row r="11" spans="1:14" x14ac:dyDescent="0.3">
      <c r="A11">
        <v>529</v>
      </c>
      <c r="B11">
        <v>20080717</v>
      </c>
      <c r="C11">
        <v>20080729</v>
      </c>
      <c r="D11">
        <v>20080724</v>
      </c>
      <c r="E11">
        <v>14179</v>
      </c>
      <c r="F11">
        <v>8</v>
      </c>
      <c r="G11">
        <v>17</v>
      </c>
      <c r="H11">
        <v>3.99</v>
      </c>
      <c r="I11">
        <v>1.4923</v>
      </c>
      <c r="J11" s="23">
        <v>39646</v>
      </c>
      <c r="K11">
        <v>67.83</v>
      </c>
      <c r="L11">
        <v>25.3691</v>
      </c>
      <c r="M11">
        <v>42.460900000000002</v>
      </c>
      <c r="N11" t="s">
        <v>601</v>
      </c>
    </row>
    <row r="12" spans="1:14" x14ac:dyDescent="0.3">
      <c r="A12">
        <v>529</v>
      </c>
      <c r="B12">
        <v>20080609</v>
      </c>
      <c r="C12">
        <v>20080621</v>
      </c>
      <c r="D12">
        <v>20080616</v>
      </c>
      <c r="E12">
        <v>14187</v>
      </c>
      <c r="F12">
        <v>8</v>
      </c>
      <c r="G12">
        <v>9</v>
      </c>
      <c r="H12">
        <v>3.99</v>
      </c>
      <c r="I12">
        <v>1.4923</v>
      </c>
      <c r="J12" s="23">
        <v>39608</v>
      </c>
      <c r="K12">
        <v>35.909999999999997</v>
      </c>
      <c r="L12">
        <v>13.4307</v>
      </c>
      <c r="M12">
        <v>22.479299999999999</v>
      </c>
      <c r="N12" t="s">
        <v>601</v>
      </c>
    </row>
    <row r="13" spans="1:14" x14ac:dyDescent="0.3">
      <c r="A13">
        <v>529</v>
      </c>
      <c r="B13">
        <v>20080117</v>
      </c>
      <c r="C13">
        <v>20080129</v>
      </c>
      <c r="D13">
        <v>20080124</v>
      </c>
      <c r="E13">
        <v>14190</v>
      </c>
      <c r="F13">
        <v>8</v>
      </c>
      <c r="G13">
        <v>7</v>
      </c>
      <c r="H13">
        <v>3.99</v>
      </c>
      <c r="I13">
        <v>1.4923</v>
      </c>
      <c r="J13" s="23">
        <v>39464</v>
      </c>
      <c r="K13">
        <v>27.93</v>
      </c>
      <c r="L13">
        <v>10.446099999999999</v>
      </c>
      <c r="M13">
        <v>17.483899999999998</v>
      </c>
      <c r="N13" t="s">
        <v>601</v>
      </c>
    </row>
    <row r="14" spans="1:14" x14ac:dyDescent="0.3">
      <c r="A14">
        <v>529</v>
      </c>
      <c r="B14">
        <v>20080712</v>
      </c>
      <c r="C14">
        <v>20080724</v>
      </c>
      <c r="D14">
        <v>20080719</v>
      </c>
      <c r="E14">
        <v>14206</v>
      </c>
      <c r="F14">
        <v>8</v>
      </c>
      <c r="G14">
        <v>10</v>
      </c>
      <c r="H14">
        <v>3.99</v>
      </c>
      <c r="I14">
        <v>1.4923</v>
      </c>
      <c r="J14" s="23">
        <v>39641</v>
      </c>
      <c r="K14">
        <v>39.9</v>
      </c>
      <c r="L14">
        <v>14.923</v>
      </c>
      <c r="M14">
        <v>24.977</v>
      </c>
      <c r="N14" t="s">
        <v>601</v>
      </c>
    </row>
    <row r="15" spans="1:14" x14ac:dyDescent="0.3">
      <c r="A15">
        <v>529</v>
      </c>
      <c r="B15">
        <v>20080405</v>
      </c>
      <c r="C15">
        <v>20080417</v>
      </c>
      <c r="D15">
        <v>20080412</v>
      </c>
      <c r="E15">
        <v>14715</v>
      </c>
      <c r="F15">
        <v>8</v>
      </c>
      <c r="G15">
        <v>20</v>
      </c>
      <c r="H15">
        <v>3.99</v>
      </c>
      <c r="I15">
        <v>1.4923</v>
      </c>
      <c r="J15" s="23">
        <v>39543</v>
      </c>
      <c r="K15">
        <v>79.8</v>
      </c>
      <c r="L15">
        <v>29.846</v>
      </c>
      <c r="M15">
        <v>49.954000000000001</v>
      </c>
      <c r="N15" t="s">
        <v>601</v>
      </c>
    </row>
    <row r="16" spans="1:14" x14ac:dyDescent="0.3">
      <c r="A16">
        <v>529</v>
      </c>
      <c r="B16">
        <v>20080726</v>
      </c>
      <c r="C16">
        <v>20080807</v>
      </c>
      <c r="D16">
        <v>20080802</v>
      </c>
      <c r="E16">
        <v>14962</v>
      </c>
      <c r="F16">
        <v>8</v>
      </c>
      <c r="G16">
        <v>2</v>
      </c>
      <c r="H16">
        <v>3.99</v>
      </c>
      <c r="I16">
        <v>1.4923</v>
      </c>
      <c r="J16" s="23">
        <v>39655</v>
      </c>
      <c r="K16">
        <v>7.98</v>
      </c>
      <c r="L16">
        <v>2.9845999999999999</v>
      </c>
      <c r="M16">
        <v>4.9954000000000001</v>
      </c>
      <c r="N16" t="s">
        <v>601</v>
      </c>
    </row>
    <row r="17" spans="1:14" x14ac:dyDescent="0.3">
      <c r="A17">
        <v>529</v>
      </c>
      <c r="B17">
        <v>20080419</v>
      </c>
      <c r="C17">
        <v>20080501</v>
      </c>
      <c r="D17">
        <v>20080426</v>
      </c>
      <c r="E17">
        <v>15628</v>
      </c>
      <c r="F17">
        <v>8</v>
      </c>
      <c r="G17">
        <v>8</v>
      </c>
      <c r="H17">
        <v>3.99</v>
      </c>
      <c r="I17">
        <v>1.4923</v>
      </c>
      <c r="J17" s="23">
        <v>39557</v>
      </c>
      <c r="K17">
        <v>31.92</v>
      </c>
      <c r="L17">
        <v>11.9384</v>
      </c>
      <c r="M17">
        <v>19.9816</v>
      </c>
      <c r="N17" t="s">
        <v>601</v>
      </c>
    </row>
    <row r="18" spans="1:14" x14ac:dyDescent="0.3">
      <c r="A18">
        <v>529</v>
      </c>
      <c r="B18">
        <v>20080122</v>
      </c>
      <c r="C18">
        <v>20080203</v>
      </c>
      <c r="D18">
        <v>20080129</v>
      </c>
      <c r="E18">
        <v>16429</v>
      </c>
      <c r="F18">
        <v>8</v>
      </c>
      <c r="G18">
        <v>19</v>
      </c>
      <c r="H18">
        <v>3.99</v>
      </c>
      <c r="I18">
        <v>1.4923</v>
      </c>
      <c r="J18" s="23">
        <v>39469</v>
      </c>
      <c r="K18">
        <v>75.81</v>
      </c>
      <c r="L18">
        <v>28.3537</v>
      </c>
      <c r="M18">
        <v>47.456299999999999</v>
      </c>
      <c r="N18" t="s">
        <v>601</v>
      </c>
    </row>
    <row r="19" spans="1:14" x14ac:dyDescent="0.3">
      <c r="A19">
        <v>529</v>
      </c>
      <c r="B19">
        <v>20080127</v>
      </c>
      <c r="C19">
        <v>20080208</v>
      </c>
      <c r="D19">
        <v>20080203</v>
      </c>
      <c r="E19">
        <v>16442</v>
      </c>
      <c r="F19">
        <v>8</v>
      </c>
      <c r="G19">
        <v>4</v>
      </c>
      <c r="H19">
        <v>3.99</v>
      </c>
      <c r="I19">
        <v>1.4923</v>
      </c>
      <c r="J19" s="23">
        <v>39474</v>
      </c>
      <c r="K19">
        <v>15.96</v>
      </c>
      <c r="L19">
        <v>5.9691999999999998</v>
      </c>
      <c r="M19">
        <v>9.9908000000000001</v>
      </c>
      <c r="N19" t="s">
        <v>601</v>
      </c>
    </row>
    <row r="20" spans="1:14" x14ac:dyDescent="0.3">
      <c r="A20">
        <v>529</v>
      </c>
      <c r="B20">
        <v>20080424</v>
      </c>
      <c r="C20">
        <v>20080506</v>
      </c>
      <c r="D20">
        <v>20080501</v>
      </c>
      <c r="E20">
        <v>16534</v>
      </c>
      <c r="F20">
        <v>8</v>
      </c>
      <c r="G20">
        <v>12</v>
      </c>
      <c r="H20">
        <v>3.99</v>
      </c>
      <c r="I20">
        <v>1.4923</v>
      </c>
      <c r="J20" s="23">
        <v>39562</v>
      </c>
      <c r="K20">
        <v>47.88</v>
      </c>
      <c r="L20">
        <v>17.907599999999999</v>
      </c>
      <c r="M20">
        <v>29.9724</v>
      </c>
      <c r="N20" t="s">
        <v>601</v>
      </c>
    </row>
    <row r="21" spans="1:14" x14ac:dyDescent="0.3">
      <c r="A21">
        <v>529</v>
      </c>
      <c r="B21">
        <v>20080525</v>
      </c>
      <c r="C21">
        <v>20080606</v>
      </c>
      <c r="D21">
        <v>20080601</v>
      </c>
      <c r="E21">
        <v>16540</v>
      </c>
      <c r="F21">
        <v>8</v>
      </c>
      <c r="G21">
        <v>12</v>
      </c>
      <c r="H21">
        <v>3.99</v>
      </c>
      <c r="I21">
        <v>1.4923</v>
      </c>
      <c r="J21" s="23">
        <v>39593</v>
      </c>
      <c r="K21">
        <v>47.88</v>
      </c>
      <c r="L21">
        <v>17.907599999999999</v>
      </c>
      <c r="M21">
        <v>29.9724</v>
      </c>
      <c r="N21" t="s">
        <v>601</v>
      </c>
    </row>
    <row r="22" spans="1:14" x14ac:dyDescent="0.3">
      <c r="A22">
        <v>529</v>
      </c>
      <c r="B22">
        <v>20080519</v>
      </c>
      <c r="C22">
        <v>20080531</v>
      </c>
      <c r="D22">
        <v>20080526</v>
      </c>
      <c r="E22">
        <v>16552</v>
      </c>
      <c r="F22">
        <v>8</v>
      </c>
      <c r="G22">
        <v>15</v>
      </c>
      <c r="H22">
        <v>3.99</v>
      </c>
      <c r="I22">
        <v>1.4923</v>
      </c>
      <c r="J22" s="23">
        <v>39587</v>
      </c>
      <c r="K22">
        <v>59.85</v>
      </c>
      <c r="L22">
        <v>22.384499999999999</v>
      </c>
      <c r="M22">
        <v>37.465499999999999</v>
      </c>
      <c r="N22" t="s">
        <v>601</v>
      </c>
    </row>
    <row r="23" spans="1:14" x14ac:dyDescent="0.3">
      <c r="A23">
        <v>529</v>
      </c>
      <c r="B23">
        <v>20080319</v>
      </c>
      <c r="C23">
        <v>20080331</v>
      </c>
      <c r="D23">
        <v>20080326</v>
      </c>
      <c r="E23">
        <v>17818</v>
      </c>
      <c r="F23">
        <v>8</v>
      </c>
      <c r="G23">
        <v>7</v>
      </c>
      <c r="H23">
        <v>3.99</v>
      </c>
      <c r="I23">
        <v>1.4923</v>
      </c>
      <c r="J23" s="23">
        <v>39526</v>
      </c>
      <c r="K23">
        <v>27.93</v>
      </c>
      <c r="L23">
        <v>10.446099999999999</v>
      </c>
      <c r="M23">
        <v>17.483899999999998</v>
      </c>
      <c r="N23" t="s">
        <v>601</v>
      </c>
    </row>
    <row r="24" spans="1:14" x14ac:dyDescent="0.3">
      <c r="A24">
        <v>529</v>
      </c>
      <c r="B24">
        <v>20080120</v>
      </c>
      <c r="C24">
        <v>20080201</v>
      </c>
      <c r="D24">
        <v>20080127</v>
      </c>
      <c r="E24">
        <v>17898</v>
      </c>
      <c r="F24">
        <v>8</v>
      </c>
      <c r="G24">
        <v>9</v>
      </c>
      <c r="H24">
        <v>3.99</v>
      </c>
      <c r="I24">
        <v>1.4923</v>
      </c>
      <c r="J24" s="23">
        <v>39467</v>
      </c>
      <c r="K24">
        <v>35.909999999999997</v>
      </c>
      <c r="L24">
        <v>13.4307</v>
      </c>
      <c r="M24">
        <v>22.479299999999999</v>
      </c>
      <c r="N24" t="s">
        <v>601</v>
      </c>
    </row>
    <row r="25" spans="1:14" x14ac:dyDescent="0.3">
      <c r="A25">
        <v>529</v>
      </c>
      <c r="B25">
        <v>20080504</v>
      </c>
      <c r="C25">
        <v>20080516</v>
      </c>
      <c r="D25">
        <v>20080511</v>
      </c>
      <c r="E25">
        <v>17901</v>
      </c>
      <c r="F25">
        <v>8</v>
      </c>
      <c r="G25">
        <v>4</v>
      </c>
      <c r="H25">
        <v>3.99</v>
      </c>
      <c r="I25">
        <v>1.4923</v>
      </c>
      <c r="J25" s="23">
        <v>39572</v>
      </c>
      <c r="K25">
        <v>15.96</v>
      </c>
      <c r="L25">
        <v>5.9691999999999998</v>
      </c>
      <c r="M25">
        <v>9.9908000000000001</v>
      </c>
      <c r="N25" t="s">
        <v>601</v>
      </c>
    </row>
    <row r="26" spans="1:14" x14ac:dyDescent="0.3">
      <c r="A26">
        <v>529</v>
      </c>
      <c r="B26">
        <v>20080517</v>
      </c>
      <c r="C26">
        <v>20080529</v>
      </c>
      <c r="D26">
        <v>20080524</v>
      </c>
      <c r="E26">
        <v>17955</v>
      </c>
      <c r="F26">
        <v>8</v>
      </c>
      <c r="G26">
        <v>12</v>
      </c>
      <c r="H26">
        <v>3.99</v>
      </c>
      <c r="I26">
        <v>1.4923</v>
      </c>
      <c r="J26" s="23">
        <v>39585</v>
      </c>
      <c r="K26">
        <v>47.88</v>
      </c>
      <c r="L26">
        <v>17.907599999999999</v>
      </c>
      <c r="M26">
        <v>29.9724</v>
      </c>
      <c r="N26" t="s">
        <v>601</v>
      </c>
    </row>
    <row r="27" spans="1:14" x14ac:dyDescent="0.3">
      <c r="A27">
        <v>529</v>
      </c>
      <c r="B27">
        <v>20080514</v>
      </c>
      <c r="C27">
        <v>20080526</v>
      </c>
      <c r="D27">
        <v>20080521</v>
      </c>
      <c r="E27">
        <v>18001</v>
      </c>
      <c r="F27">
        <v>8</v>
      </c>
      <c r="G27">
        <v>10</v>
      </c>
      <c r="H27">
        <v>3.99</v>
      </c>
      <c r="I27">
        <v>1.4923</v>
      </c>
      <c r="J27" s="23">
        <v>39582</v>
      </c>
      <c r="K27">
        <v>39.9</v>
      </c>
      <c r="L27">
        <v>14.923</v>
      </c>
      <c r="M27">
        <v>24.977</v>
      </c>
      <c r="N27" t="s">
        <v>601</v>
      </c>
    </row>
    <row r="28" spans="1:14" x14ac:dyDescent="0.3">
      <c r="A28">
        <v>529</v>
      </c>
      <c r="B28">
        <v>20080727</v>
      </c>
      <c r="C28">
        <v>20080808</v>
      </c>
      <c r="D28">
        <v>20080803</v>
      </c>
      <c r="E28">
        <v>18003</v>
      </c>
      <c r="F28">
        <v>8</v>
      </c>
      <c r="G28">
        <v>17</v>
      </c>
      <c r="H28">
        <v>3.99</v>
      </c>
      <c r="I28">
        <v>1.4923</v>
      </c>
      <c r="J28" s="23">
        <v>39656</v>
      </c>
      <c r="K28">
        <v>67.83</v>
      </c>
      <c r="L28">
        <v>25.3691</v>
      </c>
      <c r="M28">
        <v>42.460900000000002</v>
      </c>
      <c r="N28" t="s">
        <v>601</v>
      </c>
    </row>
    <row r="29" spans="1:14" x14ac:dyDescent="0.3">
      <c r="A29">
        <v>529</v>
      </c>
      <c r="B29">
        <v>20080224</v>
      </c>
      <c r="C29">
        <v>20080307</v>
      </c>
      <c r="D29">
        <v>20080302</v>
      </c>
      <c r="E29">
        <v>18020</v>
      </c>
      <c r="F29">
        <v>8</v>
      </c>
      <c r="G29">
        <v>17</v>
      </c>
      <c r="H29">
        <v>3.99</v>
      </c>
      <c r="I29">
        <v>1.4923</v>
      </c>
      <c r="J29" s="23">
        <v>39502</v>
      </c>
      <c r="K29">
        <v>67.83</v>
      </c>
      <c r="L29">
        <v>25.3691</v>
      </c>
      <c r="M29">
        <v>42.460900000000002</v>
      </c>
      <c r="N29" t="s">
        <v>601</v>
      </c>
    </row>
    <row r="30" spans="1:14" x14ac:dyDescent="0.3">
      <c r="A30">
        <v>529</v>
      </c>
      <c r="B30">
        <v>20080403</v>
      </c>
      <c r="C30">
        <v>20080415</v>
      </c>
      <c r="D30">
        <v>20080410</v>
      </c>
      <c r="E30">
        <v>18023</v>
      </c>
      <c r="F30">
        <v>8</v>
      </c>
      <c r="G30">
        <v>1</v>
      </c>
      <c r="H30">
        <v>3.99</v>
      </c>
      <c r="I30">
        <v>1.4923</v>
      </c>
      <c r="J30" s="23">
        <v>39541</v>
      </c>
      <c r="K30">
        <v>3.99</v>
      </c>
      <c r="L30">
        <v>1.4923</v>
      </c>
      <c r="M30">
        <v>2.4977</v>
      </c>
      <c r="N30" t="s">
        <v>601</v>
      </c>
    </row>
    <row r="31" spans="1:14" x14ac:dyDescent="0.3">
      <c r="A31">
        <v>529</v>
      </c>
      <c r="B31">
        <v>20080227</v>
      </c>
      <c r="C31">
        <v>20080310</v>
      </c>
      <c r="D31">
        <v>20080305</v>
      </c>
      <c r="E31">
        <v>18029</v>
      </c>
      <c r="F31">
        <v>8</v>
      </c>
      <c r="G31">
        <v>2</v>
      </c>
      <c r="H31">
        <v>3.99</v>
      </c>
      <c r="I31">
        <v>1.4923</v>
      </c>
      <c r="J31" s="23">
        <v>39505</v>
      </c>
      <c r="K31">
        <v>7.98</v>
      </c>
      <c r="L31">
        <v>2.9845999999999999</v>
      </c>
      <c r="M31">
        <v>4.9954000000000001</v>
      </c>
      <c r="N31" t="s">
        <v>601</v>
      </c>
    </row>
    <row r="32" spans="1:14" x14ac:dyDescent="0.3">
      <c r="A32">
        <v>529</v>
      </c>
      <c r="B32">
        <v>20080628</v>
      </c>
      <c r="C32">
        <v>20080710</v>
      </c>
      <c r="D32">
        <v>20080705</v>
      </c>
      <c r="E32">
        <v>18035</v>
      </c>
      <c r="F32">
        <v>8</v>
      </c>
      <c r="G32">
        <v>10</v>
      </c>
      <c r="H32">
        <v>3.99</v>
      </c>
      <c r="I32">
        <v>1.4923</v>
      </c>
      <c r="J32" s="23">
        <v>39627</v>
      </c>
      <c r="K32">
        <v>39.9</v>
      </c>
      <c r="L32">
        <v>14.923</v>
      </c>
      <c r="M32">
        <v>24.977</v>
      </c>
      <c r="N32" t="s">
        <v>601</v>
      </c>
    </row>
    <row r="33" spans="1:14" x14ac:dyDescent="0.3">
      <c r="A33">
        <v>529</v>
      </c>
      <c r="B33">
        <v>20080114</v>
      </c>
      <c r="C33">
        <v>20080126</v>
      </c>
      <c r="D33">
        <v>20080121</v>
      </c>
      <c r="E33">
        <v>18619</v>
      </c>
      <c r="F33">
        <v>8</v>
      </c>
      <c r="G33">
        <v>1</v>
      </c>
      <c r="H33">
        <v>3.99</v>
      </c>
      <c r="I33">
        <v>1.4923</v>
      </c>
      <c r="J33" s="23">
        <v>39461</v>
      </c>
      <c r="K33">
        <v>3.99</v>
      </c>
      <c r="L33">
        <v>1.4923</v>
      </c>
      <c r="M33">
        <v>2.4977</v>
      </c>
      <c r="N33" t="s">
        <v>601</v>
      </c>
    </row>
    <row r="34" spans="1:14" x14ac:dyDescent="0.3">
      <c r="A34">
        <v>529</v>
      </c>
      <c r="B34">
        <v>20080229</v>
      </c>
      <c r="C34">
        <v>20080312</v>
      </c>
      <c r="D34">
        <v>20080307</v>
      </c>
      <c r="E34">
        <v>18636</v>
      </c>
      <c r="F34">
        <v>8</v>
      </c>
      <c r="G34">
        <v>19</v>
      </c>
      <c r="H34">
        <v>3.99</v>
      </c>
      <c r="I34">
        <v>1.4923</v>
      </c>
      <c r="J34" s="23">
        <v>39507</v>
      </c>
      <c r="K34">
        <v>75.81</v>
      </c>
      <c r="L34">
        <v>28.3537</v>
      </c>
      <c r="M34">
        <v>47.456299999999999</v>
      </c>
      <c r="N34" t="s">
        <v>601</v>
      </c>
    </row>
    <row r="35" spans="1:14" x14ac:dyDescent="0.3">
      <c r="A35">
        <v>529</v>
      </c>
      <c r="B35">
        <v>20080530</v>
      </c>
      <c r="C35">
        <v>20080611</v>
      </c>
      <c r="D35">
        <v>20080606</v>
      </c>
      <c r="E35">
        <v>19176</v>
      </c>
      <c r="F35">
        <v>8</v>
      </c>
      <c r="G35">
        <v>10</v>
      </c>
      <c r="H35">
        <v>3.99</v>
      </c>
      <c r="I35">
        <v>1.4923</v>
      </c>
      <c r="J35" s="23">
        <v>39598</v>
      </c>
      <c r="K35">
        <v>39.9</v>
      </c>
      <c r="L35">
        <v>14.923</v>
      </c>
      <c r="M35">
        <v>24.977</v>
      </c>
      <c r="N35" t="s">
        <v>601</v>
      </c>
    </row>
    <row r="36" spans="1:14" x14ac:dyDescent="0.3">
      <c r="A36">
        <v>529</v>
      </c>
      <c r="B36">
        <v>20080523</v>
      </c>
      <c r="C36">
        <v>20080604</v>
      </c>
      <c r="D36">
        <v>20080530</v>
      </c>
      <c r="E36">
        <v>19188</v>
      </c>
      <c r="F36">
        <v>8</v>
      </c>
      <c r="G36">
        <v>15</v>
      </c>
      <c r="H36">
        <v>3.99</v>
      </c>
      <c r="I36">
        <v>1.4923</v>
      </c>
      <c r="J36" s="23">
        <v>39591</v>
      </c>
      <c r="K36">
        <v>59.85</v>
      </c>
      <c r="L36">
        <v>22.384499999999999</v>
      </c>
      <c r="M36">
        <v>37.465499999999999</v>
      </c>
      <c r="N36" t="s">
        <v>601</v>
      </c>
    </row>
    <row r="37" spans="1:14" x14ac:dyDescent="0.3">
      <c r="A37">
        <v>529</v>
      </c>
      <c r="B37">
        <v>20080301</v>
      </c>
      <c r="C37">
        <v>20080313</v>
      </c>
      <c r="D37">
        <v>20080308</v>
      </c>
      <c r="E37">
        <v>19249</v>
      </c>
      <c r="F37">
        <v>8</v>
      </c>
      <c r="G37">
        <v>5</v>
      </c>
      <c r="H37">
        <v>3.99</v>
      </c>
      <c r="I37">
        <v>1.4923</v>
      </c>
      <c r="J37" s="23">
        <v>39508</v>
      </c>
      <c r="K37">
        <v>19.95</v>
      </c>
      <c r="L37">
        <v>7.4615</v>
      </c>
      <c r="M37">
        <v>12.4885</v>
      </c>
      <c r="N37" t="s">
        <v>601</v>
      </c>
    </row>
    <row r="38" spans="1:14" x14ac:dyDescent="0.3">
      <c r="A38">
        <v>529</v>
      </c>
      <c r="B38">
        <v>20080204</v>
      </c>
      <c r="C38">
        <v>20080216</v>
      </c>
      <c r="D38">
        <v>20080211</v>
      </c>
      <c r="E38">
        <v>19250</v>
      </c>
      <c r="F38">
        <v>8</v>
      </c>
      <c r="G38">
        <v>2</v>
      </c>
      <c r="H38">
        <v>3.99</v>
      </c>
      <c r="I38">
        <v>1.4923</v>
      </c>
      <c r="J38" s="23">
        <v>39482</v>
      </c>
      <c r="K38">
        <v>7.98</v>
      </c>
      <c r="L38">
        <v>2.9845999999999999</v>
      </c>
      <c r="M38">
        <v>4.9954000000000001</v>
      </c>
      <c r="N38" t="s">
        <v>601</v>
      </c>
    </row>
    <row r="39" spans="1:14" x14ac:dyDescent="0.3">
      <c r="A39">
        <v>529</v>
      </c>
      <c r="B39">
        <v>20080510</v>
      </c>
      <c r="C39">
        <v>20080522</v>
      </c>
      <c r="D39">
        <v>20080517</v>
      </c>
      <c r="E39">
        <v>19289</v>
      </c>
      <c r="F39">
        <v>8</v>
      </c>
      <c r="G39">
        <v>20</v>
      </c>
      <c r="H39">
        <v>3.99</v>
      </c>
      <c r="I39">
        <v>1.4923</v>
      </c>
      <c r="J39" s="23">
        <v>39578</v>
      </c>
      <c r="K39">
        <v>79.8</v>
      </c>
      <c r="L39">
        <v>29.846</v>
      </c>
      <c r="M39">
        <v>49.954000000000001</v>
      </c>
      <c r="N39" t="s">
        <v>601</v>
      </c>
    </row>
    <row r="40" spans="1:14" x14ac:dyDescent="0.3">
      <c r="A40">
        <v>529</v>
      </c>
      <c r="B40">
        <v>20080611</v>
      </c>
      <c r="C40">
        <v>20080623</v>
      </c>
      <c r="D40">
        <v>20080618</v>
      </c>
      <c r="E40">
        <v>19294</v>
      </c>
      <c r="F40">
        <v>8</v>
      </c>
      <c r="G40">
        <v>15</v>
      </c>
      <c r="H40">
        <v>3.99</v>
      </c>
      <c r="I40">
        <v>1.4923</v>
      </c>
      <c r="J40" s="23">
        <v>39610</v>
      </c>
      <c r="K40">
        <v>59.85</v>
      </c>
      <c r="L40">
        <v>22.384499999999999</v>
      </c>
      <c r="M40">
        <v>37.465499999999999</v>
      </c>
      <c r="N40" t="s">
        <v>601</v>
      </c>
    </row>
    <row r="41" spans="1:14" x14ac:dyDescent="0.3">
      <c r="A41">
        <v>529</v>
      </c>
      <c r="B41">
        <v>20080313</v>
      </c>
      <c r="C41">
        <v>20080325</v>
      </c>
      <c r="D41">
        <v>20080320</v>
      </c>
      <c r="E41">
        <v>19300</v>
      </c>
      <c r="F41">
        <v>8</v>
      </c>
      <c r="G41">
        <v>2</v>
      </c>
      <c r="H41">
        <v>3.99</v>
      </c>
      <c r="I41">
        <v>1.4923</v>
      </c>
      <c r="J41" s="23">
        <v>39520</v>
      </c>
      <c r="K41">
        <v>7.98</v>
      </c>
      <c r="L41">
        <v>2.9845999999999999</v>
      </c>
      <c r="M41">
        <v>4.9954000000000001</v>
      </c>
      <c r="N41" t="s">
        <v>601</v>
      </c>
    </row>
    <row r="42" spans="1:14" x14ac:dyDescent="0.3">
      <c r="A42">
        <v>529</v>
      </c>
      <c r="B42">
        <v>20080717</v>
      </c>
      <c r="C42">
        <v>20080729</v>
      </c>
      <c r="D42">
        <v>20080724</v>
      </c>
      <c r="E42">
        <v>19304</v>
      </c>
      <c r="F42">
        <v>8</v>
      </c>
      <c r="G42">
        <v>20</v>
      </c>
      <c r="H42">
        <v>3.99</v>
      </c>
      <c r="I42">
        <v>1.4923</v>
      </c>
      <c r="J42" s="23">
        <v>39646</v>
      </c>
      <c r="K42">
        <v>79.8</v>
      </c>
      <c r="L42">
        <v>29.846</v>
      </c>
      <c r="M42">
        <v>49.954000000000001</v>
      </c>
      <c r="N42" t="s">
        <v>601</v>
      </c>
    </row>
    <row r="43" spans="1:14" x14ac:dyDescent="0.3">
      <c r="A43">
        <v>529</v>
      </c>
      <c r="B43">
        <v>20080623</v>
      </c>
      <c r="C43">
        <v>20080705</v>
      </c>
      <c r="D43">
        <v>20080630</v>
      </c>
      <c r="E43">
        <v>19314</v>
      </c>
      <c r="F43">
        <v>8</v>
      </c>
      <c r="G43">
        <v>10</v>
      </c>
      <c r="H43">
        <v>3.99</v>
      </c>
      <c r="I43">
        <v>1.4923</v>
      </c>
      <c r="J43" s="23">
        <v>39622</v>
      </c>
      <c r="K43">
        <v>39.9</v>
      </c>
      <c r="L43">
        <v>14.923</v>
      </c>
      <c r="M43">
        <v>24.977</v>
      </c>
      <c r="N43" t="s">
        <v>601</v>
      </c>
    </row>
    <row r="44" spans="1:14" x14ac:dyDescent="0.3">
      <c r="A44">
        <v>529</v>
      </c>
      <c r="B44">
        <v>20080304</v>
      </c>
      <c r="C44">
        <v>20080316</v>
      </c>
      <c r="D44">
        <v>20080311</v>
      </c>
      <c r="E44">
        <v>19330</v>
      </c>
      <c r="F44">
        <v>8</v>
      </c>
      <c r="G44">
        <v>7</v>
      </c>
      <c r="H44">
        <v>3.99</v>
      </c>
      <c r="I44">
        <v>1.4923</v>
      </c>
      <c r="J44" s="23">
        <v>39511</v>
      </c>
      <c r="K44">
        <v>27.93</v>
      </c>
      <c r="L44">
        <v>10.446099999999999</v>
      </c>
      <c r="M44">
        <v>17.483899999999998</v>
      </c>
      <c r="N44" t="s">
        <v>601</v>
      </c>
    </row>
    <row r="45" spans="1:14" x14ac:dyDescent="0.3">
      <c r="A45">
        <v>529</v>
      </c>
      <c r="B45">
        <v>20080630</v>
      </c>
      <c r="C45">
        <v>20080712</v>
      </c>
      <c r="D45">
        <v>20080707</v>
      </c>
      <c r="E45">
        <v>19331</v>
      </c>
      <c r="F45">
        <v>8</v>
      </c>
      <c r="G45">
        <v>2</v>
      </c>
      <c r="H45">
        <v>3.99</v>
      </c>
      <c r="I45">
        <v>1.4923</v>
      </c>
      <c r="J45" s="23">
        <v>39629</v>
      </c>
      <c r="K45">
        <v>7.98</v>
      </c>
      <c r="L45">
        <v>2.9845999999999999</v>
      </c>
      <c r="M45">
        <v>4.9954000000000001</v>
      </c>
      <c r="N45" t="s">
        <v>601</v>
      </c>
    </row>
    <row r="46" spans="1:14" x14ac:dyDescent="0.3">
      <c r="A46">
        <v>529</v>
      </c>
      <c r="B46">
        <v>20080621</v>
      </c>
      <c r="C46">
        <v>20080703</v>
      </c>
      <c r="D46">
        <v>20080628</v>
      </c>
      <c r="E46">
        <v>19387</v>
      </c>
      <c r="F46">
        <v>8</v>
      </c>
      <c r="G46">
        <v>17</v>
      </c>
      <c r="H46">
        <v>3.99</v>
      </c>
      <c r="I46">
        <v>1.4923</v>
      </c>
      <c r="J46" s="23">
        <v>39620</v>
      </c>
      <c r="K46">
        <v>67.83</v>
      </c>
      <c r="L46">
        <v>25.3691</v>
      </c>
      <c r="M46">
        <v>42.460900000000002</v>
      </c>
      <c r="N46" t="s">
        <v>601</v>
      </c>
    </row>
    <row r="47" spans="1:14" x14ac:dyDescent="0.3">
      <c r="A47">
        <v>529</v>
      </c>
      <c r="B47">
        <v>20080720</v>
      </c>
      <c r="C47">
        <v>20080801</v>
      </c>
      <c r="D47">
        <v>20080727</v>
      </c>
      <c r="E47">
        <v>19915</v>
      </c>
      <c r="F47">
        <v>8</v>
      </c>
      <c r="G47">
        <v>6</v>
      </c>
      <c r="H47">
        <v>3.99</v>
      </c>
      <c r="I47">
        <v>1.4923</v>
      </c>
      <c r="J47" s="23">
        <v>39649</v>
      </c>
      <c r="K47">
        <v>23.94</v>
      </c>
      <c r="L47">
        <v>8.9537999999999993</v>
      </c>
      <c r="M47">
        <v>14.9862</v>
      </c>
      <c r="N47" t="s">
        <v>601</v>
      </c>
    </row>
    <row r="48" spans="1:14" x14ac:dyDescent="0.3">
      <c r="A48">
        <v>529</v>
      </c>
      <c r="B48">
        <v>20080218</v>
      </c>
      <c r="C48">
        <v>20080301</v>
      </c>
      <c r="D48">
        <v>20080225</v>
      </c>
      <c r="E48">
        <v>19935</v>
      </c>
      <c r="F48">
        <v>8</v>
      </c>
      <c r="G48">
        <v>13</v>
      </c>
      <c r="H48">
        <v>3.99</v>
      </c>
      <c r="I48">
        <v>1.4923</v>
      </c>
      <c r="J48" s="23">
        <v>39496</v>
      </c>
      <c r="K48">
        <v>51.87</v>
      </c>
      <c r="L48">
        <v>19.399899999999999</v>
      </c>
      <c r="M48">
        <v>32.470100000000002</v>
      </c>
      <c r="N48" t="s">
        <v>601</v>
      </c>
    </row>
    <row r="49" spans="1:14" x14ac:dyDescent="0.3">
      <c r="A49">
        <v>529</v>
      </c>
      <c r="B49">
        <v>20080629</v>
      </c>
      <c r="C49">
        <v>20080711</v>
      </c>
      <c r="D49">
        <v>20080706</v>
      </c>
      <c r="E49">
        <v>19936</v>
      </c>
      <c r="F49">
        <v>8</v>
      </c>
      <c r="G49">
        <v>6</v>
      </c>
      <c r="H49">
        <v>3.99</v>
      </c>
      <c r="I49">
        <v>1.4923</v>
      </c>
      <c r="J49" s="23">
        <v>39628</v>
      </c>
      <c r="K49">
        <v>23.94</v>
      </c>
      <c r="L49">
        <v>8.9537999999999993</v>
      </c>
      <c r="M49">
        <v>14.9862</v>
      </c>
      <c r="N49" t="s">
        <v>601</v>
      </c>
    </row>
    <row r="50" spans="1:14" x14ac:dyDescent="0.3">
      <c r="A50">
        <v>529</v>
      </c>
      <c r="B50">
        <v>20080707</v>
      </c>
      <c r="C50">
        <v>20080719</v>
      </c>
      <c r="D50">
        <v>20080714</v>
      </c>
      <c r="E50">
        <v>19937</v>
      </c>
      <c r="F50">
        <v>8</v>
      </c>
      <c r="G50">
        <v>18</v>
      </c>
      <c r="H50">
        <v>3.99</v>
      </c>
      <c r="I50">
        <v>1.4923</v>
      </c>
      <c r="J50" s="23">
        <v>39636</v>
      </c>
      <c r="K50">
        <v>71.819999999999993</v>
      </c>
      <c r="L50">
        <v>26.8614</v>
      </c>
      <c r="M50">
        <v>44.958599999999997</v>
      </c>
      <c r="N50" t="s">
        <v>601</v>
      </c>
    </row>
    <row r="51" spans="1:14" x14ac:dyDescent="0.3">
      <c r="A51">
        <v>529</v>
      </c>
      <c r="B51">
        <v>20080511</v>
      </c>
      <c r="C51">
        <v>20080523</v>
      </c>
      <c r="D51">
        <v>20080518</v>
      </c>
      <c r="E51">
        <v>21029</v>
      </c>
      <c r="F51">
        <v>8</v>
      </c>
      <c r="G51">
        <v>8</v>
      </c>
      <c r="H51">
        <v>3.99</v>
      </c>
      <c r="I51">
        <v>1.4923</v>
      </c>
      <c r="J51" s="23">
        <v>39579</v>
      </c>
      <c r="K51">
        <v>31.92</v>
      </c>
      <c r="L51">
        <v>11.9384</v>
      </c>
      <c r="M51">
        <v>19.9816</v>
      </c>
      <c r="N51" t="s">
        <v>601</v>
      </c>
    </row>
    <row r="52" spans="1:14" x14ac:dyDescent="0.3">
      <c r="A52">
        <v>529</v>
      </c>
      <c r="B52">
        <v>20080501</v>
      </c>
      <c r="C52">
        <v>20080513</v>
      </c>
      <c r="D52">
        <v>20080508</v>
      </c>
      <c r="E52">
        <v>22551</v>
      </c>
      <c r="F52">
        <v>8</v>
      </c>
      <c r="G52">
        <v>6</v>
      </c>
      <c r="H52">
        <v>3.99</v>
      </c>
      <c r="I52">
        <v>1.4923</v>
      </c>
      <c r="J52" s="23">
        <v>39569</v>
      </c>
      <c r="K52">
        <v>23.94</v>
      </c>
      <c r="L52">
        <v>8.9537999999999993</v>
      </c>
      <c r="M52">
        <v>14.9862</v>
      </c>
      <c r="N52" t="s">
        <v>601</v>
      </c>
    </row>
    <row r="53" spans="1:14" x14ac:dyDescent="0.3">
      <c r="A53">
        <v>529</v>
      </c>
      <c r="B53">
        <v>20080329</v>
      </c>
      <c r="C53">
        <v>20080410</v>
      </c>
      <c r="D53">
        <v>20080405</v>
      </c>
      <c r="E53">
        <v>22563</v>
      </c>
      <c r="F53">
        <v>8</v>
      </c>
      <c r="G53">
        <v>3</v>
      </c>
      <c r="H53">
        <v>3.99</v>
      </c>
      <c r="I53">
        <v>1.4923</v>
      </c>
      <c r="J53" s="23">
        <v>39536</v>
      </c>
      <c r="K53">
        <v>11.97</v>
      </c>
      <c r="L53">
        <v>4.4768999999999997</v>
      </c>
      <c r="M53">
        <v>7.4931000000000001</v>
      </c>
      <c r="N53" t="s">
        <v>601</v>
      </c>
    </row>
    <row r="54" spans="1:14" x14ac:dyDescent="0.3">
      <c r="A54">
        <v>529</v>
      </c>
      <c r="B54">
        <v>20080522</v>
      </c>
      <c r="C54">
        <v>20080603</v>
      </c>
      <c r="D54">
        <v>20080529</v>
      </c>
      <c r="E54">
        <v>22565</v>
      </c>
      <c r="F54">
        <v>8</v>
      </c>
      <c r="G54">
        <v>7</v>
      </c>
      <c r="H54">
        <v>3.99</v>
      </c>
      <c r="I54">
        <v>1.4923</v>
      </c>
      <c r="J54" s="23">
        <v>39590</v>
      </c>
      <c r="K54">
        <v>27.93</v>
      </c>
      <c r="L54">
        <v>10.446099999999999</v>
      </c>
      <c r="M54">
        <v>17.483899999999998</v>
      </c>
      <c r="N54" t="s">
        <v>601</v>
      </c>
    </row>
    <row r="55" spans="1:14" x14ac:dyDescent="0.3">
      <c r="A55">
        <v>529</v>
      </c>
      <c r="B55">
        <v>20080118</v>
      </c>
      <c r="C55">
        <v>20080130</v>
      </c>
      <c r="D55">
        <v>20080125</v>
      </c>
      <c r="E55">
        <v>22568</v>
      </c>
      <c r="F55">
        <v>8</v>
      </c>
      <c r="G55">
        <v>8</v>
      </c>
      <c r="H55">
        <v>3.99</v>
      </c>
      <c r="I55">
        <v>1.4923</v>
      </c>
      <c r="J55" s="23">
        <v>39465</v>
      </c>
      <c r="K55">
        <v>31.92</v>
      </c>
      <c r="L55">
        <v>11.9384</v>
      </c>
      <c r="M55">
        <v>19.9816</v>
      </c>
      <c r="N55" t="s">
        <v>601</v>
      </c>
    </row>
    <row r="56" spans="1:14" x14ac:dyDescent="0.3">
      <c r="A56">
        <v>529</v>
      </c>
      <c r="B56">
        <v>20080117</v>
      </c>
      <c r="C56">
        <v>20080129</v>
      </c>
      <c r="D56">
        <v>20080124</v>
      </c>
      <c r="E56">
        <v>22655</v>
      </c>
      <c r="F56">
        <v>8</v>
      </c>
      <c r="G56">
        <v>12</v>
      </c>
      <c r="H56">
        <v>3.99</v>
      </c>
      <c r="I56">
        <v>1.4923</v>
      </c>
      <c r="J56" s="23">
        <v>39464</v>
      </c>
      <c r="K56">
        <v>47.88</v>
      </c>
      <c r="L56">
        <v>17.907599999999999</v>
      </c>
      <c r="M56">
        <v>29.9724</v>
      </c>
      <c r="N56" t="s">
        <v>601</v>
      </c>
    </row>
    <row r="57" spans="1:14" x14ac:dyDescent="0.3">
      <c r="A57">
        <v>529</v>
      </c>
      <c r="B57">
        <v>20080512</v>
      </c>
      <c r="C57">
        <v>20080524</v>
      </c>
      <c r="D57">
        <v>20080519</v>
      </c>
      <c r="E57">
        <v>22659</v>
      </c>
      <c r="F57">
        <v>8</v>
      </c>
      <c r="G57">
        <v>1</v>
      </c>
      <c r="H57">
        <v>3.99</v>
      </c>
      <c r="I57">
        <v>1.4923</v>
      </c>
      <c r="J57" s="23">
        <v>39580</v>
      </c>
      <c r="K57">
        <v>3.99</v>
      </c>
      <c r="L57">
        <v>1.4923</v>
      </c>
      <c r="M57">
        <v>2.4977</v>
      </c>
      <c r="N57" t="s">
        <v>601</v>
      </c>
    </row>
    <row r="58" spans="1:14" x14ac:dyDescent="0.3">
      <c r="A58">
        <v>529</v>
      </c>
      <c r="B58">
        <v>20080716</v>
      </c>
      <c r="C58">
        <v>20080728</v>
      </c>
      <c r="D58">
        <v>20080723</v>
      </c>
      <c r="E58">
        <v>22660</v>
      </c>
      <c r="F58">
        <v>8</v>
      </c>
      <c r="G58">
        <v>2</v>
      </c>
      <c r="H58">
        <v>3.99</v>
      </c>
      <c r="I58">
        <v>1.4923</v>
      </c>
      <c r="J58" s="23">
        <v>39645</v>
      </c>
      <c r="K58">
        <v>7.98</v>
      </c>
      <c r="L58">
        <v>2.9845999999999999</v>
      </c>
      <c r="M58">
        <v>4.9954000000000001</v>
      </c>
      <c r="N58" t="s">
        <v>601</v>
      </c>
    </row>
    <row r="59" spans="1:14" x14ac:dyDescent="0.3">
      <c r="A59">
        <v>529</v>
      </c>
      <c r="B59">
        <v>20080515</v>
      </c>
      <c r="C59">
        <v>20080527</v>
      </c>
      <c r="D59">
        <v>20080522</v>
      </c>
      <c r="E59">
        <v>22677</v>
      </c>
      <c r="F59">
        <v>8</v>
      </c>
      <c r="G59">
        <v>5</v>
      </c>
      <c r="H59">
        <v>3.99</v>
      </c>
      <c r="I59">
        <v>1.4923</v>
      </c>
      <c r="J59" s="23">
        <v>39583</v>
      </c>
      <c r="K59">
        <v>19.95</v>
      </c>
      <c r="L59">
        <v>7.4615</v>
      </c>
      <c r="M59">
        <v>12.4885</v>
      </c>
      <c r="N59" t="s">
        <v>601</v>
      </c>
    </row>
    <row r="60" spans="1:14" x14ac:dyDescent="0.3">
      <c r="A60">
        <v>529</v>
      </c>
      <c r="B60">
        <v>20080126</v>
      </c>
      <c r="C60">
        <v>20080207</v>
      </c>
      <c r="D60">
        <v>20080202</v>
      </c>
      <c r="E60">
        <v>22685</v>
      </c>
      <c r="F60">
        <v>8</v>
      </c>
      <c r="G60">
        <v>7</v>
      </c>
      <c r="H60">
        <v>3.99</v>
      </c>
      <c r="I60">
        <v>1.4923</v>
      </c>
      <c r="J60" s="23">
        <v>39473</v>
      </c>
      <c r="K60">
        <v>27.93</v>
      </c>
      <c r="L60">
        <v>10.446099999999999</v>
      </c>
      <c r="M60">
        <v>17.483899999999998</v>
      </c>
      <c r="N60" t="s">
        <v>601</v>
      </c>
    </row>
    <row r="61" spans="1:14" x14ac:dyDescent="0.3">
      <c r="A61">
        <v>529</v>
      </c>
      <c r="B61">
        <v>20080126</v>
      </c>
      <c r="C61">
        <v>20080207</v>
      </c>
      <c r="D61">
        <v>20080202</v>
      </c>
      <c r="E61">
        <v>22688</v>
      </c>
      <c r="F61">
        <v>8</v>
      </c>
      <c r="G61">
        <v>19</v>
      </c>
      <c r="H61">
        <v>3.99</v>
      </c>
      <c r="I61">
        <v>1.4923</v>
      </c>
      <c r="J61" s="23">
        <v>39473</v>
      </c>
      <c r="K61">
        <v>75.81</v>
      </c>
      <c r="L61">
        <v>28.3537</v>
      </c>
      <c r="M61">
        <v>47.456299999999999</v>
      </c>
      <c r="N61" t="s">
        <v>601</v>
      </c>
    </row>
    <row r="62" spans="1:14" x14ac:dyDescent="0.3">
      <c r="A62">
        <v>529</v>
      </c>
      <c r="B62">
        <v>20080526</v>
      </c>
      <c r="C62">
        <v>20080607</v>
      </c>
      <c r="D62">
        <v>20080602</v>
      </c>
      <c r="E62">
        <v>22699</v>
      </c>
      <c r="F62">
        <v>8</v>
      </c>
      <c r="G62">
        <v>19</v>
      </c>
      <c r="H62">
        <v>3.99</v>
      </c>
      <c r="I62">
        <v>1.4923</v>
      </c>
      <c r="J62" s="23">
        <v>39594</v>
      </c>
      <c r="K62">
        <v>75.81</v>
      </c>
      <c r="L62">
        <v>28.3537</v>
      </c>
      <c r="M62">
        <v>47.456299999999999</v>
      </c>
      <c r="N62" t="s">
        <v>601</v>
      </c>
    </row>
    <row r="63" spans="1:14" x14ac:dyDescent="0.3">
      <c r="A63">
        <v>529</v>
      </c>
      <c r="B63">
        <v>20080119</v>
      </c>
      <c r="C63">
        <v>20080131</v>
      </c>
      <c r="D63">
        <v>20080126</v>
      </c>
      <c r="E63">
        <v>22700</v>
      </c>
      <c r="F63">
        <v>8</v>
      </c>
      <c r="G63">
        <v>12</v>
      </c>
      <c r="H63">
        <v>3.99</v>
      </c>
      <c r="I63">
        <v>1.4923</v>
      </c>
      <c r="J63" s="23">
        <v>39466</v>
      </c>
      <c r="K63">
        <v>47.88</v>
      </c>
      <c r="L63">
        <v>17.907599999999999</v>
      </c>
      <c r="M63">
        <v>29.9724</v>
      </c>
      <c r="N63" t="s">
        <v>601</v>
      </c>
    </row>
    <row r="64" spans="1:14" x14ac:dyDescent="0.3">
      <c r="A64">
        <v>529</v>
      </c>
      <c r="B64">
        <v>20080105</v>
      </c>
      <c r="C64">
        <v>20080117</v>
      </c>
      <c r="D64">
        <v>20080112</v>
      </c>
      <c r="E64">
        <v>22701</v>
      </c>
      <c r="F64">
        <v>8</v>
      </c>
      <c r="G64">
        <v>12</v>
      </c>
      <c r="H64">
        <v>3.99</v>
      </c>
      <c r="I64">
        <v>1.4923</v>
      </c>
      <c r="J64" s="23">
        <v>39452</v>
      </c>
      <c r="K64">
        <v>47.88</v>
      </c>
      <c r="L64">
        <v>17.907599999999999</v>
      </c>
      <c r="M64">
        <v>29.9724</v>
      </c>
      <c r="N64" t="s">
        <v>601</v>
      </c>
    </row>
    <row r="65" spans="1:14" x14ac:dyDescent="0.3">
      <c r="A65">
        <v>529</v>
      </c>
      <c r="B65">
        <v>20080719</v>
      </c>
      <c r="C65">
        <v>20080731</v>
      </c>
      <c r="D65">
        <v>20080726</v>
      </c>
      <c r="E65">
        <v>22706</v>
      </c>
      <c r="F65">
        <v>8</v>
      </c>
      <c r="G65">
        <v>5</v>
      </c>
      <c r="H65">
        <v>3.99</v>
      </c>
      <c r="I65">
        <v>1.4923</v>
      </c>
      <c r="J65" s="23">
        <v>39648</v>
      </c>
      <c r="K65">
        <v>19.95</v>
      </c>
      <c r="L65">
        <v>7.4615</v>
      </c>
      <c r="M65">
        <v>12.4885</v>
      </c>
      <c r="N65" t="s">
        <v>601</v>
      </c>
    </row>
    <row r="66" spans="1:14" x14ac:dyDescent="0.3">
      <c r="A66">
        <v>529</v>
      </c>
      <c r="B66">
        <v>20080212</v>
      </c>
      <c r="C66">
        <v>20080224</v>
      </c>
      <c r="D66">
        <v>20080219</v>
      </c>
      <c r="E66">
        <v>22707</v>
      </c>
      <c r="F66">
        <v>8</v>
      </c>
      <c r="G66">
        <v>7</v>
      </c>
      <c r="H66">
        <v>3.99</v>
      </c>
      <c r="I66">
        <v>1.4923</v>
      </c>
      <c r="J66" s="23">
        <v>39490</v>
      </c>
      <c r="K66">
        <v>27.93</v>
      </c>
      <c r="L66">
        <v>10.446099999999999</v>
      </c>
      <c r="M66">
        <v>17.483899999999998</v>
      </c>
      <c r="N66" t="s">
        <v>601</v>
      </c>
    </row>
    <row r="67" spans="1:14" x14ac:dyDescent="0.3">
      <c r="A67">
        <v>529</v>
      </c>
      <c r="B67">
        <v>20080608</v>
      </c>
      <c r="C67">
        <v>20080620</v>
      </c>
      <c r="D67">
        <v>20080615</v>
      </c>
      <c r="E67">
        <v>22805</v>
      </c>
      <c r="F67">
        <v>8</v>
      </c>
      <c r="G67">
        <v>15</v>
      </c>
      <c r="H67">
        <v>3.99</v>
      </c>
      <c r="I67">
        <v>1.4923</v>
      </c>
      <c r="J67" s="23">
        <v>39607</v>
      </c>
      <c r="K67">
        <v>59.85</v>
      </c>
      <c r="L67">
        <v>22.384499999999999</v>
      </c>
      <c r="M67">
        <v>37.465499999999999</v>
      </c>
      <c r="N67" t="s">
        <v>601</v>
      </c>
    </row>
    <row r="68" spans="1:14" x14ac:dyDescent="0.3">
      <c r="A68">
        <v>529</v>
      </c>
      <c r="B68">
        <v>20080417</v>
      </c>
      <c r="C68">
        <v>20080429</v>
      </c>
      <c r="D68">
        <v>20080424</v>
      </c>
      <c r="E68">
        <v>22806</v>
      </c>
      <c r="F68">
        <v>8</v>
      </c>
      <c r="G68">
        <v>7</v>
      </c>
      <c r="H68">
        <v>3.99</v>
      </c>
      <c r="I68">
        <v>1.4923</v>
      </c>
      <c r="J68" s="23">
        <v>39555</v>
      </c>
      <c r="K68">
        <v>27.93</v>
      </c>
      <c r="L68">
        <v>10.446099999999999</v>
      </c>
      <c r="M68">
        <v>17.483899999999998</v>
      </c>
      <c r="N68" t="s">
        <v>601</v>
      </c>
    </row>
    <row r="69" spans="1:14" x14ac:dyDescent="0.3">
      <c r="A69">
        <v>529</v>
      </c>
      <c r="B69">
        <v>20080702</v>
      </c>
      <c r="C69">
        <v>20080714</v>
      </c>
      <c r="D69">
        <v>20080709</v>
      </c>
      <c r="E69">
        <v>22809</v>
      </c>
      <c r="F69">
        <v>8</v>
      </c>
      <c r="G69">
        <v>12</v>
      </c>
      <c r="H69">
        <v>3.99</v>
      </c>
      <c r="I69">
        <v>1.4923</v>
      </c>
      <c r="J69" s="23">
        <v>39631</v>
      </c>
      <c r="K69">
        <v>47.88</v>
      </c>
      <c r="L69">
        <v>17.907599999999999</v>
      </c>
      <c r="M69">
        <v>29.9724</v>
      </c>
      <c r="N69" t="s">
        <v>601</v>
      </c>
    </row>
    <row r="70" spans="1:14" x14ac:dyDescent="0.3">
      <c r="A70">
        <v>529</v>
      </c>
      <c r="B70">
        <v>20080229</v>
      </c>
      <c r="C70">
        <v>20080312</v>
      </c>
      <c r="D70">
        <v>20080307</v>
      </c>
      <c r="E70">
        <v>22815</v>
      </c>
      <c r="F70">
        <v>8</v>
      </c>
      <c r="G70">
        <v>10</v>
      </c>
      <c r="H70">
        <v>3.99</v>
      </c>
      <c r="I70">
        <v>1.4923</v>
      </c>
      <c r="J70" s="23">
        <v>39507</v>
      </c>
      <c r="K70">
        <v>39.9</v>
      </c>
      <c r="L70">
        <v>14.923</v>
      </c>
      <c r="M70">
        <v>24.977</v>
      </c>
      <c r="N70" t="s">
        <v>601</v>
      </c>
    </row>
    <row r="71" spans="1:14" x14ac:dyDescent="0.3">
      <c r="A71">
        <v>529</v>
      </c>
      <c r="B71">
        <v>20080629</v>
      </c>
      <c r="C71">
        <v>20080711</v>
      </c>
      <c r="D71">
        <v>20080706</v>
      </c>
      <c r="E71">
        <v>22830</v>
      </c>
      <c r="F71">
        <v>8</v>
      </c>
      <c r="G71">
        <v>18</v>
      </c>
      <c r="H71">
        <v>3.99</v>
      </c>
      <c r="I71">
        <v>1.4923</v>
      </c>
      <c r="J71" s="23">
        <v>39628</v>
      </c>
      <c r="K71">
        <v>71.819999999999993</v>
      </c>
      <c r="L71">
        <v>26.8614</v>
      </c>
      <c r="M71">
        <v>44.958599999999997</v>
      </c>
      <c r="N71" t="s">
        <v>601</v>
      </c>
    </row>
    <row r="72" spans="1:14" x14ac:dyDescent="0.3">
      <c r="A72">
        <v>529</v>
      </c>
      <c r="B72">
        <v>20080309</v>
      </c>
      <c r="C72">
        <v>20080321</v>
      </c>
      <c r="D72">
        <v>20080316</v>
      </c>
      <c r="E72">
        <v>22834</v>
      </c>
      <c r="F72">
        <v>8</v>
      </c>
      <c r="G72">
        <v>16</v>
      </c>
      <c r="H72">
        <v>3.99</v>
      </c>
      <c r="I72">
        <v>1.4923</v>
      </c>
      <c r="J72" s="23">
        <v>39516</v>
      </c>
      <c r="K72">
        <v>63.84</v>
      </c>
      <c r="L72">
        <v>23.876799999999999</v>
      </c>
      <c r="M72">
        <v>39.963200000000001</v>
      </c>
      <c r="N72" t="s">
        <v>601</v>
      </c>
    </row>
    <row r="73" spans="1:14" x14ac:dyDescent="0.3">
      <c r="A73">
        <v>529</v>
      </c>
      <c r="B73">
        <v>20080201</v>
      </c>
      <c r="C73">
        <v>20080213</v>
      </c>
      <c r="D73">
        <v>20080208</v>
      </c>
      <c r="E73">
        <v>22867</v>
      </c>
      <c r="F73">
        <v>8</v>
      </c>
      <c r="G73">
        <v>4</v>
      </c>
      <c r="H73">
        <v>3.99</v>
      </c>
      <c r="I73">
        <v>1.4923</v>
      </c>
      <c r="J73" s="23">
        <v>39479</v>
      </c>
      <c r="K73">
        <v>15.96</v>
      </c>
      <c r="L73">
        <v>5.9691999999999998</v>
      </c>
      <c r="M73">
        <v>9.9908000000000001</v>
      </c>
      <c r="N73" t="s">
        <v>601</v>
      </c>
    </row>
    <row r="74" spans="1:14" x14ac:dyDescent="0.3">
      <c r="A74">
        <v>529</v>
      </c>
      <c r="B74">
        <v>20080617</v>
      </c>
      <c r="C74">
        <v>20080629</v>
      </c>
      <c r="D74">
        <v>20080624</v>
      </c>
      <c r="E74">
        <v>23218</v>
      </c>
      <c r="F74">
        <v>8</v>
      </c>
      <c r="G74">
        <v>11</v>
      </c>
      <c r="H74">
        <v>3.99</v>
      </c>
      <c r="I74">
        <v>1.4923</v>
      </c>
      <c r="J74" s="23">
        <v>39616</v>
      </c>
      <c r="K74">
        <v>43.89</v>
      </c>
      <c r="L74">
        <v>16.415299999999998</v>
      </c>
      <c r="M74">
        <v>27.474699999999999</v>
      </c>
      <c r="N74" t="s">
        <v>601</v>
      </c>
    </row>
    <row r="75" spans="1:14" x14ac:dyDescent="0.3">
      <c r="A75">
        <v>529</v>
      </c>
      <c r="B75">
        <v>20080114</v>
      </c>
      <c r="C75">
        <v>20080126</v>
      </c>
      <c r="D75">
        <v>20080121</v>
      </c>
      <c r="E75">
        <v>23221</v>
      </c>
      <c r="F75">
        <v>8</v>
      </c>
      <c r="G75">
        <v>13</v>
      </c>
      <c r="H75">
        <v>3.99</v>
      </c>
      <c r="I75">
        <v>1.4923</v>
      </c>
      <c r="J75" s="23">
        <v>39461</v>
      </c>
      <c r="K75">
        <v>51.87</v>
      </c>
      <c r="L75">
        <v>19.399899999999999</v>
      </c>
      <c r="M75">
        <v>32.470100000000002</v>
      </c>
      <c r="N75" t="s">
        <v>601</v>
      </c>
    </row>
    <row r="76" spans="1:14" x14ac:dyDescent="0.3">
      <c r="A76">
        <v>529</v>
      </c>
      <c r="B76">
        <v>20080410</v>
      </c>
      <c r="C76">
        <v>20080422</v>
      </c>
      <c r="D76">
        <v>20080417</v>
      </c>
      <c r="E76">
        <v>23229</v>
      </c>
      <c r="F76">
        <v>8</v>
      </c>
      <c r="G76">
        <v>7</v>
      </c>
      <c r="H76">
        <v>3.99</v>
      </c>
      <c r="I76">
        <v>1.4923</v>
      </c>
      <c r="J76" s="23">
        <v>39548</v>
      </c>
      <c r="K76">
        <v>27.93</v>
      </c>
      <c r="L76">
        <v>10.446099999999999</v>
      </c>
      <c r="M76">
        <v>17.483899999999998</v>
      </c>
      <c r="N76" t="s">
        <v>601</v>
      </c>
    </row>
    <row r="77" spans="1:14" x14ac:dyDescent="0.3">
      <c r="A77">
        <v>529</v>
      </c>
      <c r="B77">
        <v>20080710</v>
      </c>
      <c r="C77">
        <v>20080722</v>
      </c>
      <c r="D77">
        <v>20080717</v>
      </c>
      <c r="E77">
        <v>23447</v>
      </c>
      <c r="F77">
        <v>8</v>
      </c>
      <c r="G77">
        <v>2</v>
      </c>
      <c r="H77">
        <v>3.99</v>
      </c>
      <c r="I77">
        <v>1.4923</v>
      </c>
      <c r="J77" s="23">
        <v>39639</v>
      </c>
      <c r="K77">
        <v>7.98</v>
      </c>
      <c r="L77">
        <v>2.9845999999999999</v>
      </c>
      <c r="M77">
        <v>4.9954000000000001</v>
      </c>
      <c r="N77" t="s">
        <v>601</v>
      </c>
    </row>
    <row r="78" spans="1:14" x14ac:dyDescent="0.3">
      <c r="A78">
        <v>529</v>
      </c>
      <c r="B78">
        <v>20080329</v>
      </c>
      <c r="C78">
        <v>20080410</v>
      </c>
      <c r="D78">
        <v>20080405</v>
      </c>
      <c r="E78">
        <v>23604</v>
      </c>
      <c r="F78">
        <v>8</v>
      </c>
      <c r="G78">
        <v>3</v>
      </c>
      <c r="H78">
        <v>3.99</v>
      </c>
      <c r="I78">
        <v>1.4923</v>
      </c>
      <c r="J78" s="23">
        <v>39536</v>
      </c>
      <c r="K78">
        <v>11.97</v>
      </c>
      <c r="L78">
        <v>4.4768999999999997</v>
      </c>
      <c r="M78">
        <v>7.4931000000000001</v>
      </c>
      <c r="N78" t="s">
        <v>601</v>
      </c>
    </row>
    <row r="79" spans="1:14" x14ac:dyDescent="0.3">
      <c r="A79">
        <v>529</v>
      </c>
      <c r="B79">
        <v>20080311</v>
      </c>
      <c r="C79">
        <v>20080323</v>
      </c>
      <c r="D79">
        <v>20080318</v>
      </c>
      <c r="E79">
        <v>23627</v>
      </c>
      <c r="F79">
        <v>8</v>
      </c>
      <c r="G79">
        <v>6</v>
      </c>
      <c r="H79">
        <v>3.99</v>
      </c>
      <c r="I79">
        <v>1.4923</v>
      </c>
      <c r="J79" s="23">
        <v>39518</v>
      </c>
      <c r="K79">
        <v>23.94</v>
      </c>
      <c r="L79">
        <v>8.9537999999999993</v>
      </c>
      <c r="M79">
        <v>14.9862</v>
      </c>
      <c r="N79" t="s">
        <v>601</v>
      </c>
    </row>
    <row r="80" spans="1:14" x14ac:dyDescent="0.3">
      <c r="A80">
        <v>529</v>
      </c>
      <c r="B80">
        <v>20080527</v>
      </c>
      <c r="C80">
        <v>20080608</v>
      </c>
      <c r="D80">
        <v>20080603</v>
      </c>
      <c r="E80">
        <v>23633</v>
      </c>
      <c r="F80">
        <v>8</v>
      </c>
      <c r="G80">
        <v>17</v>
      </c>
      <c r="H80">
        <v>3.99</v>
      </c>
      <c r="I80">
        <v>1.4923</v>
      </c>
      <c r="J80" s="23">
        <v>39595</v>
      </c>
      <c r="K80">
        <v>67.83</v>
      </c>
      <c r="L80">
        <v>25.3691</v>
      </c>
      <c r="M80">
        <v>42.460900000000002</v>
      </c>
      <c r="N80" t="s">
        <v>601</v>
      </c>
    </row>
    <row r="81" spans="1:14" x14ac:dyDescent="0.3">
      <c r="A81">
        <v>529</v>
      </c>
      <c r="B81">
        <v>20080214</v>
      </c>
      <c r="C81">
        <v>20080226</v>
      </c>
      <c r="D81">
        <v>20080221</v>
      </c>
      <c r="E81">
        <v>23634</v>
      </c>
      <c r="F81">
        <v>8</v>
      </c>
      <c r="G81">
        <v>19</v>
      </c>
      <c r="H81">
        <v>3.99</v>
      </c>
      <c r="I81">
        <v>1.4923</v>
      </c>
      <c r="J81" s="23">
        <v>39492</v>
      </c>
      <c r="K81">
        <v>75.81</v>
      </c>
      <c r="L81">
        <v>28.3537</v>
      </c>
      <c r="M81">
        <v>47.456299999999999</v>
      </c>
      <c r="N81" t="s">
        <v>601</v>
      </c>
    </row>
    <row r="82" spans="1:14" x14ac:dyDescent="0.3">
      <c r="A82">
        <v>529</v>
      </c>
      <c r="B82">
        <v>20080217</v>
      </c>
      <c r="C82">
        <v>20080229</v>
      </c>
      <c r="D82">
        <v>20080224</v>
      </c>
      <c r="E82">
        <v>23755</v>
      </c>
      <c r="F82">
        <v>8</v>
      </c>
      <c r="G82">
        <v>10</v>
      </c>
      <c r="H82">
        <v>3.99</v>
      </c>
      <c r="I82">
        <v>1.4923</v>
      </c>
      <c r="J82" s="23">
        <v>39495</v>
      </c>
      <c r="K82">
        <v>39.9</v>
      </c>
      <c r="L82">
        <v>14.923</v>
      </c>
      <c r="M82">
        <v>24.977</v>
      </c>
      <c r="N82" t="s">
        <v>601</v>
      </c>
    </row>
    <row r="83" spans="1:14" x14ac:dyDescent="0.3">
      <c r="A83">
        <v>529</v>
      </c>
      <c r="B83">
        <v>20080116</v>
      </c>
      <c r="C83">
        <v>20080128</v>
      </c>
      <c r="D83">
        <v>20080123</v>
      </c>
      <c r="E83">
        <v>23772</v>
      </c>
      <c r="F83">
        <v>8</v>
      </c>
      <c r="G83">
        <v>16</v>
      </c>
      <c r="H83">
        <v>3.99</v>
      </c>
      <c r="I83">
        <v>1.4923</v>
      </c>
      <c r="J83" s="23">
        <v>39463</v>
      </c>
      <c r="K83">
        <v>63.84</v>
      </c>
      <c r="L83">
        <v>23.876799999999999</v>
      </c>
      <c r="M83">
        <v>39.963200000000001</v>
      </c>
      <c r="N83" t="s">
        <v>601</v>
      </c>
    </row>
    <row r="84" spans="1:14" x14ac:dyDescent="0.3">
      <c r="A84">
        <v>529</v>
      </c>
      <c r="B84">
        <v>20080505</v>
      </c>
      <c r="C84">
        <v>20080517</v>
      </c>
      <c r="D84">
        <v>20080512</v>
      </c>
      <c r="E84">
        <v>23912</v>
      </c>
      <c r="F84">
        <v>8</v>
      </c>
      <c r="G84">
        <v>10</v>
      </c>
      <c r="H84">
        <v>3.99</v>
      </c>
      <c r="I84">
        <v>1.4923</v>
      </c>
      <c r="J84" s="23">
        <v>39573</v>
      </c>
      <c r="K84">
        <v>39.9</v>
      </c>
      <c r="L84">
        <v>14.923</v>
      </c>
      <c r="M84">
        <v>24.977</v>
      </c>
      <c r="N84" t="s">
        <v>601</v>
      </c>
    </row>
    <row r="85" spans="1:14" x14ac:dyDescent="0.3">
      <c r="A85">
        <v>529</v>
      </c>
      <c r="B85">
        <v>20080308</v>
      </c>
      <c r="C85">
        <v>20080320</v>
      </c>
      <c r="D85">
        <v>20080315</v>
      </c>
      <c r="E85">
        <v>23914</v>
      </c>
      <c r="F85">
        <v>8</v>
      </c>
      <c r="G85">
        <v>8</v>
      </c>
      <c r="H85">
        <v>3.99</v>
      </c>
      <c r="I85">
        <v>1.4923</v>
      </c>
      <c r="J85" s="23">
        <v>39515</v>
      </c>
      <c r="K85">
        <v>31.92</v>
      </c>
      <c r="L85">
        <v>11.9384</v>
      </c>
      <c r="M85">
        <v>19.9816</v>
      </c>
      <c r="N85" t="s">
        <v>601</v>
      </c>
    </row>
    <row r="86" spans="1:14" x14ac:dyDescent="0.3">
      <c r="A86">
        <v>529</v>
      </c>
      <c r="B86">
        <v>20080602</v>
      </c>
      <c r="C86">
        <v>20080614</v>
      </c>
      <c r="D86">
        <v>20080609</v>
      </c>
      <c r="E86">
        <v>23915</v>
      </c>
      <c r="F86">
        <v>8</v>
      </c>
      <c r="G86">
        <v>8</v>
      </c>
      <c r="H86">
        <v>3.99</v>
      </c>
      <c r="I86">
        <v>1.4923</v>
      </c>
      <c r="J86" s="23">
        <v>39601</v>
      </c>
      <c r="K86">
        <v>31.92</v>
      </c>
      <c r="L86">
        <v>11.9384</v>
      </c>
      <c r="M86">
        <v>19.9816</v>
      </c>
      <c r="N86" t="s">
        <v>601</v>
      </c>
    </row>
    <row r="87" spans="1:14" x14ac:dyDescent="0.3">
      <c r="A87">
        <v>529</v>
      </c>
      <c r="B87">
        <v>20080302</v>
      </c>
      <c r="C87">
        <v>20080314</v>
      </c>
      <c r="D87">
        <v>20080309</v>
      </c>
      <c r="E87">
        <v>23916</v>
      </c>
      <c r="F87">
        <v>8</v>
      </c>
      <c r="G87">
        <v>4</v>
      </c>
      <c r="H87">
        <v>3.99</v>
      </c>
      <c r="I87">
        <v>1.4923</v>
      </c>
      <c r="J87" s="23">
        <v>39509</v>
      </c>
      <c r="K87">
        <v>15.96</v>
      </c>
      <c r="L87">
        <v>5.9691999999999998</v>
      </c>
      <c r="M87">
        <v>9.9908000000000001</v>
      </c>
      <c r="N87" t="s">
        <v>601</v>
      </c>
    </row>
    <row r="88" spans="1:14" x14ac:dyDescent="0.3">
      <c r="A88">
        <v>529</v>
      </c>
      <c r="B88">
        <v>20080422</v>
      </c>
      <c r="C88">
        <v>20080504</v>
      </c>
      <c r="D88">
        <v>20080429</v>
      </c>
      <c r="E88">
        <v>23946</v>
      </c>
      <c r="F88">
        <v>8</v>
      </c>
      <c r="G88">
        <v>12</v>
      </c>
      <c r="H88">
        <v>3.99</v>
      </c>
      <c r="I88">
        <v>1.4923</v>
      </c>
      <c r="J88" s="23">
        <v>39560</v>
      </c>
      <c r="K88">
        <v>47.88</v>
      </c>
      <c r="L88">
        <v>17.907599999999999</v>
      </c>
      <c r="M88">
        <v>29.9724</v>
      </c>
      <c r="N88" t="s">
        <v>601</v>
      </c>
    </row>
    <row r="89" spans="1:14" x14ac:dyDescent="0.3">
      <c r="A89">
        <v>529</v>
      </c>
      <c r="B89">
        <v>20080529</v>
      </c>
      <c r="C89">
        <v>20080610</v>
      </c>
      <c r="D89">
        <v>20080605</v>
      </c>
      <c r="E89">
        <v>23947</v>
      </c>
      <c r="F89">
        <v>8</v>
      </c>
      <c r="G89">
        <v>18</v>
      </c>
      <c r="H89">
        <v>3.99</v>
      </c>
      <c r="I89">
        <v>1.4923</v>
      </c>
      <c r="J89" s="23">
        <v>39597</v>
      </c>
      <c r="K89">
        <v>71.819999999999993</v>
      </c>
      <c r="L89">
        <v>26.8614</v>
      </c>
      <c r="M89">
        <v>44.958599999999997</v>
      </c>
      <c r="N89" t="s">
        <v>601</v>
      </c>
    </row>
    <row r="90" spans="1:14" x14ac:dyDescent="0.3">
      <c r="A90">
        <v>529</v>
      </c>
      <c r="B90">
        <v>20080303</v>
      </c>
      <c r="C90">
        <v>20080315</v>
      </c>
      <c r="D90">
        <v>20080310</v>
      </c>
      <c r="E90">
        <v>23952</v>
      </c>
      <c r="F90">
        <v>8</v>
      </c>
      <c r="G90">
        <v>15</v>
      </c>
      <c r="H90">
        <v>3.99</v>
      </c>
      <c r="I90">
        <v>1.4923</v>
      </c>
      <c r="J90" s="23">
        <v>39510</v>
      </c>
      <c r="K90">
        <v>59.85</v>
      </c>
      <c r="L90">
        <v>22.384499999999999</v>
      </c>
      <c r="M90">
        <v>37.465499999999999</v>
      </c>
      <c r="N90" t="s">
        <v>601</v>
      </c>
    </row>
    <row r="91" spans="1:14" x14ac:dyDescent="0.3">
      <c r="A91">
        <v>529</v>
      </c>
      <c r="B91">
        <v>20080112</v>
      </c>
      <c r="C91">
        <v>20080124</v>
      </c>
      <c r="D91">
        <v>20080119</v>
      </c>
      <c r="E91">
        <v>23956</v>
      </c>
      <c r="F91">
        <v>8</v>
      </c>
      <c r="G91">
        <v>6</v>
      </c>
      <c r="H91">
        <v>3.99</v>
      </c>
      <c r="I91">
        <v>1.4923</v>
      </c>
      <c r="J91" s="23">
        <v>39459</v>
      </c>
      <c r="K91">
        <v>23.94</v>
      </c>
      <c r="L91">
        <v>8.9537999999999993</v>
      </c>
      <c r="M91">
        <v>14.9862</v>
      </c>
      <c r="N91" t="s">
        <v>601</v>
      </c>
    </row>
    <row r="92" spans="1:14" x14ac:dyDescent="0.3">
      <c r="A92">
        <v>529</v>
      </c>
      <c r="B92">
        <v>20080429</v>
      </c>
      <c r="C92">
        <v>20080511</v>
      </c>
      <c r="D92">
        <v>20080506</v>
      </c>
      <c r="E92">
        <v>23957</v>
      </c>
      <c r="F92">
        <v>8</v>
      </c>
      <c r="G92">
        <v>14</v>
      </c>
      <c r="H92">
        <v>3.99</v>
      </c>
      <c r="I92">
        <v>1.4923</v>
      </c>
      <c r="J92" s="23">
        <v>39567</v>
      </c>
      <c r="K92">
        <v>55.86</v>
      </c>
      <c r="L92">
        <v>20.892199999999999</v>
      </c>
      <c r="M92">
        <v>34.967799999999997</v>
      </c>
      <c r="N92" t="s">
        <v>601</v>
      </c>
    </row>
    <row r="93" spans="1:14" x14ac:dyDescent="0.3">
      <c r="A93">
        <v>529</v>
      </c>
      <c r="B93">
        <v>20080216</v>
      </c>
      <c r="C93">
        <v>20080228</v>
      </c>
      <c r="D93">
        <v>20080223</v>
      </c>
      <c r="E93">
        <v>23960</v>
      </c>
      <c r="F93">
        <v>8</v>
      </c>
      <c r="G93">
        <v>17</v>
      </c>
      <c r="H93">
        <v>3.99</v>
      </c>
      <c r="I93">
        <v>1.4923</v>
      </c>
      <c r="J93" s="23">
        <v>39494</v>
      </c>
      <c r="K93">
        <v>67.83</v>
      </c>
      <c r="L93">
        <v>25.3691</v>
      </c>
      <c r="M93">
        <v>42.460900000000002</v>
      </c>
      <c r="N93" t="s">
        <v>601</v>
      </c>
    </row>
    <row r="94" spans="1:14" x14ac:dyDescent="0.3">
      <c r="A94">
        <v>529</v>
      </c>
      <c r="B94">
        <v>20080228</v>
      </c>
      <c r="C94">
        <v>20080311</v>
      </c>
      <c r="D94">
        <v>20080306</v>
      </c>
      <c r="E94">
        <v>23961</v>
      </c>
      <c r="F94">
        <v>8</v>
      </c>
      <c r="G94">
        <v>12</v>
      </c>
      <c r="H94">
        <v>3.99</v>
      </c>
      <c r="I94">
        <v>1.4923</v>
      </c>
      <c r="J94" s="23">
        <v>39506</v>
      </c>
      <c r="K94">
        <v>47.88</v>
      </c>
      <c r="L94">
        <v>17.907599999999999</v>
      </c>
      <c r="M94">
        <v>29.9724</v>
      </c>
      <c r="N94" t="s">
        <v>601</v>
      </c>
    </row>
    <row r="95" spans="1:14" x14ac:dyDescent="0.3">
      <c r="A95">
        <v>529</v>
      </c>
      <c r="B95">
        <v>20080525</v>
      </c>
      <c r="C95">
        <v>20080606</v>
      </c>
      <c r="D95">
        <v>20080601</v>
      </c>
      <c r="E95">
        <v>23975</v>
      </c>
      <c r="F95">
        <v>8</v>
      </c>
      <c r="G95">
        <v>4</v>
      </c>
      <c r="H95">
        <v>3.99</v>
      </c>
      <c r="I95">
        <v>1.4923</v>
      </c>
      <c r="J95" s="23">
        <v>39593</v>
      </c>
      <c r="K95">
        <v>15.96</v>
      </c>
      <c r="L95">
        <v>5.9691999999999998</v>
      </c>
      <c r="M95">
        <v>9.9908000000000001</v>
      </c>
      <c r="N95" t="s">
        <v>601</v>
      </c>
    </row>
    <row r="96" spans="1:14" x14ac:dyDescent="0.3">
      <c r="A96">
        <v>529</v>
      </c>
      <c r="B96">
        <v>20080414</v>
      </c>
      <c r="C96">
        <v>20080426</v>
      </c>
      <c r="D96">
        <v>20080421</v>
      </c>
      <c r="E96">
        <v>24014</v>
      </c>
      <c r="F96">
        <v>8</v>
      </c>
      <c r="G96">
        <v>17</v>
      </c>
      <c r="H96">
        <v>3.99</v>
      </c>
      <c r="I96">
        <v>1.4923</v>
      </c>
      <c r="J96" s="23">
        <v>39552</v>
      </c>
      <c r="K96">
        <v>67.83</v>
      </c>
      <c r="L96">
        <v>25.3691</v>
      </c>
      <c r="M96">
        <v>42.460900000000002</v>
      </c>
      <c r="N96" t="s">
        <v>601</v>
      </c>
    </row>
    <row r="97" spans="1:14" x14ac:dyDescent="0.3">
      <c r="A97">
        <v>529</v>
      </c>
      <c r="B97">
        <v>20080108</v>
      </c>
      <c r="C97">
        <v>20080120</v>
      </c>
      <c r="D97">
        <v>20080115</v>
      </c>
      <c r="E97">
        <v>24040</v>
      </c>
      <c r="F97">
        <v>8</v>
      </c>
      <c r="G97">
        <v>17</v>
      </c>
      <c r="H97">
        <v>3.99</v>
      </c>
      <c r="I97">
        <v>1.4923</v>
      </c>
      <c r="J97" s="23">
        <v>39455</v>
      </c>
      <c r="K97">
        <v>67.83</v>
      </c>
      <c r="L97">
        <v>25.3691</v>
      </c>
      <c r="M97">
        <v>42.460900000000002</v>
      </c>
      <c r="N97" t="s">
        <v>601</v>
      </c>
    </row>
    <row r="98" spans="1:14" x14ac:dyDescent="0.3">
      <c r="A98">
        <v>529</v>
      </c>
      <c r="B98">
        <v>20080502</v>
      </c>
      <c r="C98">
        <v>20080514</v>
      </c>
      <c r="D98">
        <v>20080509</v>
      </c>
      <c r="E98">
        <v>24041</v>
      </c>
      <c r="F98">
        <v>8</v>
      </c>
      <c r="G98">
        <v>4</v>
      </c>
      <c r="H98">
        <v>3.99</v>
      </c>
      <c r="I98">
        <v>1.4923</v>
      </c>
      <c r="J98" s="23">
        <v>39570</v>
      </c>
      <c r="K98">
        <v>15.96</v>
      </c>
      <c r="L98">
        <v>5.9691999999999998</v>
      </c>
      <c r="M98">
        <v>9.9908000000000001</v>
      </c>
      <c r="N98" t="s">
        <v>601</v>
      </c>
    </row>
    <row r="99" spans="1:14" x14ac:dyDescent="0.3">
      <c r="A99">
        <v>529</v>
      </c>
      <c r="B99">
        <v>20080708</v>
      </c>
      <c r="C99">
        <v>20080720</v>
      </c>
      <c r="D99">
        <v>20080715</v>
      </c>
      <c r="E99">
        <v>24042</v>
      </c>
      <c r="F99">
        <v>8</v>
      </c>
      <c r="G99">
        <v>18</v>
      </c>
      <c r="H99">
        <v>3.99</v>
      </c>
      <c r="I99">
        <v>1.4923</v>
      </c>
      <c r="J99" s="23">
        <v>39637</v>
      </c>
      <c r="K99">
        <v>71.819999999999993</v>
      </c>
      <c r="L99">
        <v>26.8614</v>
      </c>
      <c r="M99">
        <v>44.958599999999997</v>
      </c>
      <c r="N99" t="s">
        <v>601</v>
      </c>
    </row>
    <row r="100" spans="1:14" x14ac:dyDescent="0.3">
      <c r="A100">
        <v>529</v>
      </c>
      <c r="B100">
        <v>20080410</v>
      </c>
      <c r="C100">
        <v>20080422</v>
      </c>
      <c r="D100">
        <v>20080417</v>
      </c>
      <c r="E100">
        <v>24066</v>
      </c>
      <c r="F100">
        <v>8</v>
      </c>
      <c r="G100">
        <v>10</v>
      </c>
      <c r="H100">
        <v>3.99</v>
      </c>
      <c r="I100">
        <v>1.4923</v>
      </c>
      <c r="J100" s="23">
        <v>39548</v>
      </c>
      <c r="K100">
        <v>39.9</v>
      </c>
      <c r="L100">
        <v>14.923</v>
      </c>
      <c r="M100">
        <v>24.977</v>
      </c>
      <c r="N100" t="s">
        <v>601</v>
      </c>
    </row>
    <row r="101" spans="1:14" x14ac:dyDescent="0.3">
      <c r="A101">
        <v>529</v>
      </c>
      <c r="B101">
        <v>20080321</v>
      </c>
      <c r="C101">
        <v>20080402</v>
      </c>
      <c r="D101">
        <v>20080328</v>
      </c>
      <c r="E101">
        <v>24074</v>
      </c>
      <c r="F101">
        <v>8</v>
      </c>
      <c r="G101">
        <v>5</v>
      </c>
      <c r="H101">
        <v>3.99</v>
      </c>
      <c r="I101">
        <v>1.4923</v>
      </c>
      <c r="J101" s="23">
        <v>39528</v>
      </c>
      <c r="K101">
        <v>19.95</v>
      </c>
      <c r="L101">
        <v>7.4615</v>
      </c>
      <c r="M101">
        <v>12.4885</v>
      </c>
      <c r="N101" t="s">
        <v>601</v>
      </c>
    </row>
    <row r="102" spans="1:14" x14ac:dyDescent="0.3">
      <c r="A102">
        <v>529</v>
      </c>
      <c r="B102">
        <v>20080129</v>
      </c>
      <c r="C102">
        <v>20080210</v>
      </c>
      <c r="D102">
        <v>20080205</v>
      </c>
      <c r="E102">
        <v>24080</v>
      </c>
      <c r="F102">
        <v>8</v>
      </c>
      <c r="G102">
        <v>20</v>
      </c>
      <c r="H102">
        <v>3.99</v>
      </c>
      <c r="I102">
        <v>1.4923</v>
      </c>
      <c r="J102" s="23">
        <v>39476</v>
      </c>
      <c r="K102">
        <v>79.8</v>
      </c>
      <c r="L102">
        <v>29.846</v>
      </c>
      <c r="M102">
        <v>49.954000000000001</v>
      </c>
      <c r="N102" t="s">
        <v>601</v>
      </c>
    </row>
    <row r="103" spans="1:14" x14ac:dyDescent="0.3">
      <c r="A103">
        <v>529</v>
      </c>
      <c r="B103">
        <v>20080328</v>
      </c>
      <c r="C103">
        <v>20080409</v>
      </c>
      <c r="D103">
        <v>20080404</v>
      </c>
      <c r="E103">
        <v>24086</v>
      </c>
      <c r="F103">
        <v>8</v>
      </c>
      <c r="G103">
        <v>13</v>
      </c>
      <c r="H103">
        <v>3.99</v>
      </c>
      <c r="I103">
        <v>1.4923</v>
      </c>
      <c r="J103" s="23">
        <v>39535</v>
      </c>
      <c r="K103">
        <v>51.87</v>
      </c>
      <c r="L103">
        <v>19.399899999999999</v>
      </c>
      <c r="M103">
        <v>32.470100000000002</v>
      </c>
      <c r="N103" t="s">
        <v>601</v>
      </c>
    </row>
    <row r="104" spans="1:14" x14ac:dyDescent="0.3">
      <c r="A104">
        <v>529</v>
      </c>
      <c r="B104">
        <v>20080529</v>
      </c>
      <c r="C104">
        <v>20080610</v>
      </c>
      <c r="D104">
        <v>20080605</v>
      </c>
      <c r="E104">
        <v>24087</v>
      </c>
      <c r="F104">
        <v>8</v>
      </c>
      <c r="G104">
        <v>15</v>
      </c>
      <c r="H104">
        <v>3.99</v>
      </c>
      <c r="I104">
        <v>1.4923</v>
      </c>
      <c r="J104" s="23">
        <v>39597</v>
      </c>
      <c r="K104">
        <v>59.85</v>
      </c>
      <c r="L104">
        <v>22.384499999999999</v>
      </c>
      <c r="M104">
        <v>37.465499999999999</v>
      </c>
      <c r="N104" t="s">
        <v>601</v>
      </c>
    </row>
    <row r="105" spans="1:14" x14ac:dyDescent="0.3">
      <c r="A105">
        <v>529</v>
      </c>
      <c r="B105">
        <v>20080703</v>
      </c>
      <c r="C105">
        <v>20080715</v>
      </c>
      <c r="D105">
        <v>20080710</v>
      </c>
      <c r="E105">
        <v>24097</v>
      </c>
      <c r="F105">
        <v>8</v>
      </c>
      <c r="G105">
        <v>5</v>
      </c>
      <c r="H105">
        <v>3.99</v>
      </c>
      <c r="I105">
        <v>1.4923</v>
      </c>
      <c r="J105" s="23">
        <v>39632</v>
      </c>
      <c r="K105">
        <v>19.95</v>
      </c>
      <c r="L105">
        <v>7.4615</v>
      </c>
      <c r="M105">
        <v>12.4885</v>
      </c>
      <c r="N105" t="s">
        <v>601</v>
      </c>
    </row>
    <row r="106" spans="1:14" x14ac:dyDescent="0.3">
      <c r="A106">
        <v>529</v>
      </c>
      <c r="B106">
        <v>20080416</v>
      </c>
      <c r="C106">
        <v>20080428</v>
      </c>
      <c r="D106">
        <v>20080423</v>
      </c>
      <c r="E106">
        <v>24098</v>
      </c>
      <c r="F106">
        <v>8</v>
      </c>
      <c r="G106">
        <v>8</v>
      </c>
      <c r="H106">
        <v>3.99</v>
      </c>
      <c r="I106">
        <v>1.4923</v>
      </c>
      <c r="J106" s="23">
        <v>39554</v>
      </c>
      <c r="K106">
        <v>31.92</v>
      </c>
      <c r="L106">
        <v>11.9384</v>
      </c>
      <c r="M106">
        <v>19.9816</v>
      </c>
      <c r="N106" t="s">
        <v>601</v>
      </c>
    </row>
    <row r="107" spans="1:14" x14ac:dyDescent="0.3">
      <c r="A107">
        <v>529</v>
      </c>
      <c r="B107">
        <v>20080505</v>
      </c>
      <c r="C107">
        <v>20080517</v>
      </c>
      <c r="D107">
        <v>20080512</v>
      </c>
      <c r="E107">
        <v>24107</v>
      </c>
      <c r="F107">
        <v>8</v>
      </c>
      <c r="G107">
        <v>5</v>
      </c>
      <c r="H107">
        <v>3.99</v>
      </c>
      <c r="I107">
        <v>1.4923</v>
      </c>
      <c r="J107" s="23">
        <v>39573</v>
      </c>
      <c r="K107">
        <v>19.95</v>
      </c>
      <c r="L107">
        <v>7.4615</v>
      </c>
      <c r="M107">
        <v>12.4885</v>
      </c>
      <c r="N107" t="s">
        <v>601</v>
      </c>
    </row>
    <row r="108" spans="1:14" x14ac:dyDescent="0.3">
      <c r="A108">
        <v>529</v>
      </c>
      <c r="B108">
        <v>20080324</v>
      </c>
      <c r="C108">
        <v>20080405</v>
      </c>
      <c r="D108">
        <v>20080331</v>
      </c>
      <c r="E108">
        <v>24117</v>
      </c>
      <c r="F108">
        <v>8</v>
      </c>
      <c r="G108">
        <v>9</v>
      </c>
      <c r="H108">
        <v>3.99</v>
      </c>
      <c r="I108">
        <v>1.4923</v>
      </c>
      <c r="J108" s="23">
        <v>39531</v>
      </c>
      <c r="K108">
        <v>35.909999999999997</v>
      </c>
      <c r="L108">
        <v>13.4307</v>
      </c>
      <c r="M108">
        <v>22.479299999999999</v>
      </c>
      <c r="N108" t="s">
        <v>601</v>
      </c>
    </row>
    <row r="109" spans="1:14" x14ac:dyDescent="0.3">
      <c r="A109">
        <v>529</v>
      </c>
      <c r="B109">
        <v>20080125</v>
      </c>
      <c r="C109">
        <v>20080206</v>
      </c>
      <c r="D109">
        <v>20080201</v>
      </c>
      <c r="E109">
        <v>24128</v>
      </c>
      <c r="F109">
        <v>8</v>
      </c>
      <c r="G109">
        <v>8</v>
      </c>
      <c r="H109">
        <v>3.99</v>
      </c>
      <c r="I109">
        <v>1.4923</v>
      </c>
      <c r="J109" s="23">
        <v>39472</v>
      </c>
      <c r="K109">
        <v>31.92</v>
      </c>
      <c r="L109">
        <v>11.9384</v>
      </c>
      <c r="M109">
        <v>19.9816</v>
      </c>
      <c r="N109" t="s">
        <v>601</v>
      </c>
    </row>
    <row r="110" spans="1:14" x14ac:dyDescent="0.3">
      <c r="A110">
        <v>529</v>
      </c>
      <c r="B110">
        <v>20080130</v>
      </c>
      <c r="C110">
        <v>20080211</v>
      </c>
      <c r="D110">
        <v>20080206</v>
      </c>
      <c r="E110">
        <v>24129</v>
      </c>
      <c r="F110">
        <v>8</v>
      </c>
      <c r="G110">
        <v>2</v>
      </c>
      <c r="H110">
        <v>3.99</v>
      </c>
      <c r="I110">
        <v>1.4923</v>
      </c>
      <c r="J110" s="23">
        <v>39477</v>
      </c>
      <c r="K110">
        <v>7.98</v>
      </c>
      <c r="L110">
        <v>2.9845999999999999</v>
      </c>
      <c r="M110">
        <v>4.9954000000000001</v>
      </c>
      <c r="N110" t="s">
        <v>601</v>
      </c>
    </row>
    <row r="111" spans="1:14" x14ac:dyDescent="0.3">
      <c r="A111">
        <v>529</v>
      </c>
      <c r="B111">
        <v>20080512</v>
      </c>
      <c r="C111">
        <v>20080524</v>
      </c>
      <c r="D111">
        <v>20080519</v>
      </c>
      <c r="E111">
        <v>24139</v>
      </c>
      <c r="F111">
        <v>8</v>
      </c>
      <c r="G111">
        <v>5</v>
      </c>
      <c r="H111">
        <v>3.99</v>
      </c>
      <c r="I111">
        <v>1.4923</v>
      </c>
      <c r="J111" s="23">
        <v>39580</v>
      </c>
      <c r="K111">
        <v>19.95</v>
      </c>
      <c r="L111">
        <v>7.4615</v>
      </c>
      <c r="M111">
        <v>12.4885</v>
      </c>
      <c r="N111" t="s">
        <v>601</v>
      </c>
    </row>
    <row r="112" spans="1:14" x14ac:dyDescent="0.3">
      <c r="A112">
        <v>529</v>
      </c>
      <c r="B112">
        <v>20080627</v>
      </c>
      <c r="C112">
        <v>20080709</v>
      </c>
      <c r="D112">
        <v>20080704</v>
      </c>
      <c r="E112">
        <v>24143</v>
      </c>
      <c r="F112">
        <v>8</v>
      </c>
      <c r="G112">
        <v>8</v>
      </c>
      <c r="H112">
        <v>3.99</v>
      </c>
      <c r="I112">
        <v>1.4923</v>
      </c>
      <c r="J112" s="23">
        <v>39626</v>
      </c>
      <c r="K112">
        <v>31.92</v>
      </c>
      <c r="L112">
        <v>11.9384</v>
      </c>
      <c r="M112">
        <v>19.9816</v>
      </c>
      <c r="N112" t="s">
        <v>601</v>
      </c>
    </row>
    <row r="113" spans="1:14" x14ac:dyDescent="0.3">
      <c r="A113">
        <v>529</v>
      </c>
      <c r="B113">
        <v>20080621</v>
      </c>
      <c r="C113">
        <v>20080703</v>
      </c>
      <c r="D113">
        <v>20080628</v>
      </c>
      <c r="E113">
        <v>24147</v>
      </c>
      <c r="F113">
        <v>8</v>
      </c>
      <c r="G113">
        <v>4</v>
      </c>
      <c r="H113">
        <v>3.99</v>
      </c>
      <c r="I113">
        <v>1.4923</v>
      </c>
      <c r="J113" s="23">
        <v>39620</v>
      </c>
      <c r="K113">
        <v>15.96</v>
      </c>
      <c r="L113">
        <v>5.9691999999999998</v>
      </c>
      <c r="M113">
        <v>9.9908000000000001</v>
      </c>
      <c r="N113" t="s">
        <v>601</v>
      </c>
    </row>
    <row r="114" spans="1:14" x14ac:dyDescent="0.3">
      <c r="A114">
        <v>529</v>
      </c>
      <c r="B114">
        <v>20080423</v>
      </c>
      <c r="C114">
        <v>20080505</v>
      </c>
      <c r="D114">
        <v>20080430</v>
      </c>
      <c r="E114">
        <v>24150</v>
      </c>
      <c r="F114">
        <v>8</v>
      </c>
      <c r="G114">
        <v>12</v>
      </c>
      <c r="H114">
        <v>3.99</v>
      </c>
      <c r="I114">
        <v>1.4923</v>
      </c>
      <c r="J114" s="23">
        <v>39561</v>
      </c>
      <c r="K114">
        <v>47.88</v>
      </c>
      <c r="L114">
        <v>17.907599999999999</v>
      </c>
      <c r="M114">
        <v>29.9724</v>
      </c>
      <c r="N114" t="s">
        <v>601</v>
      </c>
    </row>
    <row r="115" spans="1:14" x14ac:dyDescent="0.3">
      <c r="A115">
        <v>529</v>
      </c>
      <c r="B115">
        <v>20080329</v>
      </c>
      <c r="C115">
        <v>20080410</v>
      </c>
      <c r="D115">
        <v>20080405</v>
      </c>
      <c r="E115">
        <v>24156</v>
      </c>
      <c r="F115">
        <v>8</v>
      </c>
      <c r="G115">
        <v>11</v>
      </c>
      <c r="H115">
        <v>3.99</v>
      </c>
      <c r="I115">
        <v>1.4923</v>
      </c>
      <c r="J115" s="23">
        <v>39536</v>
      </c>
      <c r="K115">
        <v>43.89</v>
      </c>
      <c r="L115">
        <v>16.415299999999998</v>
      </c>
      <c r="M115">
        <v>27.474699999999999</v>
      </c>
      <c r="N115" t="s">
        <v>601</v>
      </c>
    </row>
    <row r="116" spans="1:14" x14ac:dyDescent="0.3">
      <c r="A116">
        <v>529</v>
      </c>
      <c r="B116">
        <v>20080320</v>
      </c>
      <c r="C116">
        <v>20080401</v>
      </c>
      <c r="D116">
        <v>20080327</v>
      </c>
      <c r="E116">
        <v>24180</v>
      </c>
      <c r="F116">
        <v>8</v>
      </c>
      <c r="G116">
        <v>13</v>
      </c>
      <c r="H116">
        <v>3.99</v>
      </c>
      <c r="I116">
        <v>1.4923</v>
      </c>
      <c r="J116" s="23">
        <v>39527</v>
      </c>
      <c r="K116">
        <v>51.87</v>
      </c>
      <c r="L116">
        <v>19.399899999999999</v>
      </c>
      <c r="M116">
        <v>32.470100000000002</v>
      </c>
      <c r="N116" t="s">
        <v>601</v>
      </c>
    </row>
    <row r="117" spans="1:14" x14ac:dyDescent="0.3">
      <c r="A117">
        <v>529</v>
      </c>
      <c r="B117">
        <v>20080617</v>
      </c>
      <c r="C117">
        <v>20080629</v>
      </c>
      <c r="D117">
        <v>20080624</v>
      </c>
      <c r="E117">
        <v>24215</v>
      </c>
      <c r="F117">
        <v>8</v>
      </c>
      <c r="G117">
        <v>10</v>
      </c>
      <c r="H117">
        <v>3.99</v>
      </c>
      <c r="I117">
        <v>1.4923</v>
      </c>
      <c r="J117" s="23">
        <v>39616</v>
      </c>
      <c r="K117">
        <v>39.9</v>
      </c>
      <c r="L117">
        <v>14.923</v>
      </c>
      <c r="M117">
        <v>24.977</v>
      </c>
      <c r="N117" t="s">
        <v>601</v>
      </c>
    </row>
    <row r="118" spans="1:14" x14ac:dyDescent="0.3">
      <c r="A118">
        <v>529</v>
      </c>
      <c r="B118">
        <v>20080120</v>
      </c>
      <c r="C118">
        <v>20080201</v>
      </c>
      <c r="D118">
        <v>20080127</v>
      </c>
      <c r="E118">
        <v>24531</v>
      </c>
      <c r="F118">
        <v>8</v>
      </c>
      <c r="G118">
        <v>5</v>
      </c>
      <c r="H118">
        <v>3.99</v>
      </c>
      <c r="I118">
        <v>1.4923</v>
      </c>
      <c r="J118" s="23">
        <v>39467</v>
      </c>
      <c r="K118">
        <v>19.95</v>
      </c>
      <c r="L118">
        <v>7.4615</v>
      </c>
      <c r="M118">
        <v>12.4885</v>
      </c>
      <c r="N118" t="s">
        <v>601</v>
      </c>
    </row>
    <row r="119" spans="1:14" x14ac:dyDescent="0.3">
      <c r="A119">
        <v>529</v>
      </c>
      <c r="B119">
        <v>20080506</v>
      </c>
      <c r="C119">
        <v>20080518</v>
      </c>
      <c r="D119">
        <v>20080513</v>
      </c>
      <c r="E119">
        <v>24532</v>
      </c>
      <c r="F119">
        <v>8</v>
      </c>
      <c r="G119">
        <v>4</v>
      </c>
      <c r="H119">
        <v>3.99</v>
      </c>
      <c r="I119">
        <v>1.4923</v>
      </c>
      <c r="J119" s="23">
        <v>39574</v>
      </c>
      <c r="K119">
        <v>15.96</v>
      </c>
      <c r="L119">
        <v>5.9691999999999998</v>
      </c>
      <c r="M119">
        <v>9.9908000000000001</v>
      </c>
      <c r="N119" t="s">
        <v>601</v>
      </c>
    </row>
    <row r="120" spans="1:14" x14ac:dyDescent="0.3">
      <c r="A120">
        <v>529</v>
      </c>
      <c r="B120">
        <v>20080625</v>
      </c>
      <c r="C120">
        <v>20080707</v>
      </c>
      <c r="D120">
        <v>20080702</v>
      </c>
      <c r="E120">
        <v>24553</v>
      </c>
      <c r="F120">
        <v>8</v>
      </c>
      <c r="G120">
        <v>19</v>
      </c>
      <c r="H120">
        <v>3.99</v>
      </c>
      <c r="I120">
        <v>1.4923</v>
      </c>
      <c r="J120" s="23">
        <v>39624</v>
      </c>
      <c r="K120">
        <v>75.81</v>
      </c>
      <c r="L120">
        <v>28.3537</v>
      </c>
      <c r="M120">
        <v>47.456299999999999</v>
      </c>
      <c r="N120" t="s">
        <v>601</v>
      </c>
    </row>
    <row r="121" spans="1:14" x14ac:dyDescent="0.3">
      <c r="A121">
        <v>529</v>
      </c>
      <c r="B121">
        <v>20080405</v>
      </c>
      <c r="C121">
        <v>20080417</v>
      </c>
      <c r="D121">
        <v>20080412</v>
      </c>
      <c r="E121">
        <v>24562</v>
      </c>
      <c r="F121">
        <v>8</v>
      </c>
      <c r="G121">
        <v>19</v>
      </c>
      <c r="H121">
        <v>3.99</v>
      </c>
      <c r="I121">
        <v>1.4923</v>
      </c>
      <c r="J121" s="23">
        <v>39543</v>
      </c>
      <c r="K121">
        <v>75.81</v>
      </c>
      <c r="L121">
        <v>28.3537</v>
      </c>
      <c r="M121">
        <v>47.456299999999999</v>
      </c>
      <c r="N121" t="s">
        <v>601</v>
      </c>
    </row>
    <row r="122" spans="1:14" x14ac:dyDescent="0.3">
      <c r="A122">
        <v>529</v>
      </c>
      <c r="B122">
        <v>20080127</v>
      </c>
      <c r="C122">
        <v>20080208</v>
      </c>
      <c r="D122">
        <v>20080203</v>
      </c>
      <c r="E122">
        <v>24563</v>
      </c>
      <c r="F122">
        <v>8</v>
      </c>
      <c r="G122">
        <v>6</v>
      </c>
      <c r="H122">
        <v>3.99</v>
      </c>
      <c r="I122">
        <v>1.4923</v>
      </c>
      <c r="J122" s="23">
        <v>39474</v>
      </c>
      <c r="K122">
        <v>23.94</v>
      </c>
      <c r="L122">
        <v>8.9537999999999993</v>
      </c>
      <c r="M122">
        <v>14.9862</v>
      </c>
      <c r="N122" t="s">
        <v>601</v>
      </c>
    </row>
    <row r="123" spans="1:14" x14ac:dyDescent="0.3">
      <c r="A123">
        <v>529</v>
      </c>
      <c r="B123">
        <v>20080404</v>
      </c>
      <c r="C123">
        <v>20080416</v>
      </c>
      <c r="D123">
        <v>20080411</v>
      </c>
      <c r="E123">
        <v>24564</v>
      </c>
      <c r="F123">
        <v>8</v>
      </c>
      <c r="G123">
        <v>2</v>
      </c>
      <c r="H123">
        <v>3.99</v>
      </c>
      <c r="I123">
        <v>1.4923</v>
      </c>
      <c r="J123" s="23">
        <v>39542</v>
      </c>
      <c r="K123">
        <v>7.98</v>
      </c>
      <c r="L123">
        <v>2.9845999999999999</v>
      </c>
      <c r="M123">
        <v>4.9954000000000001</v>
      </c>
      <c r="N123" t="s">
        <v>601</v>
      </c>
    </row>
    <row r="124" spans="1:14" x14ac:dyDescent="0.3">
      <c r="A124">
        <v>529</v>
      </c>
      <c r="B124">
        <v>20080618</v>
      </c>
      <c r="C124">
        <v>20080630</v>
      </c>
      <c r="D124">
        <v>20080625</v>
      </c>
      <c r="E124">
        <v>24579</v>
      </c>
      <c r="F124">
        <v>8</v>
      </c>
      <c r="G124">
        <v>11</v>
      </c>
      <c r="H124">
        <v>3.99</v>
      </c>
      <c r="I124">
        <v>1.4923</v>
      </c>
      <c r="J124" s="23">
        <v>39617</v>
      </c>
      <c r="K124">
        <v>43.89</v>
      </c>
      <c r="L124">
        <v>16.415299999999998</v>
      </c>
      <c r="M124">
        <v>27.474699999999999</v>
      </c>
      <c r="N124" t="s">
        <v>601</v>
      </c>
    </row>
    <row r="125" spans="1:14" x14ac:dyDescent="0.3">
      <c r="A125">
        <v>529</v>
      </c>
      <c r="B125">
        <v>20080425</v>
      </c>
      <c r="C125">
        <v>20080507</v>
      </c>
      <c r="D125">
        <v>20080502</v>
      </c>
      <c r="E125">
        <v>24690</v>
      </c>
      <c r="F125">
        <v>8</v>
      </c>
      <c r="G125">
        <v>8</v>
      </c>
      <c r="H125">
        <v>3.99</v>
      </c>
      <c r="I125">
        <v>1.4923</v>
      </c>
      <c r="J125" s="23">
        <v>39563</v>
      </c>
      <c r="K125">
        <v>31.92</v>
      </c>
      <c r="L125">
        <v>11.9384</v>
      </c>
      <c r="M125">
        <v>19.9816</v>
      </c>
      <c r="N125" t="s">
        <v>601</v>
      </c>
    </row>
    <row r="126" spans="1:14" x14ac:dyDescent="0.3">
      <c r="A126">
        <v>529</v>
      </c>
      <c r="B126">
        <v>20080622</v>
      </c>
      <c r="C126">
        <v>20080704</v>
      </c>
      <c r="D126">
        <v>20080629</v>
      </c>
      <c r="E126">
        <v>24692</v>
      </c>
      <c r="F126">
        <v>8</v>
      </c>
      <c r="G126">
        <v>6</v>
      </c>
      <c r="H126">
        <v>3.99</v>
      </c>
      <c r="I126">
        <v>1.4923</v>
      </c>
      <c r="J126" s="23">
        <v>39621</v>
      </c>
      <c r="K126">
        <v>23.94</v>
      </c>
      <c r="L126">
        <v>8.9537999999999993</v>
      </c>
      <c r="M126">
        <v>14.9862</v>
      </c>
      <c r="N126" t="s">
        <v>601</v>
      </c>
    </row>
    <row r="127" spans="1:14" x14ac:dyDescent="0.3">
      <c r="A127">
        <v>529</v>
      </c>
      <c r="B127">
        <v>20080324</v>
      </c>
      <c r="C127">
        <v>20080405</v>
      </c>
      <c r="D127">
        <v>20080331</v>
      </c>
      <c r="E127">
        <v>24843</v>
      </c>
      <c r="F127">
        <v>8</v>
      </c>
      <c r="G127">
        <v>15</v>
      </c>
      <c r="H127">
        <v>3.99</v>
      </c>
      <c r="I127">
        <v>1.4923</v>
      </c>
      <c r="J127" s="23">
        <v>39531</v>
      </c>
      <c r="K127">
        <v>59.85</v>
      </c>
      <c r="L127">
        <v>22.384499999999999</v>
      </c>
      <c r="M127">
        <v>37.465499999999999</v>
      </c>
      <c r="N127" t="s">
        <v>601</v>
      </c>
    </row>
    <row r="128" spans="1:14" x14ac:dyDescent="0.3">
      <c r="A128">
        <v>529</v>
      </c>
      <c r="B128">
        <v>20080411</v>
      </c>
      <c r="C128">
        <v>20080423</v>
      </c>
      <c r="D128">
        <v>20080418</v>
      </c>
      <c r="E128">
        <v>24856</v>
      </c>
      <c r="F128">
        <v>8</v>
      </c>
      <c r="G128">
        <v>20</v>
      </c>
      <c r="H128">
        <v>3.99</v>
      </c>
      <c r="I128">
        <v>1.4923</v>
      </c>
      <c r="J128" s="23">
        <v>39549</v>
      </c>
      <c r="K128">
        <v>79.8</v>
      </c>
      <c r="L128">
        <v>29.846</v>
      </c>
      <c r="M128">
        <v>49.954000000000001</v>
      </c>
      <c r="N128" t="s">
        <v>601</v>
      </c>
    </row>
    <row r="129" spans="1:14" x14ac:dyDescent="0.3">
      <c r="A129">
        <v>529</v>
      </c>
      <c r="B129">
        <v>20080120</v>
      </c>
      <c r="C129">
        <v>20080201</v>
      </c>
      <c r="D129">
        <v>20080127</v>
      </c>
      <c r="E129">
        <v>24864</v>
      </c>
      <c r="F129">
        <v>8</v>
      </c>
      <c r="G129">
        <v>17</v>
      </c>
      <c r="H129">
        <v>3.99</v>
      </c>
      <c r="I129">
        <v>1.4923</v>
      </c>
      <c r="J129" s="23">
        <v>39467</v>
      </c>
      <c r="K129">
        <v>67.83</v>
      </c>
      <c r="L129">
        <v>25.3691</v>
      </c>
      <c r="M129">
        <v>42.460900000000002</v>
      </c>
      <c r="N129" t="s">
        <v>601</v>
      </c>
    </row>
    <row r="130" spans="1:14" x14ac:dyDescent="0.3">
      <c r="A130">
        <v>529</v>
      </c>
      <c r="B130">
        <v>20080320</v>
      </c>
      <c r="C130">
        <v>20080401</v>
      </c>
      <c r="D130">
        <v>20080327</v>
      </c>
      <c r="E130">
        <v>25144</v>
      </c>
      <c r="F130">
        <v>8</v>
      </c>
      <c r="G130">
        <v>4</v>
      </c>
      <c r="H130">
        <v>3.99</v>
      </c>
      <c r="I130">
        <v>1.4923</v>
      </c>
      <c r="J130" s="23">
        <v>39527</v>
      </c>
      <c r="K130">
        <v>15.96</v>
      </c>
      <c r="L130">
        <v>5.9691999999999998</v>
      </c>
      <c r="M130">
        <v>9.9908000000000001</v>
      </c>
      <c r="N130" t="s">
        <v>601</v>
      </c>
    </row>
    <row r="131" spans="1:14" x14ac:dyDescent="0.3">
      <c r="A131">
        <v>529</v>
      </c>
      <c r="B131">
        <v>20080610</v>
      </c>
      <c r="C131">
        <v>20080622</v>
      </c>
      <c r="D131">
        <v>20080617</v>
      </c>
      <c r="E131">
        <v>25302</v>
      </c>
      <c r="F131">
        <v>8</v>
      </c>
      <c r="G131">
        <v>4</v>
      </c>
      <c r="H131">
        <v>3.99</v>
      </c>
      <c r="I131">
        <v>1.4923</v>
      </c>
      <c r="J131" s="23">
        <v>39609</v>
      </c>
      <c r="K131">
        <v>15.96</v>
      </c>
      <c r="L131">
        <v>5.9691999999999998</v>
      </c>
      <c r="M131">
        <v>9.9908000000000001</v>
      </c>
      <c r="N131" t="s">
        <v>601</v>
      </c>
    </row>
    <row r="132" spans="1:14" x14ac:dyDescent="0.3">
      <c r="A132">
        <v>529</v>
      </c>
      <c r="B132">
        <v>20080120</v>
      </c>
      <c r="C132">
        <v>20080201</v>
      </c>
      <c r="D132">
        <v>20080127</v>
      </c>
      <c r="E132">
        <v>25317</v>
      </c>
      <c r="F132">
        <v>8</v>
      </c>
      <c r="G132">
        <v>5</v>
      </c>
      <c r="H132">
        <v>3.99</v>
      </c>
      <c r="I132">
        <v>1.4923</v>
      </c>
      <c r="J132" s="23">
        <v>39467</v>
      </c>
      <c r="K132">
        <v>19.95</v>
      </c>
      <c r="L132">
        <v>7.4615</v>
      </c>
      <c r="M132">
        <v>12.4885</v>
      </c>
      <c r="N132" t="s">
        <v>601</v>
      </c>
    </row>
    <row r="133" spans="1:14" x14ac:dyDescent="0.3">
      <c r="A133">
        <v>529</v>
      </c>
      <c r="B133">
        <v>20080415</v>
      </c>
      <c r="C133">
        <v>20080427</v>
      </c>
      <c r="D133">
        <v>20080422</v>
      </c>
      <c r="E133">
        <v>25318</v>
      </c>
      <c r="F133">
        <v>8</v>
      </c>
      <c r="G133">
        <v>14</v>
      </c>
      <c r="H133">
        <v>3.99</v>
      </c>
      <c r="I133">
        <v>1.4923</v>
      </c>
      <c r="J133" s="23">
        <v>39553</v>
      </c>
      <c r="K133">
        <v>55.86</v>
      </c>
      <c r="L133">
        <v>20.892199999999999</v>
      </c>
      <c r="M133">
        <v>34.967799999999997</v>
      </c>
      <c r="N133" t="s">
        <v>601</v>
      </c>
    </row>
    <row r="134" spans="1:14" x14ac:dyDescent="0.3">
      <c r="A134">
        <v>529</v>
      </c>
      <c r="B134">
        <v>20080518</v>
      </c>
      <c r="C134">
        <v>20080530</v>
      </c>
      <c r="D134">
        <v>20080525</v>
      </c>
      <c r="E134">
        <v>25450</v>
      </c>
      <c r="F134">
        <v>8</v>
      </c>
      <c r="G134">
        <v>4</v>
      </c>
      <c r="H134">
        <v>3.99</v>
      </c>
      <c r="I134">
        <v>1.4923</v>
      </c>
      <c r="J134" s="23">
        <v>39586</v>
      </c>
      <c r="K134">
        <v>15.96</v>
      </c>
      <c r="L134">
        <v>5.9691999999999998</v>
      </c>
      <c r="M134">
        <v>9.9908000000000001</v>
      </c>
      <c r="N134" t="s">
        <v>601</v>
      </c>
    </row>
    <row r="135" spans="1:14" x14ac:dyDescent="0.3">
      <c r="A135">
        <v>529</v>
      </c>
      <c r="B135">
        <v>20080516</v>
      </c>
      <c r="C135">
        <v>20080528</v>
      </c>
      <c r="D135">
        <v>20080523</v>
      </c>
      <c r="E135">
        <v>25455</v>
      </c>
      <c r="F135">
        <v>8</v>
      </c>
      <c r="G135">
        <v>6</v>
      </c>
      <c r="H135">
        <v>3.99</v>
      </c>
      <c r="I135">
        <v>1.4923</v>
      </c>
      <c r="J135" s="23">
        <v>39584</v>
      </c>
      <c r="K135">
        <v>23.94</v>
      </c>
      <c r="L135">
        <v>8.9537999999999993</v>
      </c>
      <c r="M135">
        <v>14.9862</v>
      </c>
      <c r="N135" t="s">
        <v>601</v>
      </c>
    </row>
    <row r="136" spans="1:14" x14ac:dyDescent="0.3">
      <c r="A136">
        <v>529</v>
      </c>
      <c r="B136">
        <v>20080110</v>
      </c>
      <c r="C136">
        <v>20080122</v>
      </c>
      <c r="D136">
        <v>20080117</v>
      </c>
      <c r="E136">
        <v>25462</v>
      </c>
      <c r="F136">
        <v>8</v>
      </c>
      <c r="G136">
        <v>2</v>
      </c>
      <c r="H136">
        <v>3.99</v>
      </c>
      <c r="I136">
        <v>1.4923</v>
      </c>
      <c r="J136" s="23">
        <v>39457</v>
      </c>
      <c r="K136">
        <v>7.98</v>
      </c>
      <c r="L136">
        <v>2.9845999999999999</v>
      </c>
      <c r="M136">
        <v>4.9954000000000001</v>
      </c>
      <c r="N136" t="s">
        <v>601</v>
      </c>
    </row>
    <row r="137" spans="1:14" x14ac:dyDescent="0.3">
      <c r="A137">
        <v>529</v>
      </c>
      <c r="B137">
        <v>20080206</v>
      </c>
      <c r="C137">
        <v>20080218</v>
      </c>
      <c r="D137">
        <v>20080213</v>
      </c>
      <c r="E137">
        <v>25472</v>
      </c>
      <c r="F137">
        <v>8</v>
      </c>
      <c r="G137">
        <v>1</v>
      </c>
      <c r="H137">
        <v>3.99</v>
      </c>
      <c r="I137">
        <v>1.4923</v>
      </c>
      <c r="J137" s="23">
        <v>39484</v>
      </c>
      <c r="K137">
        <v>3.99</v>
      </c>
      <c r="L137">
        <v>1.4923</v>
      </c>
      <c r="M137">
        <v>2.4977</v>
      </c>
      <c r="N137" t="s">
        <v>601</v>
      </c>
    </row>
    <row r="138" spans="1:14" x14ac:dyDescent="0.3">
      <c r="A138">
        <v>529</v>
      </c>
      <c r="B138">
        <v>20080124</v>
      </c>
      <c r="C138">
        <v>20080205</v>
      </c>
      <c r="D138">
        <v>20080131</v>
      </c>
      <c r="E138">
        <v>25492</v>
      </c>
      <c r="F138">
        <v>8</v>
      </c>
      <c r="G138">
        <v>8</v>
      </c>
      <c r="H138">
        <v>3.99</v>
      </c>
      <c r="I138">
        <v>1.4923</v>
      </c>
      <c r="J138" s="23">
        <v>39471</v>
      </c>
      <c r="K138">
        <v>31.92</v>
      </c>
      <c r="L138">
        <v>11.9384</v>
      </c>
      <c r="M138">
        <v>19.9816</v>
      </c>
      <c r="N138" t="s">
        <v>601</v>
      </c>
    </row>
    <row r="139" spans="1:14" x14ac:dyDescent="0.3">
      <c r="A139">
        <v>529</v>
      </c>
      <c r="B139">
        <v>20080504</v>
      </c>
      <c r="C139">
        <v>20080516</v>
      </c>
      <c r="D139">
        <v>20080511</v>
      </c>
      <c r="E139">
        <v>25522</v>
      </c>
      <c r="F139">
        <v>8</v>
      </c>
      <c r="G139">
        <v>17</v>
      </c>
      <c r="H139">
        <v>3.99</v>
      </c>
      <c r="I139">
        <v>1.4923</v>
      </c>
      <c r="J139" s="23">
        <v>39572</v>
      </c>
      <c r="K139">
        <v>67.83</v>
      </c>
      <c r="L139">
        <v>25.3691</v>
      </c>
      <c r="M139">
        <v>42.460900000000002</v>
      </c>
      <c r="N139" t="s">
        <v>601</v>
      </c>
    </row>
    <row r="140" spans="1:14" x14ac:dyDescent="0.3">
      <c r="A140">
        <v>529</v>
      </c>
      <c r="B140">
        <v>20080515</v>
      </c>
      <c r="C140">
        <v>20080527</v>
      </c>
      <c r="D140">
        <v>20080522</v>
      </c>
      <c r="E140">
        <v>25528</v>
      </c>
      <c r="F140">
        <v>8</v>
      </c>
      <c r="G140">
        <v>20</v>
      </c>
      <c r="H140">
        <v>3.99</v>
      </c>
      <c r="I140">
        <v>1.4923</v>
      </c>
      <c r="J140" s="23">
        <v>39583</v>
      </c>
      <c r="K140">
        <v>79.8</v>
      </c>
      <c r="L140">
        <v>29.846</v>
      </c>
      <c r="M140">
        <v>49.954000000000001</v>
      </c>
      <c r="N140" t="s">
        <v>601</v>
      </c>
    </row>
    <row r="141" spans="1:14" x14ac:dyDescent="0.3">
      <c r="A141">
        <v>529</v>
      </c>
      <c r="B141">
        <v>20080130</v>
      </c>
      <c r="C141">
        <v>20080211</v>
      </c>
      <c r="D141">
        <v>20080206</v>
      </c>
      <c r="E141">
        <v>25533</v>
      </c>
      <c r="F141">
        <v>8</v>
      </c>
      <c r="G141">
        <v>16</v>
      </c>
      <c r="H141">
        <v>3.99</v>
      </c>
      <c r="I141">
        <v>1.4923</v>
      </c>
      <c r="J141" s="23">
        <v>39477</v>
      </c>
      <c r="K141">
        <v>63.84</v>
      </c>
      <c r="L141">
        <v>23.876799999999999</v>
      </c>
      <c r="M141">
        <v>39.963200000000001</v>
      </c>
      <c r="N141" t="s">
        <v>601</v>
      </c>
    </row>
    <row r="142" spans="1:14" x14ac:dyDescent="0.3">
      <c r="A142">
        <v>529</v>
      </c>
      <c r="B142">
        <v>20080527</v>
      </c>
      <c r="C142">
        <v>20080608</v>
      </c>
      <c r="D142">
        <v>20080603</v>
      </c>
      <c r="E142">
        <v>25543</v>
      </c>
      <c r="F142">
        <v>8</v>
      </c>
      <c r="G142">
        <v>8</v>
      </c>
      <c r="H142">
        <v>3.99</v>
      </c>
      <c r="I142">
        <v>1.4923</v>
      </c>
      <c r="J142" s="23">
        <v>39595</v>
      </c>
      <c r="K142">
        <v>31.92</v>
      </c>
      <c r="L142">
        <v>11.9384</v>
      </c>
      <c r="M142">
        <v>19.9816</v>
      </c>
      <c r="N142" t="s">
        <v>601</v>
      </c>
    </row>
    <row r="143" spans="1:14" x14ac:dyDescent="0.3">
      <c r="A143">
        <v>529</v>
      </c>
      <c r="B143">
        <v>20080330</v>
      </c>
      <c r="C143">
        <v>20080411</v>
      </c>
      <c r="D143">
        <v>20080406</v>
      </c>
      <c r="E143">
        <v>25581</v>
      </c>
      <c r="F143">
        <v>8</v>
      </c>
      <c r="G143">
        <v>1</v>
      </c>
      <c r="H143">
        <v>3.99</v>
      </c>
      <c r="I143">
        <v>1.4923</v>
      </c>
      <c r="J143" s="23">
        <v>39537</v>
      </c>
      <c r="K143">
        <v>3.99</v>
      </c>
      <c r="L143">
        <v>1.4923</v>
      </c>
      <c r="M143">
        <v>2.4977</v>
      </c>
      <c r="N143" t="s">
        <v>601</v>
      </c>
    </row>
    <row r="144" spans="1:14" x14ac:dyDescent="0.3">
      <c r="A144">
        <v>529</v>
      </c>
      <c r="B144">
        <v>20080118</v>
      </c>
      <c r="C144">
        <v>20080130</v>
      </c>
      <c r="D144">
        <v>20080125</v>
      </c>
      <c r="E144">
        <v>25633</v>
      </c>
      <c r="F144">
        <v>8</v>
      </c>
      <c r="G144">
        <v>14</v>
      </c>
      <c r="H144">
        <v>3.99</v>
      </c>
      <c r="I144">
        <v>1.4923</v>
      </c>
      <c r="J144" s="23">
        <v>39465</v>
      </c>
      <c r="K144">
        <v>55.86</v>
      </c>
      <c r="L144">
        <v>20.892199999999999</v>
      </c>
      <c r="M144">
        <v>34.967799999999997</v>
      </c>
      <c r="N144" t="s">
        <v>601</v>
      </c>
    </row>
    <row r="145" spans="1:14" x14ac:dyDescent="0.3">
      <c r="A145">
        <v>529</v>
      </c>
      <c r="B145">
        <v>20080326</v>
      </c>
      <c r="C145">
        <v>20080407</v>
      </c>
      <c r="D145">
        <v>20080402</v>
      </c>
      <c r="E145">
        <v>25650</v>
      </c>
      <c r="F145">
        <v>8</v>
      </c>
      <c r="G145">
        <v>17</v>
      </c>
      <c r="H145">
        <v>3.99</v>
      </c>
      <c r="I145">
        <v>1.4923</v>
      </c>
      <c r="J145" s="23">
        <v>39533</v>
      </c>
      <c r="K145">
        <v>67.83</v>
      </c>
      <c r="L145">
        <v>25.3691</v>
      </c>
      <c r="M145">
        <v>42.460900000000002</v>
      </c>
      <c r="N145" t="s">
        <v>601</v>
      </c>
    </row>
    <row r="146" spans="1:14" x14ac:dyDescent="0.3">
      <c r="A146">
        <v>529</v>
      </c>
      <c r="B146">
        <v>20080421</v>
      </c>
      <c r="C146">
        <v>20080503</v>
      </c>
      <c r="D146">
        <v>20080428</v>
      </c>
      <c r="E146">
        <v>25664</v>
      </c>
      <c r="F146">
        <v>8</v>
      </c>
      <c r="G146">
        <v>13</v>
      </c>
      <c r="H146">
        <v>3.99</v>
      </c>
      <c r="I146">
        <v>1.4923</v>
      </c>
      <c r="J146" s="23">
        <v>39559</v>
      </c>
      <c r="K146">
        <v>51.87</v>
      </c>
      <c r="L146">
        <v>19.399899999999999</v>
      </c>
      <c r="M146">
        <v>32.470100000000002</v>
      </c>
      <c r="N146" t="s">
        <v>601</v>
      </c>
    </row>
    <row r="147" spans="1:14" x14ac:dyDescent="0.3">
      <c r="A147">
        <v>529</v>
      </c>
      <c r="B147">
        <v>20080722</v>
      </c>
      <c r="C147">
        <v>20080803</v>
      </c>
      <c r="D147">
        <v>20080729</v>
      </c>
      <c r="E147">
        <v>25678</v>
      </c>
      <c r="F147">
        <v>8</v>
      </c>
      <c r="G147">
        <v>6</v>
      </c>
      <c r="H147">
        <v>3.99</v>
      </c>
      <c r="I147">
        <v>1.4923</v>
      </c>
      <c r="J147" s="23">
        <v>39651</v>
      </c>
      <c r="K147">
        <v>23.94</v>
      </c>
      <c r="L147">
        <v>8.9537999999999993</v>
      </c>
      <c r="M147">
        <v>14.9862</v>
      </c>
      <c r="N147" t="s">
        <v>601</v>
      </c>
    </row>
    <row r="148" spans="1:14" x14ac:dyDescent="0.3">
      <c r="A148">
        <v>529</v>
      </c>
      <c r="B148">
        <v>20080313</v>
      </c>
      <c r="C148">
        <v>20080325</v>
      </c>
      <c r="D148">
        <v>20080320</v>
      </c>
      <c r="E148">
        <v>25737</v>
      </c>
      <c r="F148">
        <v>8</v>
      </c>
      <c r="G148">
        <v>15</v>
      </c>
      <c r="H148">
        <v>3.99</v>
      </c>
      <c r="I148">
        <v>1.4923</v>
      </c>
      <c r="J148" s="23">
        <v>39520</v>
      </c>
      <c r="K148">
        <v>59.85</v>
      </c>
      <c r="L148">
        <v>22.384499999999999</v>
      </c>
      <c r="M148">
        <v>37.465499999999999</v>
      </c>
      <c r="N148" t="s">
        <v>601</v>
      </c>
    </row>
    <row r="149" spans="1:14" x14ac:dyDescent="0.3">
      <c r="A149">
        <v>529</v>
      </c>
      <c r="B149">
        <v>20080415</v>
      </c>
      <c r="C149">
        <v>20080427</v>
      </c>
      <c r="D149">
        <v>20080422</v>
      </c>
      <c r="E149">
        <v>25771</v>
      </c>
      <c r="F149">
        <v>8</v>
      </c>
      <c r="G149">
        <v>7</v>
      </c>
      <c r="H149">
        <v>3.99</v>
      </c>
      <c r="I149">
        <v>1.4923</v>
      </c>
      <c r="J149" s="23">
        <v>39553</v>
      </c>
      <c r="K149">
        <v>27.93</v>
      </c>
      <c r="L149">
        <v>10.446099999999999</v>
      </c>
      <c r="M149">
        <v>17.483899999999998</v>
      </c>
      <c r="N149" t="s">
        <v>601</v>
      </c>
    </row>
    <row r="150" spans="1:14" x14ac:dyDescent="0.3">
      <c r="A150">
        <v>529</v>
      </c>
      <c r="B150">
        <v>20080223</v>
      </c>
      <c r="C150">
        <v>20080306</v>
      </c>
      <c r="D150">
        <v>20080301</v>
      </c>
      <c r="E150">
        <v>25773</v>
      </c>
      <c r="F150">
        <v>8</v>
      </c>
      <c r="G150">
        <v>19</v>
      </c>
      <c r="H150">
        <v>3.99</v>
      </c>
      <c r="I150">
        <v>1.4923</v>
      </c>
      <c r="J150" s="23">
        <v>39501</v>
      </c>
      <c r="K150">
        <v>75.81</v>
      </c>
      <c r="L150">
        <v>28.3537</v>
      </c>
      <c r="M150">
        <v>47.456299999999999</v>
      </c>
      <c r="N150" t="s">
        <v>601</v>
      </c>
    </row>
    <row r="151" spans="1:14" x14ac:dyDescent="0.3">
      <c r="A151">
        <v>529</v>
      </c>
      <c r="B151">
        <v>20080729</v>
      </c>
      <c r="C151">
        <v>20080810</v>
      </c>
      <c r="D151">
        <v>20080805</v>
      </c>
      <c r="E151">
        <v>25802</v>
      </c>
      <c r="F151">
        <v>8</v>
      </c>
      <c r="G151">
        <v>15</v>
      </c>
      <c r="H151">
        <v>3.99</v>
      </c>
      <c r="I151">
        <v>1.4923</v>
      </c>
      <c r="J151" s="23">
        <v>39658</v>
      </c>
      <c r="K151">
        <v>59.85</v>
      </c>
      <c r="L151">
        <v>22.384499999999999</v>
      </c>
      <c r="M151">
        <v>37.465499999999999</v>
      </c>
      <c r="N151" t="s">
        <v>601</v>
      </c>
    </row>
    <row r="152" spans="1:14" x14ac:dyDescent="0.3">
      <c r="A152">
        <v>529</v>
      </c>
      <c r="B152">
        <v>20080507</v>
      </c>
      <c r="C152">
        <v>20080519</v>
      </c>
      <c r="D152">
        <v>20080514</v>
      </c>
      <c r="E152">
        <v>26353</v>
      </c>
      <c r="F152">
        <v>8</v>
      </c>
      <c r="G152">
        <v>9</v>
      </c>
      <c r="H152">
        <v>3.99</v>
      </c>
      <c r="I152">
        <v>1.4923</v>
      </c>
      <c r="J152" s="23">
        <v>39575</v>
      </c>
      <c r="K152">
        <v>35.909999999999997</v>
      </c>
      <c r="L152">
        <v>13.4307</v>
      </c>
      <c r="M152">
        <v>22.479299999999999</v>
      </c>
      <c r="N152" t="s">
        <v>601</v>
      </c>
    </row>
    <row r="153" spans="1:14" x14ac:dyDescent="0.3">
      <c r="A153">
        <v>529</v>
      </c>
      <c r="B153">
        <v>20080508</v>
      </c>
      <c r="C153">
        <v>20080520</v>
      </c>
      <c r="D153">
        <v>20080515</v>
      </c>
      <c r="E153">
        <v>26366</v>
      </c>
      <c r="F153">
        <v>8</v>
      </c>
      <c r="G153">
        <v>19</v>
      </c>
      <c r="H153">
        <v>3.99</v>
      </c>
      <c r="I153">
        <v>1.4923</v>
      </c>
      <c r="J153" s="23">
        <v>39576</v>
      </c>
      <c r="K153">
        <v>75.81</v>
      </c>
      <c r="L153">
        <v>28.3537</v>
      </c>
      <c r="M153">
        <v>47.456299999999999</v>
      </c>
      <c r="N153" t="s">
        <v>601</v>
      </c>
    </row>
    <row r="154" spans="1:14" x14ac:dyDescent="0.3">
      <c r="A154">
        <v>529</v>
      </c>
      <c r="B154">
        <v>20080423</v>
      </c>
      <c r="C154">
        <v>20080505</v>
      </c>
      <c r="D154">
        <v>20080430</v>
      </c>
      <c r="E154">
        <v>26378</v>
      </c>
      <c r="F154">
        <v>8</v>
      </c>
      <c r="G154">
        <v>9</v>
      </c>
      <c r="H154">
        <v>3.99</v>
      </c>
      <c r="I154">
        <v>1.4923</v>
      </c>
      <c r="J154" s="23">
        <v>39561</v>
      </c>
      <c r="K154">
        <v>35.909999999999997</v>
      </c>
      <c r="L154">
        <v>13.4307</v>
      </c>
      <c r="M154">
        <v>22.479299999999999</v>
      </c>
      <c r="N154" t="s">
        <v>601</v>
      </c>
    </row>
    <row r="155" spans="1:14" x14ac:dyDescent="0.3">
      <c r="A155">
        <v>529</v>
      </c>
      <c r="B155">
        <v>20080617</v>
      </c>
      <c r="C155">
        <v>20080629</v>
      </c>
      <c r="D155">
        <v>20080624</v>
      </c>
      <c r="E155">
        <v>26819</v>
      </c>
      <c r="F155">
        <v>8</v>
      </c>
      <c r="G155">
        <v>10</v>
      </c>
      <c r="H155">
        <v>3.99</v>
      </c>
      <c r="I155">
        <v>1.4923</v>
      </c>
      <c r="J155" s="23">
        <v>39616</v>
      </c>
      <c r="K155">
        <v>39.9</v>
      </c>
      <c r="L155">
        <v>14.923</v>
      </c>
      <c r="M155">
        <v>24.977</v>
      </c>
      <c r="N155" t="s">
        <v>601</v>
      </c>
    </row>
    <row r="156" spans="1:14" x14ac:dyDescent="0.3">
      <c r="A156">
        <v>529</v>
      </c>
      <c r="B156">
        <v>20080731</v>
      </c>
      <c r="C156">
        <v>20080812</v>
      </c>
      <c r="D156">
        <v>20080807</v>
      </c>
      <c r="E156">
        <v>26832</v>
      </c>
      <c r="F156">
        <v>8</v>
      </c>
      <c r="G156">
        <v>2</v>
      </c>
      <c r="H156">
        <v>3.99</v>
      </c>
      <c r="I156">
        <v>1.4923</v>
      </c>
      <c r="J156" s="23">
        <v>39660</v>
      </c>
      <c r="K156">
        <v>7.98</v>
      </c>
      <c r="L156">
        <v>2.9845999999999999</v>
      </c>
      <c r="M156">
        <v>4.9954000000000001</v>
      </c>
      <c r="N156" t="s">
        <v>601</v>
      </c>
    </row>
    <row r="157" spans="1:14" x14ac:dyDescent="0.3">
      <c r="A157">
        <v>529</v>
      </c>
      <c r="B157">
        <v>20080416</v>
      </c>
      <c r="C157">
        <v>20080428</v>
      </c>
      <c r="D157">
        <v>20080423</v>
      </c>
      <c r="E157">
        <v>26843</v>
      </c>
      <c r="F157">
        <v>8</v>
      </c>
      <c r="G157">
        <v>11</v>
      </c>
      <c r="H157">
        <v>3.99</v>
      </c>
      <c r="I157">
        <v>1.4923</v>
      </c>
      <c r="J157" s="23">
        <v>39554</v>
      </c>
      <c r="K157">
        <v>43.89</v>
      </c>
      <c r="L157">
        <v>16.415299999999998</v>
      </c>
      <c r="M157">
        <v>27.474699999999999</v>
      </c>
      <c r="N157" t="s">
        <v>601</v>
      </c>
    </row>
    <row r="158" spans="1:14" x14ac:dyDescent="0.3">
      <c r="A158">
        <v>529</v>
      </c>
      <c r="B158">
        <v>20080202</v>
      </c>
      <c r="C158">
        <v>20080214</v>
      </c>
      <c r="D158">
        <v>20080209</v>
      </c>
      <c r="E158">
        <v>26845</v>
      </c>
      <c r="F158">
        <v>8</v>
      </c>
      <c r="G158">
        <v>15</v>
      </c>
      <c r="H158">
        <v>3.99</v>
      </c>
      <c r="I158">
        <v>1.4923</v>
      </c>
      <c r="J158" s="23">
        <v>39480</v>
      </c>
      <c r="K158">
        <v>59.85</v>
      </c>
      <c r="L158">
        <v>22.384499999999999</v>
      </c>
      <c r="M158">
        <v>37.465499999999999</v>
      </c>
      <c r="N158" t="s">
        <v>601</v>
      </c>
    </row>
    <row r="159" spans="1:14" x14ac:dyDescent="0.3">
      <c r="A159">
        <v>529</v>
      </c>
      <c r="B159">
        <v>20080422</v>
      </c>
      <c r="C159">
        <v>20080504</v>
      </c>
      <c r="D159">
        <v>20080429</v>
      </c>
      <c r="E159">
        <v>26847</v>
      </c>
      <c r="F159">
        <v>8</v>
      </c>
      <c r="G159">
        <v>8</v>
      </c>
      <c r="H159">
        <v>3.99</v>
      </c>
      <c r="I159">
        <v>1.4923</v>
      </c>
      <c r="J159" s="23">
        <v>39560</v>
      </c>
      <c r="K159">
        <v>31.92</v>
      </c>
      <c r="L159">
        <v>11.9384</v>
      </c>
      <c r="M159">
        <v>19.9816</v>
      </c>
      <c r="N159" t="s">
        <v>601</v>
      </c>
    </row>
    <row r="160" spans="1:14" x14ac:dyDescent="0.3">
      <c r="A160">
        <v>529</v>
      </c>
      <c r="B160">
        <v>20080518</v>
      </c>
      <c r="C160">
        <v>20080530</v>
      </c>
      <c r="D160">
        <v>20080525</v>
      </c>
      <c r="E160">
        <v>26875</v>
      </c>
      <c r="F160">
        <v>8</v>
      </c>
      <c r="G160">
        <v>15</v>
      </c>
      <c r="H160">
        <v>3.99</v>
      </c>
      <c r="I160">
        <v>1.4923</v>
      </c>
      <c r="J160" s="23">
        <v>39586</v>
      </c>
      <c r="K160">
        <v>59.85</v>
      </c>
      <c r="L160">
        <v>22.384499999999999</v>
      </c>
      <c r="M160">
        <v>37.465499999999999</v>
      </c>
      <c r="N160" t="s">
        <v>601</v>
      </c>
    </row>
    <row r="161" spans="1:14" x14ac:dyDescent="0.3">
      <c r="A161">
        <v>529</v>
      </c>
      <c r="B161">
        <v>20080111</v>
      </c>
      <c r="C161">
        <v>20080123</v>
      </c>
      <c r="D161">
        <v>20080118</v>
      </c>
      <c r="E161">
        <v>26912</v>
      </c>
      <c r="F161">
        <v>8</v>
      </c>
      <c r="G161">
        <v>15</v>
      </c>
      <c r="H161">
        <v>3.99</v>
      </c>
      <c r="I161">
        <v>1.4923</v>
      </c>
      <c r="J161" s="23">
        <v>39458</v>
      </c>
      <c r="K161">
        <v>59.85</v>
      </c>
      <c r="L161">
        <v>22.384499999999999</v>
      </c>
      <c r="M161">
        <v>37.465499999999999</v>
      </c>
      <c r="N161" t="s">
        <v>601</v>
      </c>
    </row>
    <row r="162" spans="1:14" x14ac:dyDescent="0.3">
      <c r="A162">
        <v>529</v>
      </c>
      <c r="B162">
        <v>20080706</v>
      </c>
      <c r="C162">
        <v>20080718</v>
      </c>
      <c r="D162">
        <v>20080713</v>
      </c>
      <c r="E162">
        <v>26951</v>
      </c>
      <c r="F162">
        <v>8</v>
      </c>
      <c r="G162">
        <v>6</v>
      </c>
      <c r="H162">
        <v>3.99</v>
      </c>
      <c r="I162">
        <v>1.4923</v>
      </c>
      <c r="J162" s="23">
        <v>39635</v>
      </c>
      <c r="K162">
        <v>23.94</v>
      </c>
      <c r="L162">
        <v>8.9537999999999993</v>
      </c>
      <c r="M162">
        <v>14.9862</v>
      </c>
      <c r="N162" t="s">
        <v>601</v>
      </c>
    </row>
    <row r="163" spans="1:14" x14ac:dyDescent="0.3">
      <c r="A163">
        <v>529</v>
      </c>
      <c r="B163">
        <v>20080609</v>
      </c>
      <c r="C163">
        <v>20080621</v>
      </c>
      <c r="D163">
        <v>20080616</v>
      </c>
      <c r="E163">
        <v>26984</v>
      </c>
      <c r="F163">
        <v>8</v>
      </c>
      <c r="G163">
        <v>17</v>
      </c>
      <c r="H163">
        <v>3.99</v>
      </c>
      <c r="I163">
        <v>1.4923</v>
      </c>
      <c r="J163" s="23">
        <v>39608</v>
      </c>
      <c r="K163">
        <v>67.83</v>
      </c>
      <c r="L163">
        <v>25.3691</v>
      </c>
      <c r="M163">
        <v>42.460900000000002</v>
      </c>
      <c r="N163" t="s">
        <v>601</v>
      </c>
    </row>
    <row r="164" spans="1:14" x14ac:dyDescent="0.3">
      <c r="A164">
        <v>529</v>
      </c>
      <c r="B164">
        <v>20080220</v>
      </c>
      <c r="C164">
        <v>20080303</v>
      </c>
      <c r="D164">
        <v>20080227</v>
      </c>
      <c r="E164">
        <v>26998</v>
      </c>
      <c r="F164">
        <v>8</v>
      </c>
      <c r="G164">
        <v>19</v>
      </c>
      <c r="H164">
        <v>3.99</v>
      </c>
      <c r="I164">
        <v>1.4923</v>
      </c>
      <c r="J164" s="23">
        <v>39498</v>
      </c>
      <c r="K164">
        <v>75.81</v>
      </c>
      <c r="L164">
        <v>28.3537</v>
      </c>
      <c r="M164">
        <v>47.456299999999999</v>
      </c>
      <c r="N164" t="s">
        <v>601</v>
      </c>
    </row>
    <row r="165" spans="1:14" x14ac:dyDescent="0.3">
      <c r="A165">
        <v>529</v>
      </c>
      <c r="B165">
        <v>20080622</v>
      </c>
      <c r="C165">
        <v>20080704</v>
      </c>
      <c r="D165">
        <v>20080629</v>
      </c>
      <c r="E165">
        <v>27178</v>
      </c>
      <c r="F165">
        <v>8</v>
      </c>
      <c r="G165">
        <v>3</v>
      </c>
      <c r="H165">
        <v>3.99</v>
      </c>
      <c r="I165">
        <v>1.4923</v>
      </c>
      <c r="J165" s="23">
        <v>39621</v>
      </c>
      <c r="K165">
        <v>11.97</v>
      </c>
      <c r="L165">
        <v>4.4768999999999997</v>
      </c>
      <c r="M165">
        <v>7.4931000000000001</v>
      </c>
      <c r="N165" t="s">
        <v>601</v>
      </c>
    </row>
    <row r="166" spans="1:14" x14ac:dyDescent="0.3">
      <c r="A166">
        <v>529</v>
      </c>
      <c r="B166">
        <v>20080511</v>
      </c>
      <c r="C166">
        <v>20080523</v>
      </c>
      <c r="D166">
        <v>20080518</v>
      </c>
      <c r="E166">
        <v>27830</v>
      </c>
      <c r="F166">
        <v>8</v>
      </c>
      <c r="G166">
        <v>14</v>
      </c>
      <c r="H166">
        <v>3.99</v>
      </c>
      <c r="I166">
        <v>1.4923</v>
      </c>
      <c r="J166" s="23">
        <v>39579</v>
      </c>
      <c r="K166">
        <v>55.86</v>
      </c>
      <c r="L166">
        <v>20.892199999999999</v>
      </c>
      <c r="M166">
        <v>34.967799999999997</v>
      </c>
      <c r="N166" t="s">
        <v>601</v>
      </c>
    </row>
    <row r="167" spans="1:14" x14ac:dyDescent="0.3">
      <c r="A167">
        <v>529</v>
      </c>
      <c r="B167">
        <v>20080726</v>
      </c>
      <c r="C167">
        <v>20080807</v>
      </c>
      <c r="D167">
        <v>20080802</v>
      </c>
      <c r="E167">
        <v>27831</v>
      </c>
      <c r="F167">
        <v>8</v>
      </c>
      <c r="G167">
        <v>8</v>
      </c>
      <c r="H167">
        <v>3.99</v>
      </c>
      <c r="I167">
        <v>1.4923</v>
      </c>
      <c r="J167" s="23">
        <v>39655</v>
      </c>
      <c r="K167">
        <v>31.92</v>
      </c>
      <c r="L167">
        <v>11.9384</v>
      </c>
      <c r="M167">
        <v>19.9816</v>
      </c>
      <c r="N167" t="s">
        <v>601</v>
      </c>
    </row>
    <row r="168" spans="1:14" x14ac:dyDescent="0.3">
      <c r="A168">
        <v>529</v>
      </c>
      <c r="B168">
        <v>20080110</v>
      </c>
      <c r="C168">
        <v>20080122</v>
      </c>
      <c r="D168">
        <v>20080117</v>
      </c>
      <c r="E168">
        <v>27843</v>
      </c>
      <c r="F168">
        <v>8</v>
      </c>
      <c r="G168">
        <v>1</v>
      </c>
      <c r="H168">
        <v>3.99</v>
      </c>
      <c r="I168">
        <v>1.4923</v>
      </c>
      <c r="J168" s="23">
        <v>39457</v>
      </c>
      <c r="K168">
        <v>3.99</v>
      </c>
      <c r="L168">
        <v>1.4923</v>
      </c>
      <c r="M168">
        <v>2.4977</v>
      </c>
      <c r="N168" t="s">
        <v>601</v>
      </c>
    </row>
    <row r="169" spans="1:14" x14ac:dyDescent="0.3">
      <c r="A169">
        <v>529</v>
      </c>
      <c r="B169">
        <v>20080121</v>
      </c>
      <c r="C169">
        <v>20080202</v>
      </c>
      <c r="D169">
        <v>20080128</v>
      </c>
      <c r="E169">
        <v>27858</v>
      </c>
      <c r="F169">
        <v>8</v>
      </c>
      <c r="G169">
        <v>8</v>
      </c>
      <c r="H169">
        <v>3.99</v>
      </c>
      <c r="I169">
        <v>1.4923</v>
      </c>
      <c r="J169" s="23">
        <v>39468</v>
      </c>
      <c r="K169">
        <v>31.92</v>
      </c>
      <c r="L169">
        <v>11.9384</v>
      </c>
      <c r="M169">
        <v>19.9816</v>
      </c>
      <c r="N169" t="s">
        <v>601</v>
      </c>
    </row>
    <row r="170" spans="1:14" x14ac:dyDescent="0.3">
      <c r="A170">
        <v>529</v>
      </c>
      <c r="B170">
        <v>20080521</v>
      </c>
      <c r="C170">
        <v>20080602</v>
      </c>
      <c r="D170">
        <v>20080528</v>
      </c>
      <c r="E170">
        <v>28702</v>
      </c>
      <c r="F170">
        <v>8</v>
      </c>
      <c r="G170">
        <v>15</v>
      </c>
      <c r="H170">
        <v>3.99</v>
      </c>
      <c r="I170">
        <v>1.4923</v>
      </c>
      <c r="J170" s="23">
        <v>39589</v>
      </c>
      <c r="K170">
        <v>59.85</v>
      </c>
      <c r="L170">
        <v>22.384499999999999</v>
      </c>
      <c r="M170">
        <v>37.465499999999999</v>
      </c>
      <c r="N170" t="s">
        <v>601</v>
      </c>
    </row>
    <row r="171" spans="1:14" x14ac:dyDescent="0.3">
      <c r="A171">
        <v>529</v>
      </c>
      <c r="B171">
        <v>20080129</v>
      </c>
      <c r="C171">
        <v>20080210</v>
      </c>
      <c r="D171">
        <v>20080205</v>
      </c>
      <c r="E171">
        <v>28902</v>
      </c>
      <c r="F171">
        <v>8</v>
      </c>
      <c r="G171">
        <v>6</v>
      </c>
      <c r="H171">
        <v>3.99</v>
      </c>
      <c r="I171">
        <v>1.4923</v>
      </c>
      <c r="J171" s="23">
        <v>39476</v>
      </c>
      <c r="K171">
        <v>23.94</v>
      </c>
      <c r="L171">
        <v>8.9537999999999993</v>
      </c>
      <c r="M171">
        <v>14.9862</v>
      </c>
      <c r="N171" t="s">
        <v>601</v>
      </c>
    </row>
    <row r="172" spans="1:14" x14ac:dyDescent="0.3">
      <c r="A172">
        <v>480</v>
      </c>
      <c r="B172">
        <v>20080318</v>
      </c>
      <c r="C172">
        <v>20080330</v>
      </c>
      <c r="D172">
        <v>20080325</v>
      </c>
      <c r="E172">
        <v>11249</v>
      </c>
      <c r="F172">
        <v>8</v>
      </c>
      <c r="G172">
        <v>15</v>
      </c>
      <c r="H172">
        <v>2.29</v>
      </c>
      <c r="I172">
        <v>0.85650000000000004</v>
      </c>
      <c r="J172" s="23">
        <v>39525</v>
      </c>
      <c r="K172">
        <v>34.35</v>
      </c>
      <c r="L172">
        <v>12.8475</v>
      </c>
      <c r="M172">
        <v>21.502500000000001</v>
      </c>
      <c r="N172" t="s">
        <v>601</v>
      </c>
    </row>
    <row r="173" spans="1:14" x14ac:dyDescent="0.3">
      <c r="A173">
        <v>480</v>
      </c>
      <c r="B173">
        <v>20080424</v>
      </c>
      <c r="C173">
        <v>20080506</v>
      </c>
      <c r="D173">
        <v>20080501</v>
      </c>
      <c r="E173">
        <v>11428</v>
      </c>
      <c r="F173">
        <v>8</v>
      </c>
      <c r="G173">
        <v>13</v>
      </c>
      <c r="H173">
        <v>2.29</v>
      </c>
      <c r="I173">
        <v>0.85650000000000004</v>
      </c>
      <c r="J173" s="23">
        <v>39562</v>
      </c>
      <c r="K173">
        <v>29.77</v>
      </c>
      <c r="L173">
        <v>11.134499999999999</v>
      </c>
      <c r="M173">
        <v>18.6355</v>
      </c>
      <c r="N173" t="s">
        <v>601</v>
      </c>
    </row>
    <row r="174" spans="1:14" x14ac:dyDescent="0.3">
      <c r="A174">
        <v>480</v>
      </c>
      <c r="B174">
        <v>20080517</v>
      </c>
      <c r="C174">
        <v>20080529</v>
      </c>
      <c r="D174">
        <v>20080524</v>
      </c>
      <c r="E174">
        <v>12324</v>
      </c>
      <c r="F174">
        <v>8</v>
      </c>
      <c r="G174">
        <v>1</v>
      </c>
      <c r="H174">
        <v>2.29</v>
      </c>
      <c r="I174">
        <v>0.85650000000000004</v>
      </c>
      <c r="J174" s="23">
        <v>39585</v>
      </c>
      <c r="K174">
        <v>2.29</v>
      </c>
      <c r="L174">
        <v>0.85650000000000004</v>
      </c>
      <c r="M174">
        <v>1.4335</v>
      </c>
      <c r="N174" t="s">
        <v>601</v>
      </c>
    </row>
    <row r="175" spans="1:14" x14ac:dyDescent="0.3">
      <c r="A175">
        <v>480</v>
      </c>
      <c r="B175">
        <v>20080402</v>
      </c>
      <c r="C175">
        <v>20080414</v>
      </c>
      <c r="D175">
        <v>20080409</v>
      </c>
      <c r="E175">
        <v>12408</v>
      </c>
      <c r="F175">
        <v>8</v>
      </c>
      <c r="G175">
        <v>10</v>
      </c>
      <c r="H175">
        <v>2.29</v>
      </c>
      <c r="I175">
        <v>0.85650000000000004</v>
      </c>
      <c r="J175" s="23">
        <v>39540</v>
      </c>
      <c r="K175">
        <v>22.9</v>
      </c>
      <c r="L175">
        <v>8.5649999999999995</v>
      </c>
      <c r="M175">
        <v>14.335000000000001</v>
      </c>
      <c r="N175" t="s">
        <v>601</v>
      </c>
    </row>
    <row r="176" spans="1:14" x14ac:dyDescent="0.3">
      <c r="A176">
        <v>480</v>
      </c>
      <c r="B176">
        <v>20080102</v>
      </c>
      <c r="C176">
        <v>20080114</v>
      </c>
      <c r="D176">
        <v>20080109</v>
      </c>
      <c r="E176">
        <v>12497</v>
      </c>
      <c r="F176">
        <v>8</v>
      </c>
      <c r="G176">
        <v>7</v>
      </c>
      <c r="H176">
        <v>2.29</v>
      </c>
      <c r="I176">
        <v>0.85650000000000004</v>
      </c>
      <c r="J176" s="23">
        <v>39449</v>
      </c>
      <c r="K176">
        <v>16.03</v>
      </c>
      <c r="L176">
        <v>5.9954999999999998</v>
      </c>
      <c r="M176">
        <v>10.0345</v>
      </c>
      <c r="N176" t="s">
        <v>601</v>
      </c>
    </row>
    <row r="177" spans="1:14" x14ac:dyDescent="0.3">
      <c r="A177">
        <v>480</v>
      </c>
      <c r="B177">
        <v>20080219</v>
      </c>
      <c r="C177">
        <v>20080302</v>
      </c>
      <c r="D177">
        <v>20080226</v>
      </c>
      <c r="E177">
        <v>12725</v>
      </c>
      <c r="F177">
        <v>8</v>
      </c>
      <c r="G177">
        <v>16</v>
      </c>
      <c r="H177">
        <v>2.29</v>
      </c>
      <c r="I177">
        <v>0.85650000000000004</v>
      </c>
      <c r="J177" s="23">
        <v>39497</v>
      </c>
      <c r="K177">
        <v>36.64</v>
      </c>
      <c r="L177">
        <v>13.704000000000001</v>
      </c>
      <c r="M177">
        <v>22.936</v>
      </c>
      <c r="N177" t="s">
        <v>601</v>
      </c>
    </row>
    <row r="178" spans="1:14" x14ac:dyDescent="0.3">
      <c r="A178">
        <v>480</v>
      </c>
      <c r="B178">
        <v>20080603</v>
      </c>
      <c r="C178">
        <v>20080615</v>
      </c>
      <c r="D178">
        <v>20080610</v>
      </c>
      <c r="E178">
        <v>12810</v>
      </c>
      <c r="F178">
        <v>8</v>
      </c>
      <c r="G178">
        <v>2</v>
      </c>
      <c r="H178">
        <v>2.29</v>
      </c>
      <c r="I178">
        <v>0.85650000000000004</v>
      </c>
      <c r="J178" s="23">
        <v>39602</v>
      </c>
      <c r="K178">
        <v>4.58</v>
      </c>
      <c r="L178">
        <v>1.7130000000000001</v>
      </c>
      <c r="M178">
        <v>2.867</v>
      </c>
      <c r="N178" t="s">
        <v>601</v>
      </c>
    </row>
    <row r="179" spans="1:14" x14ac:dyDescent="0.3">
      <c r="A179">
        <v>480</v>
      </c>
      <c r="B179">
        <v>20080428</v>
      </c>
      <c r="C179">
        <v>20080510</v>
      </c>
      <c r="D179">
        <v>20080505</v>
      </c>
      <c r="E179">
        <v>12815</v>
      </c>
      <c r="F179">
        <v>8</v>
      </c>
      <c r="G179">
        <v>5</v>
      </c>
      <c r="H179">
        <v>2.29</v>
      </c>
      <c r="I179">
        <v>0.85650000000000004</v>
      </c>
      <c r="J179" s="23">
        <v>39566</v>
      </c>
      <c r="K179">
        <v>11.45</v>
      </c>
      <c r="L179">
        <v>4.2824999999999998</v>
      </c>
      <c r="M179">
        <v>7.1675000000000004</v>
      </c>
      <c r="N179" t="s">
        <v>601</v>
      </c>
    </row>
    <row r="180" spans="1:14" x14ac:dyDescent="0.3">
      <c r="A180">
        <v>480</v>
      </c>
      <c r="B180">
        <v>20080507</v>
      </c>
      <c r="C180">
        <v>20080519</v>
      </c>
      <c r="D180">
        <v>20080514</v>
      </c>
      <c r="E180">
        <v>12852</v>
      </c>
      <c r="F180">
        <v>8</v>
      </c>
      <c r="G180">
        <v>4</v>
      </c>
      <c r="H180">
        <v>2.29</v>
      </c>
      <c r="I180">
        <v>0.85650000000000004</v>
      </c>
      <c r="J180" s="23">
        <v>39575</v>
      </c>
      <c r="K180">
        <v>9.16</v>
      </c>
      <c r="L180">
        <v>3.4260000000000002</v>
      </c>
      <c r="M180">
        <v>5.734</v>
      </c>
      <c r="N180" t="s">
        <v>601</v>
      </c>
    </row>
    <row r="181" spans="1:14" x14ac:dyDescent="0.3">
      <c r="A181">
        <v>480</v>
      </c>
      <c r="B181">
        <v>20080522</v>
      </c>
      <c r="C181">
        <v>20080603</v>
      </c>
      <c r="D181">
        <v>20080529</v>
      </c>
      <c r="E181">
        <v>12858</v>
      </c>
      <c r="F181">
        <v>8</v>
      </c>
      <c r="G181">
        <v>14</v>
      </c>
      <c r="H181">
        <v>2.29</v>
      </c>
      <c r="I181">
        <v>0.85650000000000004</v>
      </c>
      <c r="J181" s="23">
        <v>39590</v>
      </c>
      <c r="K181">
        <v>32.06</v>
      </c>
      <c r="L181">
        <v>11.991</v>
      </c>
      <c r="M181">
        <v>20.068999999999999</v>
      </c>
      <c r="N181" t="s">
        <v>601</v>
      </c>
    </row>
    <row r="182" spans="1:14" x14ac:dyDescent="0.3">
      <c r="A182">
        <v>480</v>
      </c>
      <c r="B182">
        <v>20080328</v>
      </c>
      <c r="C182">
        <v>20080409</v>
      </c>
      <c r="D182">
        <v>20080404</v>
      </c>
      <c r="E182">
        <v>13532</v>
      </c>
      <c r="F182">
        <v>8</v>
      </c>
      <c r="G182">
        <v>7</v>
      </c>
      <c r="H182">
        <v>2.29</v>
      </c>
      <c r="I182">
        <v>0.85650000000000004</v>
      </c>
      <c r="J182" s="23">
        <v>39535</v>
      </c>
      <c r="K182">
        <v>16.03</v>
      </c>
      <c r="L182">
        <v>5.9954999999999998</v>
      </c>
      <c r="M182">
        <v>10.0345</v>
      </c>
      <c r="N182" t="s">
        <v>601</v>
      </c>
    </row>
    <row r="183" spans="1:14" x14ac:dyDescent="0.3">
      <c r="A183">
        <v>480</v>
      </c>
      <c r="B183">
        <v>20080624</v>
      </c>
      <c r="C183">
        <v>20080706</v>
      </c>
      <c r="D183">
        <v>20080701</v>
      </c>
      <c r="E183">
        <v>13567</v>
      </c>
      <c r="F183">
        <v>8</v>
      </c>
      <c r="G183">
        <v>2</v>
      </c>
      <c r="H183">
        <v>2.29</v>
      </c>
      <c r="I183">
        <v>0.85650000000000004</v>
      </c>
      <c r="J183" s="23">
        <v>39623</v>
      </c>
      <c r="K183">
        <v>4.58</v>
      </c>
      <c r="L183">
        <v>1.7130000000000001</v>
      </c>
      <c r="M183">
        <v>2.867</v>
      </c>
      <c r="N183" t="s">
        <v>601</v>
      </c>
    </row>
    <row r="184" spans="1:14" x14ac:dyDescent="0.3">
      <c r="A184">
        <v>480</v>
      </c>
      <c r="B184">
        <v>20080607</v>
      </c>
      <c r="C184">
        <v>20080619</v>
      </c>
      <c r="D184">
        <v>20080614</v>
      </c>
      <c r="E184">
        <v>13666</v>
      </c>
      <c r="F184">
        <v>8</v>
      </c>
      <c r="G184">
        <v>6</v>
      </c>
      <c r="H184">
        <v>2.29</v>
      </c>
      <c r="I184">
        <v>0.85650000000000004</v>
      </c>
      <c r="J184" s="23">
        <v>39606</v>
      </c>
      <c r="K184">
        <v>13.74</v>
      </c>
      <c r="L184">
        <v>5.1390000000000002</v>
      </c>
      <c r="M184">
        <v>8.6010000000000009</v>
      </c>
      <c r="N184" t="s">
        <v>601</v>
      </c>
    </row>
    <row r="185" spans="1:14" x14ac:dyDescent="0.3">
      <c r="A185">
        <v>480</v>
      </c>
      <c r="B185">
        <v>20080731</v>
      </c>
      <c r="C185">
        <v>20080812</v>
      </c>
      <c r="D185">
        <v>20080807</v>
      </c>
      <c r="E185">
        <v>13671</v>
      </c>
      <c r="F185">
        <v>8</v>
      </c>
      <c r="G185">
        <v>2</v>
      </c>
      <c r="H185">
        <v>2.29</v>
      </c>
      <c r="I185">
        <v>0.85650000000000004</v>
      </c>
      <c r="J185" s="23">
        <v>39660</v>
      </c>
      <c r="K185">
        <v>4.58</v>
      </c>
      <c r="L185">
        <v>1.7130000000000001</v>
      </c>
      <c r="M185">
        <v>2.867</v>
      </c>
      <c r="N185" t="s">
        <v>601</v>
      </c>
    </row>
    <row r="186" spans="1:14" x14ac:dyDescent="0.3">
      <c r="A186">
        <v>480</v>
      </c>
      <c r="B186">
        <v>20080702</v>
      </c>
      <c r="C186">
        <v>20080714</v>
      </c>
      <c r="D186">
        <v>20080709</v>
      </c>
      <c r="E186">
        <v>13797</v>
      </c>
      <c r="F186">
        <v>8</v>
      </c>
      <c r="G186">
        <v>2</v>
      </c>
      <c r="H186">
        <v>2.29</v>
      </c>
      <c r="I186">
        <v>0.85650000000000004</v>
      </c>
      <c r="J186" s="23">
        <v>39631</v>
      </c>
      <c r="K186">
        <v>4.58</v>
      </c>
      <c r="L186">
        <v>1.7130000000000001</v>
      </c>
      <c r="M186">
        <v>2.867</v>
      </c>
      <c r="N186" t="s">
        <v>601</v>
      </c>
    </row>
    <row r="187" spans="1:14" x14ac:dyDescent="0.3">
      <c r="A187">
        <v>480</v>
      </c>
      <c r="B187">
        <v>20080213</v>
      </c>
      <c r="C187">
        <v>20080225</v>
      </c>
      <c r="D187">
        <v>20080220</v>
      </c>
      <c r="E187">
        <v>13803</v>
      </c>
      <c r="F187">
        <v>8</v>
      </c>
      <c r="G187">
        <v>13</v>
      </c>
      <c r="H187">
        <v>2.29</v>
      </c>
      <c r="I187">
        <v>0.85650000000000004</v>
      </c>
      <c r="J187" s="23">
        <v>39491</v>
      </c>
      <c r="K187">
        <v>29.77</v>
      </c>
      <c r="L187">
        <v>11.134499999999999</v>
      </c>
      <c r="M187">
        <v>18.6355</v>
      </c>
      <c r="N187" t="s">
        <v>601</v>
      </c>
    </row>
    <row r="188" spans="1:14" x14ac:dyDescent="0.3">
      <c r="A188">
        <v>480</v>
      </c>
      <c r="B188">
        <v>20080503</v>
      </c>
      <c r="C188">
        <v>20080515</v>
      </c>
      <c r="D188">
        <v>20080510</v>
      </c>
      <c r="E188">
        <v>13828</v>
      </c>
      <c r="F188">
        <v>8</v>
      </c>
      <c r="G188">
        <v>13</v>
      </c>
      <c r="H188">
        <v>2.29</v>
      </c>
      <c r="I188">
        <v>0.85650000000000004</v>
      </c>
      <c r="J188" s="23">
        <v>39571</v>
      </c>
      <c r="K188">
        <v>29.77</v>
      </c>
      <c r="L188">
        <v>11.134499999999999</v>
      </c>
      <c r="M188">
        <v>18.6355</v>
      </c>
      <c r="N188" t="s">
        <v>601</v>
      </c>
    </row>
    <row r="189" spans="1:14" x14ac:dyDescent="0.3">
      <c r="A189">
        <v>480</v>
      </c>
      <c r="B189">
        <v>20080606</v>
      </c>
      <c r="C189">
        <v>20080618</v>
      </c>
      <c r="D189">
        <v>20080613</v>
      </c>
      <c r="E189">
        <v>14163</v>
      </c>
      <c r="F189">
        <v>8</v>
      </c>
      <c r="G189">
        <v>6</v>
      </c>
      <c r="H189">
        <v>2.29</v>
      </c>
      <c r="I189">
        <v>0.85650000000000004</v>
      </c>
      <c r="J189" s="23">
        <v>39605</v>
      </c>
      <c r="K189">
        <v>13.74</v>
      </c>
      <c r="L189">
        <v>5.1390000000000002</v>
      </c>
      <c r="M189">
        <v>8.6010000000000009</v>
      </c>
      <c r="N189" t="s">
        <v>601</v>
      </c>
    </row>
    <row r="190" spans="1:14" x14ac:dyDescent="0.3">
      <c r="A190">
        <v>480</v>
      </c>
      <c r="B190">
        <v>20080108</v>
      </c>
      <c r="C190">
        <v>20080120</v>
      </c>
      <c r="D190">
        <v>20080115</v>
      </c>
      <c r="E190">
        <v>14537</v>
      </c>
      <c r="F190">
        <v>8</v>
      </c>
      <c r="G190">
        <v>17</v>
      </c>
      <c r="H190">
        <v>2.29</v>
      </c>
      <c r="I190">
        <v>0.85650000000000004</v>
      </c>
      <c r="J190" s="23">
        <v>39455</v>
      </c>
      <c r="K190">
        <v>38.93</v>
      </c>
      <c r="L190">
        <v>14.560499999999999</v>
      </c>
      <c r="M190">
        <v>24.369499999999999</v>
      </c>
      <c r="N190" t="s">
        <v>601</v>
      </c>
    </row>
    <row r="191" spans="1:14" x14ac:dyDescent="0.3">
      <c r="A191">
        <v>480</v>
      </c>
      <c r="B191">
        <v>20080106</v>
      </c>
      <c r="C191">
        <v>20080118</v>
      </c>
      <c r="D191">
        <v>20080113</v>
      </c>
      <c r="E191">
        <v>14543</v>
      </c>
      <c r="F191">
        <v>8</v>
      </c>
      <c r="G191">
        <v>1</v>
      </c>
      <c r="H191">
        <v>2.29</v>
      </c>
      <c r="I191">
        <v>0.85650000000000004</v>
      </c>
      <c r="J191" s="23">
        <v>39453</v>
      </c>
      <c r="K191">
        <v>2.29</v>
      </c>
      <c r="L191">
        <v>0.85650000000000004</v>
      </c>
      <c r="M191">
        <v>1.4335</v>
      </c>
      <c r="N191" t="s">
        <v>601</v>
      </c>
    </row>
    <row r="192" spans="1:14" x14ac:dyDescent="0.3">
      <c r="A192">
        <v>480</v>
      </c>
      <c r="B192">
        <v>20080405</v>
      </c>
      <c r="C192">
        <v>20080417</v>
      </c>
      <c r="D192">
        <v>20080412</v>
      </c>
      <c r="E192">
        <v>14715</v>
      </c>
      <c r="F192">
        <v>8</v>
      </c>
      <c r="G192">
        <v>8</v>
      </c>
      <c r="H192">
        <v>2.29</v>
      </c>
      <c r="I192">
        <v>0.85650000000000004</v>
      </c>
      <c r="J192" s="23">
        <v>39543</v>
      </c>
      <c r="K192">
        <v>18.32</v>
      </c>
      <c r="L192">
        <v>6.8520000000000003</v>
      </c>
      <c r="M192">
        <v>11.468</v>
      </c>
      <c r="N192" t="s">
        <v>601</v>
      </c>
    </row>
    <row r="193" spans="1:14" x14ac:dyDescent="0.3">
      <c r="A193">
        <v>480</v>
      </c>
      <c r="B193">
        <v>20080426</v>
      </c>
      <c r="C193">
        <v>20080508</v>
      </c>
      <c r="D193">
        <v>20080503</v>
      </c>
      <c r="E193">
        <v>14772</v>
      </c>
      <c r="F193">
        <v>8</v>
      </c>
      <c r="G193">
        <v>19</v>
      </c>
      <c r="H193">
        <v>2.29</v>
      </c>
      <c r="I193">
        <v>0.85650000000000004</v>
      </c>
      <c r="J193" s="23">
        <v>39564</v>
      </c>
      <c r="K193">
        <v>43.51</v>
      </c>
      <c r="L193">
        <v>16.273499999999999</v>
      </c>
      <c r="M193">
        <v>27.236499999999999</v>
      </c>
      <c r="N193" t="s">
        <v>601</v>
      </c>
    </row>
    <row r="194" spans="1:14" x14ac:dyDescent="0.3">
      <c r="A194">
        <v>480</v>
      </c>
      <c r="B194">
        <v>20080415</v>
      </c>
      <c r="C194">
        <v>20080427</v>
      </c>
      <c r="D194">
        <v>20080422</v>
      </c>
      <c r="E194">
        <v>14795</v>
      </c>
      <c r="F194">
        <v>8</v>
      </c>
      <c r="G194">
        <v>12</v>
      </c>
      <c r="H194">
        <v>2.29</v>
      </c>
      <c r="I194">
        <v>0.85650000000000004</v>
      </c>
      <c r="J194" s="23">
        <v>39553</v>
      </c>
      <c r="K194">
        <v>27.48</v>
      </c>
      <c r="L194">
        <v>10.278</v>
      </c>
      <c r="M194">
        <v>17.202000000000002</v>
      </c>
      <c r="N194" t="s">
        <v>601</v>
      </c>
    </row>
    <row r="195" spans="1:14" x14ac:dyDescent="0.3">
      <c r="A195">
        <v>480</v>
      </c>
      <c r="B195">
        <v>20080117</v>
      </c>
      <c r="C195">
        <v>20080129</v>
      </c>
      <c r="D195">
        <v>20080124</v>
      </c>
      <c r="E195">
        <v>14940</v>
      </c>
      <c r="F195">
        <v>8</v>
      </c>
      <c r="G195">
        <v>16</v>
      </c>
      <c r="H195">
        <v>2.29</v>
      </c>
      <c r="I195">
        <v>0.85650000000000004</v>
      </c>
      <c r="J195" s="23">
        <v>39464</v>
      </c>
      <c r="K195">
        <v>36.64</v>
      </c>
      <c r="L195">
        <v>13.704000000000001</v>
      </c>
      <c r="M195">
        <v>22.936</v>
      </c>
      <c r="N195" t="s">
        <v>601</v>
      </c>
    </row>
    <row r="196" spans="1:14" x14ac:dyDescent="0.3">
      <c r="A196">
        <v>480</v>
      </c>
      <c r="B196">
        <v>20080422</v>
      </c>
      <c r="C196">
        <v>20080504</v>
      </c>
      <c r="D196">
        <v>20080429</v>
      </c>
      <c r="E196">
        <v>15655</v>
      </c>
      <c r="F196">
        <v>8</v>
      </c>
      <c r="G196">
        <v>15</v>
      </c>
      <c r="H196">
        <v>2.29</v>
      </c>
      <c r="I196">
        <v>0.85650000000000004</v>
      </c>
      <c r="J196" s="23">
        <v>39560</v>
      </c>
      <c r="K196">
        <v>34.35</v>
      </c>
      <c r="L196">
        <v>12.8475</v>
      </c>
      <c r="M196">
        <v>21.502500000000001</v>
      </c>
      <c r="N196" t="s">
        <v>601</v>
      </c>
    </row>
    <row r="197" spans="1:14" x14ac:dyDescent="0.3">
      <c r="A197">
        <v>480</v>
      </c>
      <c r="B197">
        <v>20080514</v>
      </c>
      <c r="C197">
        <v>20080526</v>
      </c>
      <c r="D197">
        <v>20080521</v>
      </c>
      <c r="E197">
        <v>15698</v>
      </c>
      <c r="F197">
        <v>8</v>
      </c>
      <c r="G197">
        <v>19</v>
      </c>
      <c r="H197">
        <v>2.29</v>
      </c>
      <c r="I197">
        <v>0.85650000000000004</v>
      </c>
      <c r="J197" s="23">
        <v>39582</v>
      </c>
      <c r="K197">
        <v>43.51</v>
      </c>
      <c r="L197">
        <v>16.273499999999999</v>
      </c>
      <c r="M197">
        <v>27.236499999999999</v>
      </c>
      <c r="N197" t="s">
        <v>601</v>
      </c>
    </row>
    <row r="198" spans="1:14" x14ac:dyDescent="0.3">
      <c r="A198">
        <v>480</v>
      </c>
      <c r="B198">
        <v>20080103</v>
      </c>
      <c r="C198">
        <v>20080115</v>
      </c>
      <c r="D198">
        <v>20080110</v>
      </c>
      <c r="E198">
        <v>15927</v>
      </c>
      <c r="F198">
        <v>8</v>
      </c>
      <c r="G198">
        <v>14</v>
      </c>
      <c r="H198">
        <v>2.29</v>
      </c>
      <c r="I198">
        <v>0.85650000000000004</v>
      </c>
      <c r="J198" s="23">
        <v>39450</v>
      </c>
      <c r="K198">
        <v>32.06</v>
      </c>
      <c r="L198">
        <v>11.991</v>
      </c>
      <c r="M198">
        <v>20.068999999999999</v>
      </c>
      <c r="N198" t="s">
        <v>601</v>
      </c>
    </row>
    <row r="199" spans="1:14" x14ac:dyDescent="0.3">
      <c r="A199">
        <v>480</v>
      </c>
      <c r="B199">
        <v>20080528</v>
      </c>
      <c r="C199">
        <v>20080609</v>
      </c>
      <c r="D199">
        <v>20080604</v>
      </c>
      <c r="E199">
        <v>16034</v>
      </c>
      <c r="F199">
        <v>8</v>
      </c>
      <c r="G199">
        <v>17</v>
      </c>
      <c r="H199">
        <v>2.29</v>
      </c>
      <c r="I199">
        <v>0.85650000000000004</v>
      </c>
      <c r="J199" s="23">
        <v>39596</v>
      </c>
      <c r="K199">
        <v>38.93</v>
      </c>
      <c r="L199">
        <v>14.560499999999999</v>
      </c>
      <c r="M199">
        <v>24.369499999999999</v>
      </c>
      <c r="N199" t="s">
        <v>601</v>
      </c>
    </row>
    <row r="200" spans="1:14" x14ac:dyDescent="0.3">
      <c r="A200">
        <v>480</v>
      </c>
      <c r="B200">
        <v>20080613</v>
      </c>
      <c r="C200">
        <v>20080625</v>
      </c>
      <c r="D200">
        <v>20080620</v>
      </c>
      <c r="E200">
        <v>16269</v>
      </c>
      <c r="F200">
        <v>8</v>
      </c>
      <c r="G200">
        <v>4</v>
      </c>
      <c r="H200">
        <v>2.29</v>
      </c>
      <c r="I200">
        <v>0.85650000000000004</v>
      </c>
      <c r="J200" s="23">
        <v>39612</v>
      </c>
      <c r="K200">
        <v>9.16</v>
      </c>
      <c r="L200">
        <v>3.4260000000000002</v>
      </c>
      <c r="M200">
        <v>5.734</v>
      </c>
      <c r="N200" t="s">
        <v>601</v>
      </c>
    </row>
    <row r="201" spans="1:14" x14ac:dyDescent="0.3">
      <c r="A201">
        <v>480</v>
      </c>
      <c r="B201">
        <v>20080614</v>
      </c>
      <c r="C201">
        <v>20080626</v>
      </c>
      <c r="D201">
        <v>20080621</v>
      </c>
      <c r="E201">
        <v>16276</v>
      </c>
      <c r="F201">
        <v>8</v>
      </c>
      <c r="G201">
        <v>4</v>
      </c>
      <c r="H201">
        <v>2.29</v>
      </c>
      <c r="I201">
        <v>0.85650000000000004</v>
      </c>
      <c r="J201" s="23">
        <v>39613</v>
      </c>
      <c r="K201">
        <v>9.16</v>
      </c>
      <c r="L201">
        <v>3.4260000000000002</v>
      </c>
      <c r="M201">
        <v>5.734</v>
      </c>
      <c r="N201" t="s">
        <v>601</v>
      </c>
    </row>
    <row r="202" spans="1:14" x14ac:dyDescent="0.3">
      <c r="A202">
        <v>480</v>
      </c>
      <c r="B202">
        <v>20080403</v>
      </c>
      <c r="C202">
        <v>20080415</v>
      </c>
      <c r="D202">
        <v>20080410</v>
      </c>
      <c r="E202">
        <v>16298</v>
      </c>
      <c r="F202">
        <v>8</v>
      </c>
      <c r="G202">
        <v>3</v>
      </c>
      <c r="H202">
        <v>2.29</v>
      </c>
      <c r="I202">
        <v>0.85650000000000004</v>
      </c>
      <c r="J202" s="23">
        <v>39541</v>
      </c>
      <c r="K202">
        <v>6.87</v>
      </c>
      <c r="L202">
        <v>2.5695000000000001</v>
      </c>
      <c r="M202">
        <v>4.3005000000000004</v>
      </c>
      <c r="N202" t="s">
        <v>601</v>
      </c>
    </row>
    <row r="203" spans="1:14" x14ac:dyDescent="0.3">
      <c r="A203">
        <v>480</v>
      </c>
      <c r="B203">
        <v>20080501</v>
      </c>
      <c r="C203">
        <v>20080513</v>
      </c>
      <c r="D203">
        <v>20080508</v>
      </c>
      <c r="E203">
        <v>16419</v>
      </c>
      <c r="F203">
        <v>8</v>
      </c>
      <c r="G203">
        <v>7</v>
      </c>
      <c r="H203">
        <v>2.29</v>
      </c>
      <c r="I203">
        <v>0.85650000000000004</v>
      </c>
      <c r="J203" s="23">
        <v>39569</v>
      </c>
      <c r="K203">
        <v>16.03</v>
      </c>
      <c r="L203">
        <v>5.9954999999999998</v>
      </c>
      <c r="M203">
        <v>10.0345</v>
      </c>
      <c r="N203" t="s">
        <v>601</v>
      </c>
    </row>
    <row r="204" spans="1:14" x14ac:dyDescent="0.3">
      <c r="A204">
        <v>480</v>
      </c>
      <c r="B204">
        <v>20080311</v>
      </c>
      <c r="C204">
        <v>20080323</v>
      </c>
      <c r="D204">
        <v>20080318</v>
      </c>
      <c r="E204">
        <v>16448</v>
      </c>
      <c r="F204">
        <v>8</v>
      </c>
      <c r="G204">
        <v>17</v>
      </c>
      <c r="H204">
        <v>2.29</v>
      </c>
      <c r="I204">
        <v>0.85650000000000004</v>
      </c>
      <c r="J204" s="23">
        <v>39518</v>
      </c>
      <c r="K204">
        <v>38.93</v>
      </c>
      <c r="L204">
        <v>14.560499999999999</v>
      </c>
      <c r="M204">
        <v>24.369499999999999</v>
      </c>
      <c r="N204" t="s">
        <v>601</v>
      </c>
    </row>
    <row r="205" spans="1:14" x14ac:dyDescent="0.3">
      <c r="A205">
        <v>480</v>
      </c>
      <c r="B205">
        <v>20080508</v>
      </c>
      <c r="C205">
        <v>20080520</v>
      </c>
      <c r="D205">
        <v>20080515</v>
      </c>
      <c r="E205">
        <v>16565</v>
      </c>
      <c r="F205">
        <v>8</v>
      </c>
      <c r="G205">
        <v>19</v>
      </c>
      <c r="H205">
        <v>2.29</v>
      </c>
      <c r="I205">
        <v>0.85650000000000004</v>
      </c>
      <c r="J205" s="23">
        <v>39576</v>
      </c>
      <c r="K205">
        <v>43.51</v>
      </c>
      <c r="L205">
        <v>16.273499999999999</v>
      </c>
      <c r="M205">
        <v>27.236499999999999</v>
      </c>
      <c r="N205" t="s">
        <v>601</v>
      </c>
    </row>
    <row r="206" spans="1:14" x14ac:dyDescent="0.3">
      <c r="A206">
        <v>480</v>
      </c>
      <c r="B206">
        <v>20080315</v>
      </c>
      <c r="C206">
        <v>20080327</v>
      </c>
      <c r="D206">
        <v>20080322</v>
      </c>
      <c r="E206">
        <v>16567</v>
      </c>
      <c r="F206">
        <v>8</v>
      </c>
      <c r="G206">
        <v>2</v>
      </c>
      <c r="H206">
        <v>2.29</v>
      </c>
      <c r="I206">
        <v>0.85650000000000004</v>
      </c>
      <c r="J206" s="23">
        <v>39522</v>
      </c>
      <c r="K206">
        <v>4.58</v>
      </c>
      <c r="L206">
        <v>1.7130000000000001</v>
      </c>
      <c r="M206">
        <v>2.867</v>
      </c>
      <c r="N206" t="s">
        <v>601</v>
      </c>
    </row>
    <row r="207" spans="1:14" x14ac:dyDescent="0.3">
      <c r="A207">
        <v>480</v>
      </c>
      <c r="B207">
        <v>20080711</v>
      </c>
      <c r="C207">
        <v>20080723</v>
      </c>
      <c r="D207">
        <v>20080718</v>
      </c>
      <c r="E207">
        <v>16583</v>
      </c>
      <c r="F207">
        <v>8</v>
      </c>
      <c r="G207">
        <v>11</v>
      </c>
      <c r="H207">
        <v>2.29</v>
      </c>
      <c r="I207">
        <v>0.85650000000000004</v>
      </c>
      <c r="J207" s="23">
        <v>39640</v>
      </c>
      <c r="K207">
        <v>25.19</v>
      </c>
      <c r="L207">
        <v>9.4215</v>
      </c>
      <c r="M207">
        <v>15.7685</v>
      </c>
      <c r="N207" t="s">
        <v>601</v>
      </c>
    </row>
    <row r="208" spans="1:14" x14ac:dyDescent="0.3">
      <c r="A208">
        <v>480</v>
      </c>
      <c r="B208">
        <v>20080224</v>
      </c>
      <c r="C208">
        <v>20080307</v>
      </c>
      <c r="D208">
        <v>20080302</v>
      </c>
      <c r="E208">
        <v>16830</v>
      </c>
      <c r="F208">
        <v>8</v>
      </c>
      <c r="G208">
        <v>9</v>
      </c>
      <c r="H208">
        <v>2.29</v>
      </c>
      <c r="I208">
        <v>0.85650000000000004</v>
      </c>
      <c r="J208" s="23">
        <v>39502</v>
      </c>
      <c r="K208">
        <v>20.61</v>
      </c>
      <c r="L208">
        <v>7.7084999999999999</v>
      </c>
      <c r="M208">
        <v>12.9015</v>
      </c>
      <c r="N208" t="s">
        <v>601</v>
      </c>
    </row>
    <row r="209" spans="1:14" x14ac:dyDescent="0.3">
      <c r="A209">
        <v>480</v>
      </c>
      <c r="B209">
        <v>20080621</v>
      </c>
      <c r="C209">
        <v>20080703</v>
      </c>
      <c r="D209">
        <v>20080628</v>
      </c>
      <c r="E209">
        <v>17091</v>
      </c>
      <c r="F209">
        <v>8</v>
      </c>
      <c r="G209">
        <v>10</v>
      </c>
      <c r="H209">
        <v>2.29</v>
      </c>
      <c r="I209">
        <v>0.85650000000000004</v>
      </c>
      <c r="J209" s="23">
        <v>39620</v>
      </c>
      <c r="K209">
        <v>22.9</v>
      </c>
      <c r="L209">
        <v>8.5649999999999995</v>
      </c>
      <c r="M209">
        <v>14.335000000000001</v>
      </c>
      <c r="N209" t="s">
        <v>601</v>
      </c>
    </row>
    <row r="210" spans="1:14" x14ac:dyDescent="0.3">
      <c r="A210">
        <v>480</v>
      </c>
      <c r="B210">
        <v>20080717</v>
      </c>
      <c r="C210">
        <v>20080729</v>
      </c>
      <c r="D210">
        <v>20080724</v>
      </c>
      <c r="E210">
        <v>17190</v>
      </c>
      <c r="F210">
        <v>8</v>
      </c>
      <c r="G210">
        <v>1</v>
      </c>
      <c r="H210">
        <v>2.29</v>
      </c>
      <c r="I210">
        <v>0.85650000000000004</v>
      </c>
      <c r="J210" s="23">
        <v>39646</v>
      </c>
      <c r="K210">
        <v>2.29</v>
      </c>
      <c r="L210">
        <v>0.85650000000000004</v>
      </c>
      <c r="M210">
        <v>1.4335</v>
      </c>
      <c r="N210" t="s">
        <v>601</v>
      </c>
    </row>
    <row r="211" spans="1:14" x14ac:dyDescent="0.3">
      <c r="A211">
        <v>480</v>
      </c>
      <c r="B211">
        <v>20080227</v>
      </c>
      <c r="C211">
        <v>20080310</v>
      </c>
      <c r="D211">
        <v>20080305</v>
      </c>
      <c r="E211">
        <v>17220</v>
      </c>
      <c r="F211">
        <v>8</v>
      </c>
      <c r="G211">
        <v>2</v>
      </c>
      <c r="H211">
        <v>2.29</v>
      </c>
      <c r="I211">
        <v>0.85650000000000004</v>
      </c>
      <c r="J211" s="23">
        <v>39505</v>
      </c>
      <c r="K211">
        <v>4.58</v>
      </c>
      <c r="L211">
        <v>1.7130000000000001</v>
      </c>
      <c r="M211">
        <v>2.867</v>
      </c>
      <c r="N211" t="s">
        <v>601</v>
      </c>
    </row>
    <row r="212" spans="1:14" x14ac:dyDescent="0.3">
      <c r="A212">
        <v>480</v>
      </c>
      <c r="B212">
        <v>20080124</v>
      </c>
      <c r="C212">
        <v>20080205</v>
      </c>
      <c r="D212">
        <v>20080131</v>
      </c>
      <c r="E212">
        <v>17707</v>
      </c>
      <c r="F212">
        <v>8</v>
      </c>
      <c r="G212">
        <v>16</v>
      </c>
      <c r="H212">
        <v>2.29</v>
      </c>
      <c r="I212">
        <v>0.85650000000000004</v>
      </c>
      <c r="J212" s="23">
        <v>39471</v>
      </c>
      <c r="K212">
        <v>36.64</v>
      </c>
      <c r="L212">
        <v>13.704000000000001</v>
      </c>
      <c r="M212">
        <v>22.936</v>
      </c>
      <c r="N212" t="s">
        <v>601</v>
      </c>
    </row>
    <row r="213" spans="1:14" x14ac:dyDescent="0.3">
      <c r="A213">
        <v>480</v>
      </c>
      <c r="B213">
        <v>20080120</v>
      </c>
      <c r="C213">
        <v>20080201</v>
      </c>
      <c r="D213">
        <v>20080127</v>
      </c>
      <c r="E213">
        <v>17718</v>
      </c>
      <c r="F213">
        <v>8</v>
      </c>
      <c r="G213">
        <v>18</v>
      </c>
      <c r="H213">
        <v>2.29</v>
      </c>
      <c r="I213">
        <v>0.85650000000000004</v>
      </c>
      <c r="J213" s="23">
        <v>39467</v>
      </c>
      <c r="K213">
        <v>41.22</v>
      </c>
      <c r="L213">
        <v>15.417</v>
      </c>
      <c r="M213">
        <v>25.803000000000001</v>
      </c>
      <c r="N213" t="s">
        <v>601</v>
      </c>
    </row>
    <row r="214" spans="1:14" x14ac:dyDescent="0.3">
      <c r="A214">
        <v>480</v>
      </c>
      <c r="B214">
        <v>20080127</v>
      </c>
      <c r="C214">
        <v>20080208</v>
      </c>
      <c r="D214">
        <v>20080203</v>
      </c>
      <c r="E214">
        <v>17758</v>
      </c>
      <c r="F214">
        <v>8</v>
      </c>
      <c r="G214">
        <v>4</v>
      </c>
      <c r="H214">
        <v>2.29</v>
      </c>
      <c r="I214">
        <v>0.85650000000000004</v>
      </c>
      <c r="J214" s="23">
        <v>39474</v>
      </c>
      <c r="K214">
        <v>9.16</v>
      </c>
      <c r="L214">
        <v>3.4260000000000002</v>
      </c>
      <c r="M214">
        <v>5.734</v>
      </c>
      <c r="N214" t="s">
        <v>601</v>
      </c>
    </row>
    <row r="215" spans="1:14" x14ac:dyDescent="0.3">
      <c r="A215">
        <v>480</v>
      </c>
      <c r="B215">
        <v>20080719</v>
      </c>
      <c r="C215">
        <v>20080731</v>
      </c>
      <c r="D215">
        <v>20080726</v>
      </c>
      <c r="E215">
        <v>17774</v>
      </c>
      <c r="F215">
        <v>8</v>
      </c>
      <c r="G215">
        <v>15</v>
      </c>
      <c r="H215">
        <v>2.29</v>
      </c>
      <c r="I215">
        <v>0.85650000000000004</v>
      </c>
      <c r="J215" s="23">
        <v>39648</v>
      </c>
      <c r="K215">
        <v>34.35</v>
      </c>
      <c r="L215">
        <v>12.8475</v>
      </c>
      <c r="M215">
        <v>21.502500000000001</v>
      </c>
      <c r="N215" t="s">
        <v>601</v>
      </c>
    </row>
    <row r="216" spans="1:14" x14ac:dyDescent="0.3">
      <c r="A216">
        <v>480</v>
      </c>
      <c r="B216">
        <v>20080317</v>
      </c>
      <c r="C216">
        <v>20080329</v>
      </c>
      <c r="D216">
        <v>20080324</v>
      </c>
      <c r="E216">
        <v>17856</v>
      </c>
      <c r="F216">
        <v>8</v>
      </c>
      <c r="G216">
        <v>13</v>
      </c>
      <c r="H216">
        <v>2.29</v>
      </c>
      <c r="I216">
        <v>0.85650000000000004</v>
      </c>
      <c r="J216" s="23">
        <v>39524</v>
      </c>
      <c r="K216">
        <v>29.77</v>
      </c>
      <c r="L216">
        <v>11.134499999999999</v>
      </c>
      <c r="M216">
        <v>18.6355</v>
      </c>
      <c r="N216" t="s">
        <v>601</v>
      </c>
    </row>
    <row r="217" spans="1:14" x14ac:dyDescent="0.3">
      <c r="A217">
        <v>480</v>
      </c>
      <c r="B217">
        <v>20080504</v>
      </c>
      <c r="C217">
        <v>20080516</v>
      </c>
      <c r="D217">
        <v>20080511</v>
      </c>
      <c r="E217">
        <v>17901</v>
      </c>
      <c r="F217">
        <v>8</v>
      </c>
      <c r="G217">
        <v>5</v>
      </c>
      <c r="H217">
        <v>2.29</v>
      </c>
      <c r="I217">
        <v>0.85650000000000004</v>
      </c>
      <c r="J217" s="23">
        <v>39572</v>
      </c>
      <c r="K217">
        <v>11.45</v>
      </c>
      <c r="L217">
        <v>4.2824999999999998</v>
      </c>
      <c r="M217">
        <v>7.1675000000000004</v>
      </c>
      <c r="N217" t="s">
        <v>601</v>
      </c>
    </row>
    <row r="218" spans="1:14" x14ac:dyDescent="0.3">
      <c r="A218">
        <v>480</v>
      </c>
      <c r="B218">
        <v>20080306</v>
      </c>
      <c r="C218">
        <v>20080318</v>
      </c>
      <c r="D218">
        <v>20080313</v>
      </c>
      <c r="E218">
        <v>17995</v>
      </c>
      <c r="F218">
        <v>8</v>
      </c>
      <c r="G218">
        <v>1</v>
      </c>
      <c r="H218">
        <v>2.29</v>
      </c>
      <c r="I218">
        <v>0.85650000000000004</v>
      </c>
      <c r="J218" s="23">
        <v>39513</v>
      </c>
      <c r="K218">
        <v>2.29</v>
      </c>
      <c r="L218">
        <v>0.85650000000000004</v>
      </c>
      <c r="M218">
        <v>1.4335</v>
      </c>
      <c r="N218" t="s">
        <v>601</v>
      </c>
    </row>
    <row r="219" spans="1:14" x14ac:dyDescent="0.3">
      <c r="A219">
        <v>480</v>
      </c>
      <c r="B219">
        <v>20080514</v>
      </c>
      <c r="C219">
        <v>20080526</v>
      </c>
      <c r="D219">
        <v>20080521</v>
      </c>
      <c r="E219">
        <v>18001</v>
      </c>
      <c r="F219">
        <v>8</v>
      </c>
      <c r="G219">
        <v>9</v>
      </c>
      <c r="H219">
        <v>2.29</v>
      </c>
      <c r="I219">
        <v>0.85650000000000004</v>
      </c>
      <c r="J219" s="23">
        <v>39582</v>
      </c>
      <c r="K219">
        <v>20.61</v>
      </c>
      <c r="L219">
        <v>7.7084999999999999</v>
      </c>
      <c r="M219">
        <v>12.9015</v>
      </c>
      <c r="N219" t="s">
        <v>601</v>
      </c>
    </row>
    <row r="220" spans="1:14" x14ac:dyDescent="0.3">
      <c r="A220">
        <v>480</v>
      </c>
      <c r="B220">
        <v>20080324</v>
      </c>
      <c r="C220">
        <v>20080405</v>
      </c>
      <c r="D220">
        <v>20080331</v>
      </c>
      <c r="E220">
        <v>18002</v>
      </c>
      <c r="F220">
        <v>8</v>
      </c>
      <c r="G220">
        <v>15</v>
      </c>
      <c r="H220">
        <v>2.29</v>
      </c>
      <c r="I220">
        <v>0.85650000000000004</v>
      </c>
      <c r="J220" s="23">
        <v>39531</v>
      </c>
      <c r="K220">
        <v>34.35</v>
      </c>
      <c r="L220">
        <v>12.8475</v>
      </c>
      <c r="M220">
        <v>21.502500000000001</v>
      </c>
      <c r="N220" t="s">
        <v>601</v>
      </c>
    </row>
    <row r="221" spans="1:14" x14ac:dyDescent="0.3">
      <c r="A221">
        <v>480</v>
      </c>
      <c r="B221">
        <v>20080224</v>
      </c>
      <c r="C221">
        <v>20080307</v>
      </c>
      <c r="D221">
        <v>20080302</v>
      </c>
      <c r="E221">
        <v>18020</v>
      </c>
      <c r="F221">
        <v>8</v>
      </c>
      <c r="G221">
        <v>15</v>
      </c>
      <c r="H221">
        <v>2.29</v>
      </c>
      <c r="I221">
        <v>0.85650000000000004</v>
      </c>
      <c r="J221" s="23">
        <v>39502</v>
      </c>
      <c r="K221">
        <v>34.35</v>
      </c>
      <c r="L221">
        <v>12.8475</v>
      </c>
      <c r="M221">
        <v>21.502500000000001</v>
      </c>
      <c r="N221" t="s">
        <v>601</v>
      </c>
    </row>
    <row r="222" spans="1:14" x14ac:dyDescent="0.3">
      <c r="A222">
        <v>480</v>
      </c>
      <c r="B222">
        <v>20080324</v>
      </c>
      <c r="C222">
        <v>20080405</v>
      </c>
      <c r="D222">
        <v>20080331</v>
      </c>
      <c r="E222">
        <v>19034</v>
      </c>
      <c r="F222">
        <v>8</v>
      </c>
      <c r="G222">
        <v>10</v>
      </c>
      <c r="H222">
        <v>2.29</v>
      </c>
      <c r="I222">
        <v>0.85650000000000004</v>
      </c>
      <c r="J222" s="23">
        <v>39531</v>
      </c>
      <c r="K222">
        <v>22.9</v>
      </c>
      <c r="L222">
        <v>8.5649999999999995</v>
      </c>
      <c r="M222">
        <v>14.335000000000001</v>
      </c>
      <c r="N222" t="s">
        <v>601</v>
      </c>
    </row>
    <row r="223" spans="1:14" x14ac:dyDescent="0.3">
      <c r="A223">
        <v>480</v>
      </c>
      <c r="B223">
        <v>20080408</v>
      </c>
      <c r="C223">
        <v>20080420</v>
      </c>
      <c r="D223">
        <v>20080415</v>
      </c>
      <c r="E223">
        <v>19057</v>
      </c>
      <c r="F223">
        <v>8</v>
      </c>
      <c r="G223">
        <v>6</v>
      </c>
      <c r="H223">
        <v>2.29</v>
      </c>
      <c r="I223">
        <v>0.85650000000000004</v>
      </c>
      <c r="J223" s="23">
        <v>39546</v>
      </c>
      <c r="K223">
        <v>13.74</v>
      </c>
      <c r="L223">
        <v>5.1390000000000002</v>
      </c>
      <c r="M223">
        <v>8.6010000000000009</v>
      </c>
      <c r="N223" t="s">
        <v>601</v>
      </c>
    </row>
    <row r="224" spans="1:14" x14ac:dyDescent="0.3">
      <c r="A224">
        <v>480</v>
      </c>
      <c r="B224">
        <v>20080509</v>
      </c>
      <c r="C224">
        <v>20080521</v>
      </c>
      <c r="D224">
        <v>20080516</v>
      </c>
      <c r="E224">
        <v>19081</v>
      </c>
      <c r="F224">
        <v>8</v>
      </c>
      <c r="G224">
        <v>7</v>
      </c>
      <c r="H224">
        <v>2.29</v>
      </c>
      <c r="I224">
        <v>0.85650000000000004</v>
      </c>
      <c r="J224" s="23">
        <v>39577</v>
      </c>
      <c r="K224">
        <v>16.03</v>
      </c>
      <c r="L224">
        <v>5.9954999999999998</v>
      </c>
      <c r="M224">
        <v>10.0345</v>
      </c>
      <c r="N224" t="s">
        <v>601</v>
      </c>
    </row>
    <row r="225" spans="1:14" x14ac:dyDescent="0.3">
      <c r="A225">
        <v>480</v>
      </c>
      <c r="B225">
        <v>20080523</v>
      </c>
      <c r="C225">
        <v>20080604</v>
      </c>
      <c r="D225">
        <v>20080530</v>
      </c>
      <c r="E225">
        <v>19188</v>
      </c>
      <c r="F225">
        <v>8</v>
      </c>
      <c r="G225">
        <v>20</v>
      </c>
      <c r="H225">
        <v>2.29</v>
      </c>
      <c r="I225">
        <v>0.85650000000000004</v>
      </c>
      <c r="J225" s="23">
        <v>39591</v>
      </c>
      <c r="K225">
        <v>45.8</v>
      </c>
      <c r="L225">
        <v>17.13</v>
      </c>
      <c r="M225">
        <v>28.67</v>
      </c>
      <c r="N225" t="s">
        <v>601</v>
      </c>
    </row>
    <row r="226" spans="1:14" x14ac:dyDescent="0.3">
      <c r="A226">
        <v>480</v>
      </c>
      <c r="B226">
        <v>20080201</v>
      </c>
      <c r="C226">
        <v>20080213</v>
      </c>
      <c r="D226">
        <v>20080208</v>
      </c>
      <c r="E226">
        <v>19248</v>
      </c>
      <c r="F226">
        <v>8</v>
      </c>
      <c r="G226">
        <v>4</v>
      </c>
      <c r="H226">
        <v>2.29</v>
      </c>
      <c r="I226">
        <v>0.85650000000000004</v>
      </c>
      <c r="J226" s="23">
        <v>39479</v>
      </c>
      <c r="K226">
        <v>9.16</v>
      </c>
      <c r="L226">
        <v>3.4260000000000002</v>
      </c>
      <c r="M226">
        <v>5.734</v>
      </c>
      <c r="N226" t="s">
        <v>601</v>
      </c>
    </row>
    <row r="227" spans="1:14" x14ac:dyDescent="0.3">
      <c r="A227">
        <v>480</v>
      </c>
      <c r="B227">
        <v>20080204</v>
      </c>
      <c r="C227">
        <v>20080216</v>
      </c>
      <c r="D227">
        <v>20080211</v>
      </c>
      <c r="E227">
        <v>19250</v>
      </c>
      <c r="F227">
        <v>8</v>
      </c>
      <c r="G227">
        <v>17</v>
      </c>
      <c r="H227">
        <v>2.29</v>
      </c>
      <c r="I227">
        <v>0.85650000000000004</v>
      </c>
      <c r="J227" s="23">
        <v>39482</v>
      </c>
      <c r="K227">
        <v>38.93</v>
      </c>
      <c r="L227">
        <v>14.560499999999999</v>
      </c>
      <c r="M227">
        <v>24.369499999999999</v>
      </c>
      <c r="N227" t="s">
        <v>601</v>
      </c>
    </row>
    <row r="228" spans="1:14" x14ac:dyDescent="0.3">
      <c r="A228">
        <v>480</v>
      </c>
      <c r="B228">
        <v>20080207</v>
      </c>
      <c r="C228">
        <v>20080219</v>
      </c>
      <c r="D228">
        <v>20080214</v>
      </c>
      <c r="E228">
        <v>19251</v>
      </c>
      <c r="F228">
        <v>8</v>
      </c>
      <c r="G228">
        <v>18</v>
      </c>
      <c r="H228">
        <v>2.29</v>
      </c>
      <c r="I228">
        <v>0.85650000000000004</v>
      </c>
      <c r="J228" s="23">
        <v>39485</v>
      </c>
      <c r="K228">
        <v>41.22</v>
      </c>
      <c r="L228">
        <v>15.417</v>
      </c>
      <c r="M228">
        <v>25.803000000000001</v>
      </c>
      <c r="N228" t="s">
        <v>601</v>
      </c>
    </row>
    <row r="229" spans="1:14" x14ac:dyDescent="0.3">
      <c r="A229">
        <v>480</v>
      </c>
      <c r="B229">
        <v>20080517</v>
      </c>
      <c r="C229">
        <v>20080529</v>
      </c>
      <c r="D229">
        <v>20080524</v>
      </c>
      <c r="E229">
        <v>19325</v>
      </c>
      <c r="F229">
        <v>8</v>
      </c>
      <c r="G229">
        <v>18</v>
      </c>
      <c r="H229">
        <v>2.29</v>
      </c>
      <c r="I229">
        <v>0.85650000000000004</v>
      </c>
      <c r="J229" s="23">
        <v>39585</v>
      </c>
      <c r="K229">
        <v>41.22</v>
      </c>
      <c r="L229">
        <v>15.417</v>
      </c>
      <c r="M229">
        <v>25.803000000000001</v>
      </c>
      <c r="N229" t="s">
        <v>601</v>
      </c>
    </row>
    <row r="230" spans="1:14" x14ac:dyDescent="0.3">
      <c r="A230">
        <v>480</v>
      </c>
      <c r="B230">
        <v>20080304</v>
      </c>
      <c r="C230">
        <v>20080316</v>
      </c>
      <c r="D230">
        <v>20080311</v>
      </c>
      <c r="E230">
        <v>19330</v>
      </c>
      <c r="F230">
        <v>8</v>
      </c>
      <c r="G230">
        <v>15</v>
      </c>
      <c r="H230">
        <v>2.29</v>
      </c>
      <c r="I230">
        <v>0.85650000000000004</v>
      </c>
      <c r="J230" s="23">
        <v>39511</v>
      </c>
      <c r="K230">
        <v>34.35</v>
      </c>
      <c r="L230">
        <v>12.8475</v>
      </c>
      <c r="M230">
        <v>21.502500000000001</v>
      </c>
      <c r="N230" t="s">
        <v>601</v>
      </c>
    </row>
    <row r="231" spans="1:14" x14ac:dyDescent="0.3">
      <c r="A231">
        <v>480</v>
      </c>
      <c r="B231">
        <v>20080530</v>
      </c>
      <c r="C231">
        <v>20080611</v>
      </c>
      <c r="D231">
        <v>20080606</v>
      </c>
      <c r="E231">
        <v>19333</v>
      </c>
      <c r="F231">
        <v>8</v>
      </c>
      <c r="G231">
        <v>7</v>
      </c>
      <c r="H231">
        <v>2.29</v>
      </c>
      <c r="I231">
        <v>0.85650000000000004</v>
      </c>
      <c r="J231" s="23">
        <v>39598</v>
      </c>
      <c r="K231">
        <v>16.03</v>
      </c>
      <c r="L231">
        <v>5.9954999999999998</v>
      </c>
      <c r="M231">
        <v>10.0345</v>
      </c>
      <c r="N231" t="s">
        <v>601</v>
      </c>
    </row>
    <row r="232" spans="1:14" x14ac:dyDescent="0.3">
      <c r="A232">
        <v>480</v>
      </c>
      <c r="B232">
        <v>20080602</v>
      </c>
      <c r="C232">
        <v>20080614</v>
      </c>
      <c r="D232">
        <v>20080609</v>
      </c>
      <c r="E232">
        <v>19354</v>
      </c>
      <c r="F232">
        <v>8</v>
      </c>
      <c r="G232">
        <v>20</v>
      </c>
      <c r="H232">
        <v>2.29</v>
      </c>
      <c r="I232">
        <v>0.85650000000000004</v>
      </c>
      <c r="J232" s="23">
        <v>39601</v>
      </c>
      <c r="K232">
        <v>45.8</v>
      </c>
      <c r="L232">
        <v>17.13</v>
      </c>
      <c r="M232">
        <v>28.67</v>
      </c>
      <c r="N232" t="s">
        <v>601</v>
      </c>
    </row>
    <row r="233" spans="1:14" x14ac:dyDescent="0.3">
      <c r="A233">
        <v>480</v>
      </c>
      <c r="B233">
        <v>20080517</v>
      </c>
      <c r="C233">
        <v>20080529</v>
      </c>
      <c r="D233">
        <v>20080524</v>
      </c>
      <c r="E233">
        <v>19368</v>
      </c>
      <c r="F233">
        <v>8</v>
      </c>
      <c r="G233">
        <v>20</v>
      </c>
      <c r="H233">
        <v>2.29</v>
      </c>
      <c r="I233">
        <v>0.85650000000000004</v>
      </c>
      <c r="J233" s="23">
        <v>39585</v>
      </c>
      <c r="K233">
        <v>45.8</v>
      </c>
      <c r="L233">
        <v>17.13</v>
      </c>
      <c r="M233">
        <v>28.67</v>
      </c>
      <c r="N233" t="s">
        <v>601</v>
      </c>
    </row>
    <row r="234" spans="1:14" x14ac:dyDescent="0.3">
      <c r="A234">
        <v>480</v>
      </c>
      <c r="B234">
        <v>20080503</v>
      </c>
      <c r="C234">
        <v>20080515</v>
      </c>
      <c r="D234">
        <v>20080510</v>
      </c>
      <c r="E234">
        <v>19371</v>
      </c>
      <c r="F234">
        <v>8</v>
      </c>
      <c r="G234">
        <v>14</v>
      </c>
      <c r="H234">
        <v>2.29</v>
      </c>
      <c r="I234">
        <v>0.85650000000000004</v>
      </c>
      <c r="J234" s="23">
        <v>39571</v>
      </c>
      <c r="K234">
        <v>32.06</v>
      </c>
      <c r="L234">
        <v>11.991</v>
      </c>
      <c r="M234">
        <v>20.068999999999999</v>
      </c>
      <c r="N234" t="s">
        <v>601</v>
      </c>
    </row>
    <row r="235" spans="1:14" x14ac:dyDescent="0.3">
      <c r="A235">
        <v>480</v>
      </c>
      <c r="B235">
        <v>20080623</v>
      </c>
      <c r="C235">
        <v>20080705</v>
      </c>
      <c r="D235">
        <v>20080630</v>
      </c>
      <c r="E235">
        <v>19384</v>
      </c>
      <c r="F235">
        <v>8</v>
      </c>
      <c r="G235">
        <v>8</v>
      </c>
      <c r="H235">
        <v>2.29</v>
      </c>
      <c r="I235">
        <v>0.85650000000000004</v>
      </c>
      <c r="J235" s="23">
        <v>39622</v>
      </c>
      <c r="K235">
        <v>18.32</v>
      </c>
      <c r="L235">
        <v>6.8520000000000003</v>
      </c>
      <c r="M235">
        <v>11.468</v>
      </c>
      <c r="N235" t="s">
        <v>601</v>
      </c>
    </row>
    <row r="236" spans="1:14" x14ac:dyDescent="0.3">
      <c r="A236">
        <v>480</v>
      </c>
      <c r="B236">
        <v>20080622</v>
      </c>
      <c r="C236">
        <v>20080704</v>
      </c>
      <c r="D236">
        <v>20080629</v>
      </c>
      <c r="E236">
        <v>19456</v>
      </c>
      <c r="F236">
        <v>8</v>
      </c>
      <c r="G236">
        <v>2</v>
      </c>
      <c r="H236">
        <v>2.29</v>
      </c>
      <c r="I236">
        <v>0.85650000000000004</v>
      </c>
      <c r="J236" s="23">
        <v>39621</v>
      </c>
      <c r="K236">
        <v>4.58</v>
      </c>
      <c r="L236">
        <v>1.7130000000000001</v>
      </c>
      <c r="M236">
        <v>2.867</v>
      </c>
      <c r="N236" t="s">
        <v>601</v>
      </c>
    </row>
    <row r="237" spans="1:14" x14ac:dyDescent="0.3">
      <c r="A237">
        <v>480</v>
      </c>
      <c r="B237">
        <v>20080622</v>
      </c>
      <c r="C237">
        <v>20080704</v>
      </c>
      <c r="D237">
        <v>20080629</v>
      </c>
      <c r="E237">
        <v>19898</v>
      </c>
      <c r="F237">
        <v>8</v>
      </c>
      <c r="G237">
        <v>17</v>
      </c>
      <c r="H237">
        <v>2.29</v>
      </c>
      <c r="I237">
        <v>0.85650000000000004</v>
      </c>
      <c r="J237" s="23">
        <v>39621</v>
      </c>
      <c r="K237">
        <v>38.93</v>
      </c>
      <c r="L237">
        <v>14.560499999999999</v>
      </c>
      <c r="M237">
        <v>24.369499999999999</v>
      </c>
      <c r="N237" t="s">
        <v>601</v>
      </c>
    </row>
    <row r="238" spans="1:14" x14ac:dyDescent="0.3">
      <c r="A238">
        <v>480</v>
      </c>
      <c r="B238">
        <v>20080228</v>
      </c>
      <c r="C238">
        <v>20080311</v>
      </c>
      <c r="D238">
        <v>20080306</v>
      </c>
      <c r="E238">
        <v>19900</v>
      </c>
      <c r="F238">
        <v>8</v>
      </c>
      <c r="G238">
        <v>2</v>
      </c>
      <c r="H238">
        <v>2.29</v>
      </c>
      <c r="I238">
        <v>0.85650000000000004</v>
      </c>
      <c r="J238" s="23">
        <v>39506</v>
      </c>
      <c r="K238">
        <v>4.58</v>
      </c>
      <c r="L238">
        <v>1.7130000000000001</v>
      </c>
      <c r="M238">
        <v>2.867</v>
      </c>
      <c r="N238" t="s">
        <v>601</v>
      </c>
    </row>
    <row r="239" spans="1:14" x14ac:dyDescent="0.3">
      <c r="A239">
        <v>480</v>
      </c>
      <c r="B239">
        <v>20080411</v>
      </c>
      <c r="C239">
        <v>20080423</v>
      </c>
      <c r="D239">
        <v>20080418</v>
      </c>
      <c r="E239">
        <v>19904</v>
      </c>
      <c r="F239">
        <v>8</v>
      </c>
      <c r="G239">
        <v>9</v>
      </c>
      <c r="H239">
        <v>2.29</v>
      </c>
      <c r="I239">
        <v>0.85650000000000004</v>
      </c>
      <c r="J239" s="23">
        <v>39549</v>
      </c>
      <c r="K239">
        <v>20.61</v>
      </c>
      <c r="L239">
        <v>7.7084999999999999</v>
      </c>
      <c r="M239">
        <v>12.9015</v>
      </c>
      <c r="N239" t="s">
        <v>601</v>
      </c>
    </row>
    <row r="240" spans="1:14" x14ac:dyDescent="0.3">
      <c r="A240">
        <v>480</v>
      </c>
      <c r="B240">
        <v>20080528</v>
      </c>
      <c r="C240">
        <v>20080609</v>
      </c>
      <c r="D240">
        <v>20080604</v>
      </c>
      <c r="E240">
        <v>19930</v>
      </c>
      <c r="F240">
        <v>8</v>
      </c>
      <c r="G240">
        <v>15</v>
      </c>
      <c r="H240">
        <v>2.29</v>
      </c>
      <c r="I240">
        <v>0.85650000000000004</v>
      </c>
      <c r="J240" s="23">
        <v>39596</v>
      </c>
      <c r="K240">
        <v>34.35</v>
      </c>
      <c r="L240">
        <v>12.8475</v>
      </c>
      <c r="M240">
        <v>21.502500000000001</v>
      </c>
      <c r="N240" t="s">
        <v>601</v>
      </c>
    </row>
    <row r="241" spans="1:14" x14ac:dyDescent="0.3">
      <c r="A241">
        <v>480</v>
      </c>
      <c r="B241">
        <v>20080520</v>
      </c>
      <c r="C241">
        <v>20080601</v>
      </c>
      <c r="D241">
        <v>20080527</v>
      </c>
      <c r="E241">
        <v>19944</v>
      </c>
      <c r="F241">
        <v>8</v>
      </c>
      <c r="G241">
        <v>4</v>
      </c>
      <c r="H241">
        <v>2.29</v>
      </c>
      <c r="I241">
        <v>0.85650000000000004</v>
      </c>
      <c r="J241" s="23">
        <v>39588</v>
      </c>
      <c r="K241">
        <v>9.16</v>
      </c>
      <c r="L241">
        <v>3.4260000000000002</v>
      </c>
      <c r="M241">
        <v>5.734</v>
      </c>
      <c r="N241" t="s">
        <v>601</v>
      </c>
    </row>
    <row r="242" spans="1:14" x14ac:dyDescent="0.3">
      <c r="A242">
        <v>480</v>
      </c>
      <c r="B242">
        <v>20080627</v>
      </c>
      <c r="C242">
        <v>20080709</v>
      </c>
      <c r="D242">
        <v>20080704</v>
      </c>
      <c r="E242">
        <v>20043</v>
      </c>
      <c r="F242">
        <v>8</v>
      </c>
      <c r="G242">
        <v>13</v>
      </c>
      <c r="H242">
        <v>2.29</v>
      </c>
      <c r="I242">
        <v>0.85650000000000004</v>
      </c>
      <c r="J242" s="23">
        <v>39626</v>
      </c>
      <c r="K242">
        <v>29.77</v>
      </c>
      <c r="L242">
        <v>11.134499999999999</v>
      </c>
      <c r="M242">
        <v>18.6355</v>
      </c>
      <c r="N242" t="s">
        <v>601</v>
      </c>
    </row>
    <row r="243" spans="1:14" x14ac:dyDescent="0.3">
      <c r="A243">
        <v>480</v>
      </c>
      <c r="B243">
        <v>20080129</v>
      </c>
      <c r="C243">
        <v>20080210</v>
      </c>
      <c r="D243">
        <v>20080205</v>
      </c>
      <c r="E243">
        <v>20143</v>
      </c>
      <c r="F243">
        <v>8</v>
      </c>
      <c r="G243">
        <v>18</v>
      </c>
      <c r="H243">
        <v>2.29</v>
      </c>
      <c r="I243">
        <v>0.85650000000000004</v>
      </c>
      <c r="J243" s="23">
        <v>39476</v>
      </c>
      <c r="K243">
        <v>41.22</v>
      </c>
      <c r="L243">
        <v>15.417</v>
      </c>
      <c r="M243">
        <v>25.803000000000001</v>
      </c>
      <c r="N243" t="s">
        <v>601</v>
      </c>
    </row>
    <row r="244" spans="1:14" x14ac:dyDescent="0.3">
      <c r="A244">
        <v>480</v>
      </c>
      <c r="B244">
        <v>20080703</v>
      </c>
      <c r="C244">
        <v>20080715</v>
      </c>
      <c r="D244">
        <v>20080710</v>
      </c>
      <c r="E244">
        <v>20168</v>
      </c>
      <c r="F244">
        <v>8</v>
      </c>
      <c r="G244">
        <v>3</v>
      </c>
      <c r="H244">
        <v>2.29</v>
      </c>
      <c r="I244">
        <v>0.85650000000000004</v>
      </c>
      <c r="J244" s="23">
        <v>39632</v>
      </c>
      <c r="K244">
        <v>6.87</v>
      </c>
      <c r="L244">
        <v>2.5695000000000001</v>
      </c>
      <c r="M244">
        <v>4.3005000000000004</v>
      </c>
      <c r="N244" t="s">
        <v>601</v>
      </c>
    </row>
    <row r="245" spans="1:14" x14ac:dyDescent="0.3">
      <c r="A245">
        <v>480</v>
      </c>
      <c r="B245">
        <v>20080403</v>
      </c>
      <c r="C245">
        <v>20080415</v>
      </c>
      <c r="D245">
        <v>20080410</v>
      </c>
      <c r="E245">
        <v>20176</v>
      </c>
      <c r="F245">
        <v>8</v>
      </c>
      <c r="G245">
        <v>12</v>
      </c>
      <c r="H245">
        <v>2.29</v>
      </c>
      <c r="I245">
        <v>0.85650000000000004</v>
      </c>
      <c r="J245" s="23">
        <v>39541</v>
      </c>
      <c r="K245">
        <v>27.48</v>
      </c>
      <c r="L245">
        <v>10.278</v>
      </c>
      <c r="M245">
        <v>17.202000000000002</v>
      </c>
      <c r="N245" t="s">
        <v>601</v>
      </c>
    </row>
    <row r="246" spans="1:14" x14ac:dyDescent="0.3">
      <c r="A246">
        <v>480</v>
      </c>
      <c r="B246">
        <v>20080501</v>
      </c>
      <c r="C246">
        <v>20080513</v>
      </c>
      <c r="D246">
        <v>20080508</v>
      </c>
      <c r="E246">
        <v>20549</v>
      </c>
      <c r="F246">
        <v>8</v>
      </c>
      <c r="G246">
        <v>3</v>
      </c>
      <c r="H246">
        <v>2.29</v>
      </c>
      <c r="I246">
        <v>0.85650000000000004</v>
      </c>
      <c r="J246" s="23">
        <v>39569</v>
      </c>
      <c r="K246">
        <v>6.87</v>
      </c>
      <c r="L246">
        <v>2.5695000000000001</v>
      </c>
      <c r="M246">
        <v>4.3005000000000004</v>
      </c>
      <c r="N246" t="s">
        <v>601</v>
      </c>
    </row>
    <row r="247" spans="1:14" x14ac:dyDescent="0.3">
      <c r="A247">
        <v>480</v>
      </c>
      <c r="B247">
        <v>20080528</v>
      </c>
      <c r="C247">
        <v>20080609</v>
      </c>
      <c r="D247">
        <v>20080604</v>
      </c>
      <c r="E247">
        <v>20584</v>
      </c>
      <c r="F247">
        <v>8</v>
      </c>
      <c r="G247">
        <v>14</v>
      </c>
      <c r="H247">
        <v>2.29</v>
      </c>
      <c r="I247">
        <v>0.85650000000000004</v>
      </c>
      <c r="J247" s="23">
        <v>39596</v>
      </c>
      <c r="K247">
        <v>32.06</v>
      </c>
      <c r="L247">
        <v>11.991</v>
      </c>
      <c r="M247">
        <v>20.068999999999999</v>
      </c>
      <c r="N247" t="s">
        <v>601</v>
      </c>
    </row>
    <row r="248" spans="1:14" x14ac:dyDescent="0.3">
      <c r="A248">
        <v>480</v>
      </c>
      <c r="B248">
        <v>20080518</v>
      </c>
      <c r="C248">
        <v>20080530</v>
      </c>
      <c r="D248">
        <v>20080525</v>
      </c>
      <c r="E248">
        <v>20590</v>
      </c>
      <c r="F248">
        <v>8</v>
      </c>
      <c r="G248">
        <v>10</v>
      </c>
      <c r="H248">
        <v>2.29</v>
      </c>
      <c r="I248">
        <v>0.85650000000000004</v>
      </c>
      <c r="J248" s="23">
        <v>39586</v>
      </c>
      <c r="K248">
        <v>22.9</v>
      </c>
      <c r="L248">
        <v>8.5649999999999995</v>
      </c>
      <c r="M248">
        <v>14.335000000000001</v>
      </c>
      <c r="N248" t="s">
        <v>601</v>
      </c>
    </row>
    <row r="249" spans="1:14" x14ac:dyDescent="0.3">
      <c r="A249">
        <v>480</v>
      </c>
      <c r="B249">
        <v>20080209</v>
      </c>
      <c r="C249">
        <v>20080221</v>
      </c>
      <c r="D249">
        <v>20080216</v>
      </c>
      <c r="E249">
        <v>20715</v>
      </c>
      <c r="F249">
        <v>8</v>
      </c>
      <c r="G249">
        <v>9</v>
      </c>
      <c r="H249">
        <v>2.29</v>
      </c>
      <c r="I249">
        <v>0.85650000000000004</v>
      </c>
      <c r="J249" s="23">
        <v>39487</v>
      </c>
      <c r="K249">
        <v>20.61</v>
      </c>
      <c r="L249">
        <v>7.7084999999999999</v>
      </c>
      <c r="M249">
        <v>12.9015</v>
      </c>
      <c r="N249" t="s">
        <v>601</v>
      </c>
    </row>
    <row r="250" spans="1:14" x14ac:dyDescent="0.3">
      <c r="A250">
        <v>480</v>
      </c>
      <c r="B250">
        <v>20080706</v>
      </c>
      <c r="C250">
        <v>20080718</v>
      </c>
      <c r="D250">
        <v>20080713</v>
      </c>
      <c r="E250">
        <v>20799</v>
      </c>
      <c r="F250">
        <v>8</v>
      </c>
      <c r="G250">
        <v>4</v>
      </c>
      <c r="H250">
        <v>2.29</v>
      </c>
      <c r="I250">
        <v>0.85650000000000004</v>
      </c>
      <c r="J250" s="23">
        <v>39635</v>
      </c>
      <c r="K250">
        <v>9.16</v>
      </c>
      <c r="L250">
        <v>3.4260000000000002</v>
      </c>
      <c r="M250">
        <v>5.734</v>
      </c>
      <c r="N250" t="s">
        <v>601</v>
      </c>
    </row>
    <row r="251" spans="1:14" x14ac:dyDescent="0.3">
      <c r="A251">
        <v>480</v>
      </c>
      <c r="B251">
        <v>20080430</v>
      </c>
      <c r="C251">
        <v>20080512</v>
      </c>
      <c r="D251">
        <v>20080507</v>
      </c>
      <c r="E251">
        <v>20928</v>
      </c>
      <c r="F251">
        <v>8</v>
      </c>
      <c r="G251">
        <v>15</v>
      </c>
      <c r="H251">
        <v>2.29</v>
      </c>
      <c r="I251">
        <v>0.85650000000000004</v>
      </c>
      <c r="J251" s="23">
        <v>39568</v>
      </c>
      <c r="K251">
        <v>34.35</v>
      </c>
      <c r="L251">
        <v>12.8475</v>
      </c>
      <c r="M251">
        <v>21.502500000000001</v>
      </c>
      <c r="N251" t="s">
        <v>601</v>
      </c>
    </row>
    <row r="252" spans="1:14" x14ac:dyDescent="0.3">
      <c r="A252">
        <v>480</v>
      </c>
      <c r="B252">
        <v>20080511</v>
      </c>
      <c r="C252">
        <v>20080523</v>
      </c>
      <c r="D252">
        <v>20080518</v>
      </c>
      <c r="E252">
        <v>21029</v>
      </c>
      <c r="F252">
        <v>8</v>
      </c>
      <c r="G252">
        <v>19</v>
      </c>
      <c r="H252">
        <v>2.29</v>
      </c>
      <c r="I252">
        <v>0.85650000000000004</v>
      </c>
      <c r="J252" s="23">
        <v>39579</v>
      </c>
      <c r="K252">
        <v>43.51</v>
      </c>
      <c r="L252">
        <v>16.273499999999999</v>
      </c>
      <c r="M252">
        <v>27.236499999999999</v>
      </c>
      <c r="N252" t="s">
        <v>601</v>
      </c>
    </row>
    <row r="253" spans="1:14" x14ac:dyDescent="0.3">
      <c r="A253">
        <v>480</v>
      </c>
      <c r="B253">
        <v>20080220</v>
      </c>
      <c r="C253">
        <v>20080303</v>
      </c>
      <c r="D253">
        <v>20080227</v>
      </c>
      <c r="E253">
        <v>21065</v>
      </c>
      <c r="F253">
        <v>8</v>
      </c>
      <c r="G253">
        <v>14</v>
      </c>
      <c r="H253">
        <v>2.29</v>
      </c>
      <c r="I253">
        <v>0.85650000000000004</v>
      </c>
      <c r="J253" s="23">
        <v>39498</v>
      </c>
      <c r="K253">
        <v>32.06</v>
      </c>
      <c r="L253">
        <v>11.991</v>
      </c>
      <c r="M253">
        <v>20.068999999999999</v>
      </c>
      <c r="N253" t="s">
        <v>601</v>
      </c>
    </row>
    <row r="254" spans="1:14" x14ac:dyDescent="0.3">
      <c r="A254">
        <v>480</v>
      </c>
      <c r="B254">
        <v>20080313</v>
      </c>
      <c r="C254">
        <v>20080325</v>
      </c>
      <c r="D254">
        <v>20080320</v>
      </c>
      <c r="E254">
        <v>21107</v>
      </c>
      <c r="F254">
        <v>8</v>
      </c>
      <c r="G254">
        <v>2</v>
      </c>
      <c r="H254">
        <v>2.29</v>
      </c>
      <c r="I254">
        <v>0.85650000000000004</v>
      </c>
      <c r="J254" s="23">
        <v>39520</v>
      </c>
      <c r="K254">
        <v>4.58</v>
      </c>
      <c r="L254">
        <v>1.7130000000000001</v>
      </c>
      <c r="M254">
        <v>2.867</v>
      </c>
      <c r="N254" t="s">
        <v>601</v>
      </c>
    </row>
    <row r="255" spans="1:14" x14ac:dyDescent="0.3">
      <c r="A255">
        <v>480</v>
      </c>
      <c r="B255">
        <v>20080613</v>
      </c>
      <c r="C255">
        <v>20080625</v>
      </c>
      <c r="D255">
        <v>20080620</v>
      </c>
      <c r="E255">
        <v>21828</v>
      </c>
      <c r="F255">
        <v>8</v>
      </c>
      <c r="G255">
        <v>18</v>
      </c>
      <c r="H255">
        <v>2.29</v>
      </c>
      <c r="I255">
        <v>0.85650000000000004</v>
      </c>
      <c r="J255" s="23">
        <v>39612</v>
      </c>
      <c r="K255">
        <v>41.22</v>
      </c>
      <c r="L255">
        <v>15.417</v>
      </c>
      <c r="M255">
        <v>25.803000000000001</v>
      </c>
      <c r="N255" t="s">
        <v>601</v>
      </c>
    </row>
    <row r="256" spans="1:14" x14ac:dyDescent="0.3">
      <c r="A256">
        <v>480</v>
      </c>
      <c r="B256">
        <v>20080511</v>
      </c>
      <c r="C256">
        <v>20080523</v>
      </c>
      <c r="D256">
        <v>20080518</v>
      </c>
      <c r="E256">
        <v>22447</v>
      </c>
      <c r="F256">
        <v>8</v>
      </c>
      <c r="G256">
        <v>2</v>
      </c>
      <c r="H256">
        <v>2.29</v>
      </c>
      <c r="I256">
        <v>0.85650000000000004</v>
      </c>
      <c r="J256" s="23">
        <v>39579</v>
      </c>
      <c r="K256">
        <v>4.58</v>
      </c>
      <c r="L256">
        <v>1.7130000000000001</v>
      </c>
      <c r="M256">
        <v>2.867</v>
      </c>
      <c r="N256" t="s">
        <v>601</v>
      </c>
    </row>
    <row r="257" spans="1:14" x14ac:dyDescent="0.3">
      <c r="A257">
        <v>480</v>
      </c>
      <c r="B257">
        <v>20080503</v>
      </c>
      <c r="C257">
        <v>20080515</v>
      </c>
      <c r="D257">
        <v>20080510</v>
      </c>
      <c r="E257">
        <v>22519</v>
      </c>
      <c r="F257">
        <v>8</v>
      </c>
      <c r="G257">
        <v>19</v>
      </c>
      <c r="H257">
        <v>2.29</v>
      </c>
      <c r="I257">
        <v>0.85650000000000004</v>
      </c>
      <c r="J257" s="23">
        <v>39571</v>
      </c>
      <c r="K257">
        <v>43.51</v>
      </c>
      <c r="L257">
        <v>16.273499999999999</v>
      </c>
      <c r="M257">
        <v>27.236499999999999</v>
      </c>
      <c r="N257" t="s">
        <v>601</v>
      </c>
    </row>
    <row r="258" spans="1:14" x14ac:dyDescent="0.3">
      <c r="A258">
        <v>480</v>
      </c>
      <c r="B258">
        <v>20080621</v>
      </c>
      <c r="C258">
        <v>20080703</v>
      </c>
      <c r="D258">
        <v>20080628</v>
      </c>
      <c r="E258">
        <v>22523</v>
      </c>
      <c r="F258">
        <v>8</v>
      </c>
      <c r="G258">
        <v>16</v>
      </c>
      <c r="H258">
        <v>2.29</v>
      </c>
      <c r="I258">
        <v>0.85650000000000004</v>
      </c>
      <c r="J258" s="23">
        <v>39620</v>
      </c>
      <c r="K258">
        <v>36.64</v>
      </c>
      <c r="L258">
        <v>13.704000000000001</v>
      </c>
      <c r="M258">
        <v>22.936</v>
      </c>
      <c r="N258" t="s">
        <v>601</v>
      </c>
    </row>
    <row r="259" spans="1:14" x14ac:dyDescent="0.3">
      <c r="A259">
        <v>480</v>
      </c>
      <c r="B259">
        <v>20080522</v>
      </c>
      <c r="C259">
        <v>20080603</v>
      </c>
      <c r="D259">
        <v>20080529</v>
      </c>
      <c r="E259">
        <v>22565</v>
      </c>
      <c r="F259">
        <v>8</v>
      </c>
      <c r="G259">
        <v>8</v>
      </c>
      <c r="H259">
        <v>2.29</v>
      </c>
      <c r="I259">
        <v>0.85650000000000004</v>
      </c>
      <c r="J259" s="23">
        <v>39590</v>
      </c>
      <c r="K259">
        <v>18.32</v>
      </c>
      <c r="L259">
        <v>6.8520000000000003</v>
      </c>
      <c r="M259">
        <v>11.468</v>
      </c>
      <c r="N259" t="s">
        <v>601</v>
      </c>
    </row>
    <row r="260" spans="1:14" x14ac:dyDescent="0.3">
      <c r="A260">
        <v>480</v>
      </c>
      <c r="B260">
        <v>20080618</v>
      </c>
      <c r="C260">
        <v>20080630</v>
      </c>
      <c r="D260">
        <v>20080625</v>
      </c>
      <c r="E260">
        <v>22617</v>
      </c>
      <c r="F260">
        <v>8</v>
      </c>
      <c r="G260">
        <v>3</v>
      </c>
      <c r="H260">
        <v>2.29</v>
      </c>
      <c r="I260">
        <v>0.85650000000000004</v>
      </c>
      <c r="J260" s="23">
        <v>39617</v>
      </c>
      <c r="K260">
        <v>6.87</v>
      </c>
      <c r="L260">
        <v>2.5695000000000001</v>
      </c>
      <c r="M260">
        <v>4.3005000000000004</v>
      </c>
      <c r="N260" t="s">
        <v>601</v>
      </c>
    </row>
    <row r="261" spans="1:14" x14ac:dyDescent="0.3">
      <c r="A261">
        <v>480</v>
      </c>
      <c r="B261">
        <v>20080119</v>
      </c>
      <c r="C261">
        <v>20080131</v>
      </c>
      <c r="D261">
        <v>20080126</v>
      </c>
      <c r="E261">
        <v>22700</v>
      </c>
      <c r="F261">
        <v>8</v>
      </c>
      <c r="G261">
        <v>4</v>
      </c>
      <c r="H261">
        <v>2.29</v>
      </c>
      <c r="I261">
        <v>0.85650000000000004</v>
      </c>
      <c r="J261" s="23">
        <v>39466</v>
      </c>
      <c r="K261">
        <v>9.16</v>
      </c>
      <c r="L261">
        <v>3.4260000000000002</v>
      </c>
      <c r="M261">
        <v>5.734</v>
      </c>
      <c r="N261" t="s">
        <v>601</v>
      </c>
    </row>
    <row r="262" spans="1:14" x14ac:dyDescent="0.3">
      <c r="A262">
        <v>480</v>
      </c>
      <c r="B262">
        <v>20080629</v>
      </c>
      <c r="C262">
        <v>20080711</v>
      </c>
      <c r="D262">
        <v>20080706</v>
      </c>
      <c r="E262">
        <v>22830</v>
      </c>
      <c r="F262">
        <v>8</v>
      </c>
      <c r="G262">
        <v>8</v>
      </c>
      <c r="H262">
        <v>2.29</v>
      </c>
      <c r="I262">
        <v>0.85650000000000004</v>
      </c>
      <c r="J262" s="23">
        <v>39628</v>
      </c>
      <c r="K262">
        <v>18.32</v>
      </c>
      <c r="L262">
        <v>6.8520000000000003</v>
      </c>
      <c r="M262">
        <v>11.468</v>
      </c>
      <c r="N262" t="s">
        <v>601</v>
      </c>
    </row>
    <row r="263" spans="1:14" x14ac:dyDescent="0.3">
      <c r="A263">
        <v>480</v>
      </c>
      <c r="B263">
        <v>20080710</v>
      </c>
      <c r="C263">
        <v>20080722</v>
      </c>
      <c r="D263">
        <v>20080717</v>
      </c>
      <c r="E263">
        <v>23447</v>
      </c>
      <c r="F263">
        <v>8</v>
      </c>
      <c r="G263">
        <v>20</v>
      </c>
      <c r="H263">
        <v>2.29</v>
      </c>
      <c r="I263">
        <v>0.85650000000000004</v>
      </c>
      <c r="J263" s="23">
        <v>39639</v>
      </c>
      <c r="K263">
        <v>45.8</v>
      </c>
      <c r="L263">
        <v>17.13</v>
      </c>
      <c r="M263">
        <v>28.67</v>
      </c>
      <c r="N263" t="s">
        <v>601</v>
      </c>
    </row>
    <row r="264" spans="1:14" x14ac:dyDescent="0.3">
      <c r="A264">
        <v>480</v>
      </c>
      <c r="B264">
        <v>20080319</v>
      </c>
      <c r="C264">
        <v>20080331</v>
      </c>
      <c r="D264">
        <v>20080326</v>
      </c>
      <c r="E264">
        <v>23619</v>
      </c>
      <c r="F264">
        <v>8</v>
      </c>
      <c r="G264">
        <v>20</v>
      </c>
      <c r="H264">
        <v>2.29</v>
      </c>
      <c r="I264">
        <v>0.85650000000000004</v>
      </c>
      <c r="J264" s="23">
        <v>39526</v>
      </c>
      <c r="K264">
        <v>45.8</v>
      </c>
      <c r="L264">
        <v>17.13</v>
      </c>
      <c r="M264">
        <v>28.67</v>
      </c>
      <c r="N264" t="s">
        <v>601</v>
      </c>
    </row>
    <row r="265" spans="1:14" x14ac:dyDescent="0.3">
      <c r="A265">
        <v>480</v>
      </c>
      <c r="B265">
        <v>20080217</v>
      </c>
      <c r="C265">
        <v>20080229</v>
      </c>
      <c r="D265">
        <v>20080224</v>
      </c>
      <c r="E265">
        <v>23755</v>
      </c>
      <c r="F265">
        <v>8</v>
      </c>
      <c r="G265">
        <v>20</v>
      </c>
      <c r="H265">
        <v>2.29</v>
      </c>
      <c r="I265">
        <v>0.85650000000000004</v>
      </c>
      <c r="J265" s="23">
        <v>39495</v>
      </c>
      <c r="K265">
        <v>45.8</v>
      </c>
      <c r="L265">
        <v>17.13</v>
      </c>
      <c r="M265">
        <v>28.67</v>
      </c>
      <c r="N265" t="s">
        <v>601</v>
      </c>
    </row>
    <row r="266" spans="1:14" x14ac:dyDescent="0.3">
      <c r="A266">
        <v>480</v>
      </c>
      <c r="B266">
        <v>20080308</v>
      </c>
      <c r="C266">
        <v>20080320</v>
      </c>
      <c r="D266">
        <v>20080315</v>
      </c>
      <c r="E266">
        <v>23914</v>
      </c>
      <c r="F266">
        <v>8</v>
      </c>
      <c r="G266">
        <v>8</v>
      </c>
      <c r="H266">
        <v>2.29</v>
      </c>
      <c r="I266">
        <v>0.85650000000000004</v>
      </c>
      <c r="J266" s="23">
        <v>39515</v>
      </c>
      <c r="K266">
        <v>18.32</v>
      </c>
      <c r="L266">
        <v>6.8520000000000003</v>
      </c>
      <c r="M266">
        <v>11.468</v>
      </c>
      <c r="N266" t="s">
        <v>601</v>
      </c>
    </row>
    <row r="267" spans="1:14" x14ac:dyDescent="0.3">
      <c r="A267">
        <v>480</v>
      </c>
      <c r="B267">
        <v>20080210</v>
      </c>
      <c r="C267">
        <v>20080222</v>
      </c>
      <c r="D267">
        <v>20080217</v>
      </c>
      <c r="E267">
        <v>23933</v>
      </c>
      <c r="F267">
        <v>8</v>
      </c>
      <c r="G267">
        <v>9</v>
      </c>
      <c r="H267">
        <v>2.29</v>
      </c>
      <c r="I267">
        <v>0.85650000000000004</v>
      </c>
      <c r="J267" s="23">
        <v>39488</v>
      </c>
      <c r="K267">
        <v>20.61</v>
      </c>
      <c r="L267">
        <v>7.7084999999999999</v>
      </c>
      <c r="M267">
        <v>12.9015</v>
      </c>
      <c r="N267" t="s">
        <v>601</v>
      </c>
    </row>
    <row r="268" spans="1:14" x14ac:dyDescent="0.3">
      <c r="A268">
        <v>480</v>
      </c>
      <c r="B268">
        <v>20080108</v>
      </c>
      <c r="C268">
        <v>20080120</v>
      </c>
      <c r="D268">
        <v>20080115</v>
      </c>
      <c r="E268">
        <v>24040</v>
      </c>
      <c r="F268">
        <v>8</v>
      </c>
      <c r="G268">
        <v>19</v>
      </c>
      <c r="H268">
        <v>2.29</v>
      </c>
      <c r="I268">
        <v>0.85650000000000004</v>
      </c>
      <c r="J268" s="23">
        <v>39455</v>
      </c>
      <c r="K268">
        <v>43.51</v>
      </c>
      <c r="L268">
        <v>16.273499999999999</v>
      </c>
      <c r="M268">
        <v>27.236499999999999</v>
      </c>
      <c r="N268" t="s">
        <v>601</v>
      </c>
    </row>
    <row r="269" spans="1:14" x14ac:dyDescent="0.3">
      <c r="A269">
        <v>480</v>
      </c>
      <c r="B269">
        <v>20080703</v>
      </c>
      <c r="C269">
        <v>20080715</v>
      </c>
      <c r="D269">
        <v>20080710</v>
      </c>
      <c r="E269">
        <v>24097</v>
      </c>
      <c r="F269">
        <v>8</v>
      </c>
      <c r="G269">
        <v>16</v>
      </c>
      <c r="H269">
        <v>2.29</v>
      </c>
      <c r="I269">
        <v>0.85650000000000004</v>
      </c>
      <c r="J269" s="23">
        <v>39632</v>
      </c>
      <c r="K269">
        <v>36.64</v>
      </c>
      <c r="L269">
        <v>13.704000000000001</v>
      </c>
      <c r="M269">
        <v>22.936</v>
      </c>
      <c r="N269" t="s">
        <v>601</v>
      </c>
    </row>
    <row r="270" spans="1:14" x14ac:dyDescent="0.3">
      <c r="A270">
        <v>480</v>
      </c>
      <c r="B270">
        <v>20080402</v>
      </c>
      <c r="C270">
        <v>20080414</v>
      </c>
      <c r="D270">
        <v>20080409</v>
      </c>
      <c r="E270">
        <v>24099</v>
      </c>
      <c r="F270">
        <v>8</v>
      </c>
      <c r="G270">
        <v>10</v>
      </c>
      <c r="H270">
        <v>2.29</v>
      </c>
      <c r="I270">
        <v>0.85650000000000004</v>
      </c>
      <c r="J270" s="23">
        <v>39540</v>
      </c>
      <c r="K270">
        <v>22.9</v>
      </c>
      <c r="L270">
        <v>8.5649999999999995</v>
      </c>
      <c r="M270">
        <v>14.335000000000001</v>
      </c>
      <c r="N270" t="s">
        <v>601</v>
      </c>
    </row>
    <row r="271" spans="1:14" x14ac:dyDescent="0.3">
      <c r="A271">
        <v>480</v>
      </c>
      <c r="B271">
        <v>20080627</v>
      </c>
      <c r="C271">
        <v>20080709</v>
      </c>
      <c r="D271">
        <v>20080704</v>
      </c>
      <c r="E271">
        <v>24143</v>
      </c>
      <c r="F271">
        <v>8</v>
      </c>
      <c r="G271">
        <v>9</v>
      </c>
      <c r="H271">
        <v>2.29</v>
      </c>
      <c r="I271">
        <v>0.85650000000000004</v>
      </c>
      <c r="J271" s="23">
        <v>39626</v>
      </c>
      <c r="K271">
        <v>20.61</v>
      </c>
      <c r="L271">
        <v>7.7084999999999999</v>
      </c>
      <c r="M271">
        <v>12.9015</v>
      </c>
      <c r="N271" t="s">
        <v>601</v>
      </c>
    </row>
    <row r="272" spans="1:14" x14ac:dyDescent="0.3">
      <c r="A272">
        <v>480</v>
      </c>
      <c r="B272">
        <v>20080329</v>
      </c>
      <c r="C272">
        <v>20080410</v>
      </c>
      <c r="D272">
        <v>20080405</v>
      </c>
      <c r="E272">
        <v>24156</v>
      </c>
      <c r="F272">
        <v>8</v>
      </c>
      <c r="G272">
        <v>16</v>
      </c>
      <c r="H272">
        <v>2.29</v>
      </c>
      <c r="I272">
        <v>0.85650000000000004</v>
      </c>
      <c r="J272" s="23">
        <v>39536</v>
      </c>
      <c r="K272">
        <v>36.64</v>
      </c>
      <c r="L272">
        <v>13.704000000000001</v>
      </c>
      <c r="M272">
        <v>22.936</v>
      </c>
      <c r="N272" t="s">
        <v>601</v>
      </c>
    </row>
    <row r="273" spans="1:14" x14ac:dyDescent="0.3">
      <c r="A273">
        <v>480</v>
      </c>
      <c r="B273">
        <v>20080127</v>
      </c>
      <c r="C273">
        <v>20080208</v>
      </c>
      <c r="D273">
        <v>20080203</v>
      </c>
      <c r="E273">
        <v>24563</v>
      </c>
      <c r="F273">
        <v>8</v>
      </c>
      <c r="G273">
        <v>20</v>
      </c>
      <c r="H273">
        <v>2.29</v>
      </c>
      <c r="I273">
        <v>0.85650000000000004</v>
      </c>
      <c r="J273" s="23">
        <v>39474</v>
      </c>
      <c r="K273">
        <v>45.8</v>
      </c>
      <c r="L273">
        <v>17.13</v>
      </c>
      <c r="M273">
        <v>28.67</v>
      </c>
      <c r="N273" t="s">
        <v>601</v>
      </c>
    </row>
    <row r="274" spans="1:14" x14ac:dyDescent="0.3">
      <c r="A274">
        <v>480</v>
      </c>
      <c r="B274">
        <v>20080304</v>
      </c>
      <c r="C274">
        <v>20080316</v>
      </c>
      <c r="D274">
        <v>20080311</v>
      </c>
      <c r="E274">
        <v>24696</v>
      </c>
      <c r="F274">
        <v>8</v>
      </c>
      <c r="G274">
        <v>20</v>
      </c>
      <c r="H274">
        <v>2.29</v>
      </c>
      <c r="I274">
        <v>0.85650000000000004</v>
      </c>
      <c r="J274" s="23">
        <v>39511</v>
      </c>
      <c r="K274">
        <v>45.8</v>
      </c>
      <c r="L274">
        <v>17.13</v>
      </c>
      <c r="M274">
        <v>28.67</v>
      </c>
      <c r="N274" t="s">
        <v>601</v>
      </c>
    </row>
    <row r="275" spans="1:14" x14ac:dyDescent="0.3">
      <c r="A275">
        <v>480</v>
      </c>
      <c r="B275">
        <v>20080322</v>
      </c>
      <c r="C275">
        <v>20080403</v>
      </c>
      <c r="D275">
        <v>20080329</v>
      </c>
      <c r="E275">
        <v>24838</v>
      </c>
      <c r="F275">
        <v>8</v>
      </c>
      <c r="G275">
        <v>1</v>
      </c>
      <c r="H275">
        <v>2.29</v>
      </c>
      <c r="I275">
        <v>0.85650000000000004</v>
      </c>
      <c r="J275" s="23">
        <v>39529</v>
      </c>
      <c r="K275">
        <v>2.29</v>
      </c>
      <c r="L275">
        <v>0.85650000000000004</v>
      </c>
      <c r="M275">
        <v>1.4335</v>
      </c>
      <c r="N275" t="s">
        <v>601</v>
      </c>
    </row>
    <row r="276" spans="1:14" x14ac:dyDescent="0.3">
      <c r="A276">
        <v>480</v>
      </c>
      <c r="B276">
        <v>20080107</v>
      </c>
      <c r="C276">
        <v>20080119</v>
      </c>
      <c r="D276">
        <v>20080114</v>
      </c>
      <c r="E276">
        <v>24854</v>
      </c>
      <c r="F276">
        <v>8</v>
      </c>
      <c r="G276">
        <v>19</v>
      </c>
      <c r="H276">
        <v>2.29</v>
      </c>
      <c r="I276">
        <v>0.85650000000000004</v>
      </c>
      <c r="J276" s="23">
        <v>39454</v>
      </c>
      <c r="K276">
        <v>43.51</v>
      </c>
      <c r="L276">
        <v>16.273499999999999</v>
      </c>
      <c r="M276">
        <v>27.236499999999999</v>
      </c>
      <c r="N276" t="s">
        <v>601</v>
      </c>
    </row>
    <row r="277" spans="1:14" x14ac:dyDescent="0.3">
      <c r="A277">
        <v>480</v>
      </c>
      <c r="B277">
        <v>20080411</v>
      </c>
      <c r="C277">
        <v>20080423</v>
      </c>
      <c r="D277">
        <v>20080418</v>
      </c>
      <c r="E277">
        <v>24856</v>
      </c>
      <c r="F277">
        <v>8</v>
      </c>
      <c r="G277">
        <v>5</v>
      </c>
      <c r="H277">
        <v>2.29</v>
      </c>
      <c r="I277">
        <v>0.85650000000000004</v>
      </c>
      <c r="J277" s="23">
        <v>39549</v>
      </c>
      <c r="K277">
        <v>11.45</v>
      </c>
      <c r="L277">
        <v>4.2824999999999998</v>
      </c>
      <c r="M277">
        <v>7.1675000000000004</v>
      </c>
      <c r="N277" t="s">
        <v>601</v>
      </c>
    </row>
    <row r="278" spans="1:14" x14ac:dyDescent="0.3">
      <c r="A278">
        <v>480</v>
      </c>
      <c r="B278">
        <v>20080120</v>
      </c>
      <c r="C278">
        <v>20080201</v>
      </c>
      <c r="D278">
        <v>20080127</v>
      </c>
      <c r="E278">
        <v>24864</v>
      </c>
      <c r="F278">
        <v>8</v>
      </c>
      <c r="G278">
        <v>12</v>
      </c>
      <c r="H278">
        <v>2.29</v>
      </c>
      <c r="I278">
        <v>0.85650000000000004</v>
      </c>
      <c r="J278" s="23">
        <v>39467</v>
      </c>
      <c r="K278">
        <v>27.48</v>
      </c>
      <c r="L278">
        <v>10.278</v>
      </c>
      <c r="M278">
        <v>17.202000000000002</v>
      </c>
      <c r="N278" t="s">
        <v>601</v>
      </c>
    </row>
    <row r="279" spans="1:14" x14ac:dyDescent="0.3">
      <c r="A279">
        <v>480</v>
      </c>
      <c r="B279">
        <v>20080528</v>
      </c>
      <c r="C279">
        <v>20080609</v>
      </c>
      <c r="D279">
        <v>20080604</v>
      </c>
      <c r="E279">
        <v>25297</v>
      </c>
      <c r="F279">
        <v>8</v>
      </c>
      <c r="G279">
        <v>3</v>
      </c>
      <c r="H279">
        <v>2.29</v>
      </c>
      <c r="I279">
        <v>0.85650000000000004</v>
      </c>
      <c r="J279" s="23">
        <v>39596</v>
      </c>
      <c r="K279">
        <v>6.87</v>
      </c>
      <c r="L279">
        <v>2.5695000000000001</v>
      </c>
      <c r="M279">
        <v>4.3005000000000004</v>
      </c>
      <c r="N279" t="s">
        <v>601</v>
      </c>
    </row>
    <row r="280" spans="1:14" x14ac:dyDescent="0.3">
      <c r="A280">
        <v>480</v>
      </c>
      <c r="B280">
        <v>20080518</v>
      </c>
      <c r="C280">
        <v>20080530</v>
      </c>
      <c r="D280">
        <v>20080525</v>
      </c>
      <c r="E280">
        <v>25450</v>
      </c>
      <c r="F280">
        <v>8</v>
      </c>
      <c r="G280">
        <v>1</v>
      </c>
      <c r="H280">
        <v>2.29</v>
      </c>
      <c r="I280">
        <v>0.85650000000000004</v>
      </c>
      <c r="J280" s="23">
        <v>39586</v>
      </c>
      <c r="K280">
        <v>2.29</v>
      </c>
      <c r="L280">
        <v>0.85650000000000004</v>
      </c>
      <c r="M280">
        <v>1.4335</v>
      </c>
      <c r="N280" t="s">
        <v>601</v>
      </c>
    </row>
    <row r="281" spans="1:14" x14ac:dyDescent="0.3">
      <c r="A281">
        <v>480</v>
      </c>
      <c r="B281">
        <v>20080206</v>
      </c>
      <c r="C281">
        <v>20080218</v>
      </c>
      <c r="D281">
        <v>20080213</v>
      </c>
      <c r="E281">
        <v>25472</v>
      </c>
      <c r="F281">
        <v>8</v>
      </c>
      <c r="G281">
        <v>10</v>
      </c>
      <c r="H281">
        <v>2.29</v>
      </c>
      <c r="I281">
        <v>0.85650000000000004</v>
      </c>
      <c r="J281" s="23">
        <v>39484</v>
      </c>
      <c r="K281">
        <v>22.9</v>
      </c>
      <c r="L281">
        <v>8.5649999999999995</v>
      </c>
      <c r="M281">
        <v>14.335000000000001</v>
      </c>
      <c r="N281" t="s">
        <v>601</v>
      </c>
    </row>
    <row r="282" spans="1:14" x14ac:dyDescent="0.3">
      <c r="A282">
        <v>480</v>
      </c>
      <c r="B282">
        <v>20080309</v>
      </c>
      <c r="C282">
        <v>20080321</v>
      </c>
      <c r="D282">
        <v>20080316</v>
      </c>
      <c r="E282">
        <v>25487</v>
      </c>
      <c r="F282">
        <v>8</v>
      </c>
      <c r="G282">
        <v>10</v>
      </c>
      <c r="H282">
        <v>2.29</v>
      </c>
      <c r="I282">
        <v>0.85650000000000004</v>
      </c>
      <c r="J282" s="23">
        <v>39516</v>
      </c>
      <c r="K282">
        <v>22.9</v>
      </c>
      <c r="L282">
        <v>8.5649999999999995</v>
      </c>
      <c r="M282">
        <v>14.335000000000001</v>
      </c>
      <c r="N282" t="s">
        <v>601</v>
      </c>
    </row>
    <row r="283" spans="1:14" x14ac:dyDescent="0.3">
      <c r="A283">
        <v>480</v>
      </c>
      <c r="B283">
        <v>20080216</v>
      </c>
      <c r="C283">
        <v>20080228</v>
      </c>
      <c r="D283">
        <v>20080223</v>
      </c>
      <c r="E283">
        <v>25530</v>
      </c>
      <c r="F283">
        <v>8</v>
      </c>
      <c r="G283">
        <v>7</v>
      </c>
      <c r="H283">
        <v>2.29</v>
      </c>
      <c r="I283">
        <v>0.85650000000000004</v>
      </c>
      <c r="J283" s="23">
        <v>39494</v>
      </c>
      <c r="K283">
        <v>16.03</v>
      </c>
      <c r="L283">
        <v>5.9954999999999998</v>
      </c>
      <c r="M283">
        <v>10.0345</v>
      </c>
      <c r="N283" t="s">
        <v>601</v>
      </c>
    </row>
    <row r="284" spans="1:14" x14ac:dyDescent="0.3">
      <c r="A284">
        <v>480</v>
      </c>
      <c r="B284">
        <v>20080130</v>
      </c>
      <c r="C284">
        <v>20080211</v>
      </c>
      <c r="D284">
        <v>20080206</v>
      </c>
      <c r="E284">
        <v>25533</v>
      </c>
      <c r="F284">
        <v>8</v>
      </c>
      <c r="G284">
        <v>20</v>
      </c>
      <c r="H284">
        <v>2.29</v>
      </c>
      <c r="I284">
        <v>0.85650000000000004</v>
      </c>
      <c r="J284" s="23">
        <v>39477</v>
      </c>
      <c r="K284">
        <v>45.8</v>
      </c>
      <c r="L284">
        <v>17.13</v>
      </c>
      <c r="M284">
        <v>28.67</v>
      </c>
      <c r="N284" t="s">
        <v>601</v>
      </c>
    </row>
    <row r="285" spans="1:14" x14ac:dyDescent="0.3">
      <c r="A285">
        <v>480</v>
      </c>
      <c r="B285">
        <v>20080616</v>
      </c>
      <c r="C285">
        <v>20080628</v>
      </c>
      <c r="D285">
        <v>20080623</v>
      </c>
      <c r="E285">
        <v>25551</v>
      </c>
      <c r="F285">
        <v>8</v>
      </c>
      <c r="G285">
        <v>13</v>
      </c>
      <c r="H285">
        <v>2.29</v>
      </c>
      <c r="I285">
        <v>0.85650000000000004</v>
      </c>
      <c r="J285" s="23">
        <v>39615</v>
      </c>
      <c r="K285">
        <v>29.77</v>
      </c>
      <c r="L285">
        <v>11.134499999999999</v>
      </c>
      <c r="M285">
        <v>18.6355</v>
      </c>
      <c r="N285" t="s">
        <v>601</v>
      </c>
    </row>
    <row r="286" spans="1:14" x14ac:dyDescent="0.3">
      <c r="A286">
        <v>480</v>
      </c>
      <c r="B286">
        <v>20080421</v>
      </c>
      <c r="C286">
        <v>20080503</v>
      </c>
      <c r="D286">
        <v>20080428</v>
      </c>
      <c r="E286">
        <v>25664</v>
      </c>
      <c r="F286">
        <v>8</v>
      </c>
      <c r="G286">
        <v>17</v>
      </c>
      <c r="H286">
        <v>2.29</v>
      </c>
      <c r="I286">
        <v>0.85650000000000004</v>
      </c>
      <c r="J286" s="23">
        <v>39559</v>
      </c>
      <c r="K286">
        <v>38.93</v>
      </c>
      <c r="L286">
        <v>14.560499999999999</v>
      </c>
      <c r="M286">
        <v>24.369499999999999</v>
      </c>
      <c r="N286" t="s">
        <v>601</v>
      </c>
    </row>
    <row r="287" spans="1:14" x14ac:dyDescent="0.3">
      <c r="A287">
        <v>480</v>
      </c>
      <c r="B287">
        <v>20080412</v>
      </c>
      <c r="C287">
        <v>20080424</v>
      </c>
      <c r="D287">
        <v>20080419</v>
      </c>
      <c r="E287">
        <v>25684</v>
      </c>
      <c r="F287">
        <v>8</v>
      </c>
      <c r="G287">
        <v>12</v>
      </c>
      <c r="H287">
        <v>2.29</v>
      </c>
      <c r="I287">
        <v>0.85650000000000004</v>
      </c>
      <c r="J287" s="23">
        <v>39550</v>
      </c>
      <c r="K287">
        <v>27.48</v>
      </c>
      <c r="L287">
        <v>10.278</v>
      </c>
      <c r="M287">
        <v>17.202000000000002</v>
      </c>
      <c r="N287" t="s">
        <v>601</v>
      </c>
    </row>
    <row r="288" spans="1:14" x14ac:dyDescent="0.3">
      <c r="A288">
        <v>480</v>
      </c>
      <c r="B288">
        <v>20080128</v>
      </c>
      <c r="C288">
        <v>20080209</v>
      </c>
      <c r="D288">
        <v>20080204</v>
      </c>
      <c r="E288">
        <v>25744</v>
      </c>
      <c r="F288">
        <v>8</v>
      </c>
      <c r="G288">
        <v>2</v>
      </c>
      <c r="H288">
        <v>2.29</v>
      </c>
      <c r="I288">
        <v>0.85650000000000004</v>
      </c>
      <c r="J288" s="23">
        <v>39475</v>
      </c>
      <c r="K288">
        <v>4.58</v>
      </c>
      <c r="L288">
        <v>1.7130000000000001</v>
      </c>
      <c r="M288">
        <v>2.867</v>
      </c>
      <c r="N288" t="s">
        <v>601</v>
      </c>
    </row>
    <row r="289" spans="1:14" x14ac:dyDescent="0.3">
      <c r="A289">
        <v>480</v>
      </c>
      <c r="B289">
        <v>20080310</v>
      </c>
      <c r="C289">
        <v>20080322</v>
      </c>
      <c r="D289">
        <v>20080317</v>
      </c>
      <c r="E289">
        <v>25754</v>
      </c>
      <c r="F289">
        <v>8</v>
      </c>
      <c r="G289">
        <v>17</v>
      </c>
      <c r="H289">
        <v>2.29</v>
      </c>
      <c r="I289">
        <v>0.85650000000000004</v>
      </c>
      <c r="J289" s="23">
        <v>39517</v>
      </c>
      <c r="K289">
        <v>38.93</v>
      </c>
      <c r="L289">
        <v>14.560499999999999</v>
      </c>
      <c r="M289">
        <v>24.369499999999999</v>
      </c>
      <c r="N289" t="s">
        <v>601</v>
      </c>
    </row>
    <row r="290" spans="1:14" x14ac:dyDescent="0.3">
      <c r="A290">
        <v>480</v>
      </c>
      <c r="B290">
        <v>20080506</v>
      </c>
      <c r="C290">
        <v>20080518</v>
      </c>
      <c r="D290">
        <v>20080513</v>
      </c>
      <c r="E290">
        <v>25794</v>
      </c>
      <c r="F290">
        <v>8</v>
      </c>
      <c r="G290">
        <v>1</v>
      </c>
      <c r="H290">
        <v>2.29</v>
      </c>
      <c r="I290">
        <v>0.85650000000000004</v>
      </c>
      <c r="J290" s="23">
        <v>39574</v>
      </c>
      <c r="K290">
        <v>2.29</v>
      </c>
      <c r="L290">
        <v>0.85650000000000004</v>
      </c>
      <c r="M290">
        <v>1.4335</v>
      </c>
      <c r="N290" t="s">
        <v>601</v>
      </c>
    </row>
    <row r="291" spans="1:14" x14ac:dyDescent="0.3">
      <c r="A291">
        <v>480</v>
      </c>
      <c r="B291">
        <v>20080407</v>
      </c>
      <c r="C291">
        <v>20080419</v>
      </c>
      <c r="D291">
        <v>20080414</v>
      </c>
      <c r="E291">
        <v>26212</v>
      </c>
      <c r="F291">
        <v>8</v>
      </c>
      <c r="G291">
        <v>6</v>
      </c>
      <c r="H291">
        <v>2.29</v>
      </c>
      <c r="I291">
        <v>0.85650000000000004</v>
      </c>
      <c r="J291" s="23">
        <v>39545</v>
      </c>
      <c r="K291">
        <v>13.74</v>
      </c>
      <c r="L291">
        <v>5.1390000000000002</v>
      </c>
      <c r="M291">
        <v>8.6010000000000009</v>
      </c>
      <c r="N291" t="s">
        <v>601</v>
      </c>
    </row>
    <row r="292" spans="1:14" x14ac:dyDescent="0.3">
      <c r="A292">
        <v>480</v>
      </c>
      <c r="B292">
        <v>20080418</v>
      </c>
      <c r="C292">
        <v>20080430</v>
      </c>
      <c r="D292">
        <v>20080425</v>
      </c>
      <c r="E292">
        <v>26362</v>
      </c>
      <c r="F292">
        <v>8</v>
      </c>
      <c r="G292">
        <v>14</v>
      </c>
      <c r="H292">
        <v>2.29</v>
      </c>
      <c r="I292">
        <v>0.85650000000000004</v>
      </c>
      <c r="J292" s="23">
        <v>39556</v>
      </c>
      <c r="K292">
        <v>32.06</v>
      </c>
      <c r="L292">
        <v>11.991</v>
      </c>
      <c r="M292">
        <v>20.068999999999999</v>
      </c>
      <c r="N292" t="s">
        <v>601</v>
      </c>
    </row>
    <row r="293" spans="1:14" x14ac:dyDescent="0.3">
      <c r="A293">
        <v>480</v>
      </c>
      <c r="B293">
        <v>20080224</v>
      </c>
      <c r="C293">
        <v>20080307</v>
      </c>
      <c r="D293">
        <v>20080302</v>
      </c>
      <c r="E293">
        <v>26370</v>
      </c>
      <c r="F293">
        <v>8</v>
      </c>
      <c r="G293">
        <v>12</v>
      </c>
      <c r="H293">
        <v>2.29</v>
      </c>
      <c r="I293">
        <v>0.85650000000000004</v>
      </c>
      <c r="J293" s="23">
        <v>39502</v>
      </c>
      <c r="K293">
        <v>27.48</v>
      </c>
      <c r="L293">
        <v>10.278</v>
      </c>
      <c r="M293">
        <v>17.202000000000002</v>
      </c>
      <c r="N293" t="s">
        <v>601</v>
      </c>
    </row>
    <row r="294" spans="1:14" x14ac:dyDescent="0.3">
      <c r="A294">
        <v>480</v>
      </c>
      <c r="B294">
        <v>20080528</v>
      </c>
      <c r="C294">
        <v>20080609</v>
      </c>
      <c r="D294">
        <v>20080604</v>
      </c>
      <c r="E294">
        <v>26385</v>
      </c>
      <c r="F294">
        <v>8</v>
      </c>
      <c r="G294">
        <v>7</v>
      </c>
      <c r="H294">
        <v>2.29</v>
      </c>
      <c r="I294">
        <v>0.85650000000000004</v>
      </c>
      <c r="J294" s="23">
        <v>39596</v>
      </c>
      <c r="K294">
        <v>16.03</v>
      </c>
      <c r="L294">
        <v>5.9954999999999998</v>
      </c>
      <c r="M294">
        <v>10.0345</v>
      </c>
      <c r="N294" t="s">
        <v>601</v>
      </c>
    </row>
    <row r="295" spans="1:14" x14ac:dyDescent="0.3">
      <c r="A295">
        <v>480</v>
      </c>
      <c r="B295">
        <v>20080626</v>
      </c>
      <c r="C295">
        <v>20080708</v>
      </c>
      <c r="D295">
        <v>20080703</v>
      </c>
      <c r="E295">
        <v>26829</v>
      </c>
      <c r="F295">
        <v>8</v>
      </c>
      <c r="G295">
        <v>1</v>
      </c>
      <c r="H295">
        <v>2.29</v>
      </c>
      <c r="I295">
        <v>0.85650000000000004</v>
      </c>
      <c r="J295" s="23">
        <v>39625</v>
      </c>
      <c r="K295">
        <v>2.29</v>
      </c>
      <c r="L295">
        <v>0.85650000000000004</v>
      </c>
      <c r="M295">
        <v>1.4335</v>
      </c>
      <c r="N295" t="s">
        <v>601</v>
      </c>
    </row>
    <row r="296" spans="1:14" x14ac:dyDescent="0.3">
      <c r="A296">
        <v>480</v>
      </c>
      <c r="B296">
        <v>20080202</v>
      </c>
      <c r="C296">
        <v>20080214</v>
      </c>
      <c r="D296">
        <v>20080209</v>
      </c>
      <c r="E296">
        <v>26845</v>
      </c>
      <c r="F296">
        <v>8</v>
      </c>
      <c r="G296">
        <v>20</v>
      </c>
      <c r="H296">
        <v>2.29</v>
      </c>
      <c r="I296">
        <v>0.85650000000000004</v>
      </c>
      <c r="J296" s="23">
        <v>39480</v>
      </c>
      <c r="K296">
        <v>45.8</v>
      </c>
      <c r="L296">
        <v>17.13</v>
      </c>
      <c r="M296">
        <v>28.67</v>
      </c>
      <c r="N296" t="s">
        <v>601</v>
      </c>
    </row>
    <row r="297" spans="1:14" x14ac:dyDescent="0.3">
      <c r="A297">
        <v>480</v>
      </c>
      <c r="B297">
        <v>20080415</v>
      </c>
      <c r="C297">
        <v>20080427</v>
      </c>
      <c r="D297">
        <v>20080422</v>
      </c>
      <c r="E297">
        <v>26851</v>
      </c>
      <c r="F297">
        <v>8</v>
      </c>
      <c r="G297">
        <v>14</v>
      </c>
      <c r="H297">
        <v>2.29</v>
      </c>
      <c r="I297">
        <v>0.85650000000000004</v>
      </c>
      <c r="J297" s="23">
        <v>39553</v>
      </c>
      <c r="K297">
        <v>32.06</v>
      </c>
      <c r="L297">
        <v>11.991</v>
      </c>
      <c r="M297">
        <v>20.068999999999999</v>
      </c>
      <c r="N297" t="s">
        <v>601</v>
      </c>
    </row>
    <row r="298" spans="1:14" x14ac:dyDescent="0.3">
      <c r="A298">
        <v>480</v>
      </c>
      <c r="B298">
        <v>20080605</v>
      </c>
      <c r="C298">
        <v>20080617</v>
      </c>
      <c r="D298">
        <v>20080612</v>
      </c>
      <c r="E298">
        <v>26867</v>
      </c>
      <c r="F298">
        <v>8</v>
      </c>
      <c r="G298">
        <v>16</v>
      </c>
      <c r="H298">
        <v>2.29</v>
      </c>
      <c r="I298">
        <v>0.85650000000000004</v>
      </c>
      <c r="J298" s="23">
        <v>39604</v>
      </c>
      <c r="K298">
        <v>36.64</v>
      </c>
      <c r="L298">
        <v>13.704000000000001</v>
      </c>
      <c r="M298">
        <v>22.936</v>
      </c>
      <c r="N298" t="s">
        <v>601</v>
      </c>
    </row>
    <row r="299" spans="1:14" x14ac:dyDescent="0.3">
      <c r="A299">
        <v>480</v>
      </c>
      <c r="B299">
        <v>20080218</v>
      </c>
      <c r="C299">
        <v>20080301</v>
      </c>
      <c r="D299">
        <v>20080225</v>
      </c>
      <c r="E299">
        <v>26872</v>
      </c>
      <c r="F299">
        <v>8</v>
      </c>
      <c r="G299">
        <v>1</v>
      </c>
      <c r="H299">
        <v>2.29</v>
      </c>
      <c r="I299">
        <v>0.85650000000000004</v>
      </c>
      <c r="J299" s="23">
        <v>39496</v>
      </c>
      <c r="K299">
        <v>2.29</v>
      </c>
      <c r="L299">
        <v>0.85650000000000004</v>
      </c>
      <c r="M299">
        <v>1.4335</v>
      </c>
      <c r="N299" t="s">
        <v>601</v>
      </c>
    </row>
    <row r="300" spans="1:14" x14ac:dyDescent="0.3">
      <c r="A300">
        <v>480</v>
      </c>
      <c r="B300">
        <v>20080224</v>
      </c>
      <c r="C300">
        <v>20080307</v>
      </c>
      <c r="D300">
        <v>20080302</v>
      </c>
      <c r="E300">
        <v>26880</v>
      </c>
      <c r="F300">
        <v>8</v>
      </c>
      <c r="G300">
        <v>10</v>
      </c>
      <c r="H300">
        <v>2.29</v>
      </c>
      <c r="I300">
        <v>0.85650000000000004</v>
      </c>
      <c r="J300" s="23">
        <v>39502</v>
      </c>
      <c r="K300">
        <v>22.9</v>
      </c>
      <c r="L300">
        <v>8.5649999999999995</v>
      </c>
      <c r="M300">
        <v>14.335000000000001</v>
      </c>
      <c r="N300" t="s">
        <v>601</v>
      </c>
    </row>
    <row r="301" spans="1:14" x14ac:dyDescent="0.3">
      <c r="A301">
        <v>480</v>
      </c>
      <c r="B301">
        <v>20080111</v>
      </c>
      <c r="C301">
        <v>20080123</v>
      </c>
      <c r="D301">
        <v>20080118</v>
      </c>
      <c r="E301">
        <v>26912</v>
      </c>
      <c r="F301">
        <v>8</v>
      </c>
      <c r="G301">
        <v>17</v>
      </c>
      <c r="H301">
        <v>2.29</v>
      </c>
      <c r="I301">
        <v>0.85650000000000004</v>
      </c>
      <c r="J301" s="23">
        <v>39458</v>
      </c>
      <c r="K301">
        <v>38.93</v>
      </c>
      <c r="L301">
        <v>14.560499999999999</v>
      </c>
      <c r="M301">
        <v>24.369499999999999</v>
      </c>
      <c r="N301" t="s">
        <v>601</v>
      </c>
    </row>
    <row r="302" spans="1:14" x14ac:dyDescent="0.3">
      <c r="A302">
        <v>480</v>
      </c>
      <c r="B302">
        <v>20080119</v>
      </c>
      <c r="C302">
        <v>20080131</v>
      </c>
      <c r="D302">
        <v>20080126</v>
      </c>
      <c r="E302">
        <v>26969</v>
      </c>
      <c r="F302">
        <v>8</v>
      </c>
      <c r="G302">
        <v>13</v>
      </c>
      <c r="H302">
        <v>2.29</v>
      </c>
      <c r="I302">
        <v>0.85650000000000004</v>
      </c>
      <c r="J302" s="23">
        <v>39466</v>
      </c>
      <c r="K302">
        <v>29.77</v>
      </c>
      <c r="L302">
        <v>11.134499999999999</v>
      </c>
      <c r="M302">
        <v>18.6355</v>
      </c>
      <c r="N302" t="s">
        <v>601</v>
      </c>
    </row>
    <row r="303" spans="1:14" x14ac:dyDescent="0.3">
      <c r="A303">
        <v>480</v>
      </c>
      <c r="B303">
        <v>20080701</v>
      </c>
      <c r="C303">
        <v>20080713</v>
      </c>
      <c r="D303">
        <v>20080708</v>
      </c>
      <c r="E303">
        <v>26980</v>
      </c>
      <c r="F303">
        <v>8</v>
      </c>
      <c r="G303">
        <v>2</v>
      </c>
      <c r="H303">
        <v>2.29</v>
      </c>
      <c r="I303">
        <v>0.85650000000000004</v>
      </c>
      <c r="J303" s="23">
        <v>39630</v>
      </c>
      <c r="K303">
        <v>4.58</v>
      </c>
      <c r="L303">
        <v>1.7130000000000001</v>
      </c>
      <c r="M303">
        <v>2.867</v>
      </c>
      <c r="N303" t="s">
        <v>601</v>
      </c>
    </row>
    <row r="304" spans="1:14" x14ac:dyDescent="0.3">
      <c r="A304">
        <v>480</v>
      </c>
      <c r="B304">
        <v>20080415</v>
      </c>
      <c r="C304">
        <v>20080427</v>
      </c>
      <c r="D304">
        <v>20080422</v>
      </c>
      <c r="E304">
        <v>26996</v>
      </c>
      <c r="F304">
        <v>8</v>
      </c>
      <c r="G304">
        <v>16</v>
      </c>
      <c r="H304">
        <v>2.29</v>
      </c>
      <c r="I304">
        <v>0.85650000000000004</v>
      </c>
      <c r="J304" s="23">
        <v>39553</v>
      </c>
      <c r="K304">
        <v>36.64</v>
      </c>
      <c r="L304">
        <v>13.704000000000001</v>
      </c>
      <c r="M304">
        <v>22.936</v>
      </c>
      <c r="N304" t="s">
        <v>601</v>
      </c>
    </row>
    <row r="305" spans="1:14" x14ac:dyDescent="0.3">
      <c r="A305">
        <v>480</v>
      </c>
      <c r="B305">
        <v>20080410</v>
      </c>
      <c r="C305">
        <v>20080422</v>
      </c>
      <c r="D305">
        <v>20080417</v>
      </c>
      <c r="E305">
        <v>27160</v>
      </c>
      <c r="F305">
        <v>8</v>
      </c>
      <c r="G305">
        <v>6</v>
      </c>
      <c r="H305">
        <v>2.29</v>
      </c>
      <c r="I305">
        <v>0.85650000000000004</v>
      </c>
      <c r="J305" s="23">
        <v>39548</v>
      </c>
      <c r="K305">
        <v>13.74</v>
      </c>
      <c r="L305">
        <v>5.1390000000000002</v>
      </c>
      <c r="M305">
        <v>8.6010000000000009</v>
      </c>
      <c r="N305" t="s">
        <v>601</v>
      </c>
    </row>
    <row r="306" spans="1:14" x14ac:dyDescent="0.3">
      <c r="A306">
        <v>480</v>
      </c>
      <c r="B306">
        <v>20080428</v>
      </c>
      <c r="C306">
        <v>20080510</v>
      </c>
      <c r="D306">
        <v>20080505</v>
      </c>
      <c r="E306">
        <v>27172</v>
      </c>
      <c r="F306">
        <v>8</v>
      </c>
      <c r="G306">
        <v>3</v>
      </c>
      <c r="H306">
        <v>2.29</v>
      </c>
      <c r="I306">
        <v>0.85650000000000004</v>
      </c>
      <c r="J306" s="23">
        <v>39566</v>
      </c>
      <c r="K306">
        <v>6.87</v>
      </c>
      <c r="L306">
        <v>2.5695000000000001</v>
      </c>
      <c r="M306">
        <v>4.3005000000000004</v>
      </c>
      <c r="N306" t="s">
        <v>601</v>
      </c>
    </row>
    <row r="307" spans="1:14" x14ac:dyDescent="0.3">
      <c r="A307">
        <v>480</v>
      </c>
      <c r="B307">
        <v>20080313</v>
      </c>
      <c r="C307">
        <v>20080325</v>
      </c>
      <c r="D307">
        <v>20080320</v>
      </c>
      <c r="E307">
        <v>27174</v>
      </c>
      <c r="F307">
        <v>8</v>
      </c>
      <c r="G307">
        <v>19</v>
      </c>
      <c r="H307">
        <v>2.29</v>
      </c>
      <c r="I307">
        <v>0.85650000000000004</v>
      </c>
      <c r="J307" s="23">
        <v>39520</v>
      </c>
      <c r="K307">
        <v>43.51</v>
      </c>
      <c r="L307">
        <v>16.273499999999999</v>
      </c>
      <c r="M307">
        <v>27.236499999999999</v>
      </c>
      <c r="N307" t="s">
        <v>601</v>
      </c>
    </row>
    <row r="308" spans="1:14" x14ac:dyDescent="0.3">
      <c r="A308">
        <v>480</v>
      </c>
      <c r="B308">
        <v>20080618</v>
      </c>
      <c r="C308">
        <v>20080630</v>
      </c>
      <c r="D308">
        <v>20080625</v>
      </c>
      <c r="E308">
        <v>27187</v>
      </c>
      <c r="F308">
        <v>8</v>
      </c>
      <c r="G308">
        <v>5</v>
      </c>
      <c r="H308">
        <v>2.29</v>
      </c>
      <c r="I308">
        <v>0.85650000000000004</v>
      </c>
      <c r="J308" s="23">
        <v>39617</v>
      </c>
      <c r="K308">
        <v>11.45</v>
      </c>
      <c r="L308">
        <v>4.2824999999999998</v>
      </c>
      <c r="M308">
        <v>7.1675000000000004</v>
      </c>
      <c r="N308" t="s">
        <v>601</v>
      </c>
    </row>
    <row r="309" spans="1:14" x14ac:dyDescent="0.3">
      <c r="A309">
        <v>480</v>
      </c>
      <c r="B309">
        <v>20080219</v>
      </c>
      <c r="C309">
        <v>20080302</v>
      </c>
      <c r="D309">
        <v>20080226</v>
      </c>
      <c r="E309">
        <v>27813</v>
      </c>
      <c r="F309">
        <v>8</v>
      </c>
      <c r="G309">
        <v>6</v>
      </c>
      <c r="H309">
        <v>2.29</v>
      </c>
      <c r="I309">
        <v>0.85650000000000004</v>
      </c>
      <c r="J309" s="23">
        <v>39497</v>
      </c>
      <c r="K309">
        <v>13.74</v>
      </c>
      <c r="L309">
        <v>5.1390000000000002</v>
      </c>
      <c r="M309">
        <v>8.6010000000000009</v>
      </c>
      <c r="N309" t="s">
        <v>601</v>
      </c>
    </row>
    <row r="310" spans="1:14" x14ac:dyDescent="0.3">
      <c r="A310">
        <v>480</v>
      </c>
      <c r="B310">
        <v>20080726</v>
      </c>
      <c r="C310">
        <v>20080807</v>
      </c>
      <c r="D310">
        <v>20080802</v>
      </c>
      <c r="E310">
        <v>27831</v>
      </c>
      <c r="F310">
        <v>8</v>
      </c>
      <c r="G310">
        <v>15</v>
      </c>
      <c r="H310">
        <v>2.29</v>
      </c>
      <c r="I310">
        <v>0.85650000000000004</v>
      </c>
      <c r="J310" s="23">
        <v>39655</v>
      </c>
      <c r="K310">
        <v>34.35</v>
      </c>
      <c r="L310">
        <v>12.8475</v>
      </c>
      <c r="M310">
        <v>21.502500000000001</v>
      </c>
      <c r="N310" t="s">
        <v>601</v>
      </c>
    </row>
    <row r="311" spans="1:14" x14ac:dyDescent="0.3">
      <c r="A311">
        <v>480</v>
      </c>
      <c r="B311">
        <v>20080110</v>
      </c>
      <c r="C311">
        <v>20080122</v>
      </c>
      <c r="D311">
        <v>20080117</v>
      </c>
      <c r="E311">
        <v>27843</v>
      </c>
      <c r="F311">
        <v>8</v>
      </c>
      <c r="G311">
        <v>4</v>
      </c>
      <c r="H311">
        <v>2.29</v>
      </c>
      <c r="I311">
        <v>0.85650000000000004</v>
      </c>
      <c r="J311" s="23">
        <v>39457</v>
      </c>
      <c r="K311">
        <v>9.16</v>
      </c>
      <c r="L311">
        <v>3.4260000000000002</v>
      </c>
      <c r="M311">
        <v>5.734</v>
      </c>
      <c r="N311" t="s">
        <v>601</v>
      </c>
    </row>
    <row r="312" spans="1:14" x14ac:dyDescent="0.3">
      <c r="A312">
        <v>480</v>
      </c>
      <c r="B312">
        <v>20080505</v>
      </c>
      <c r="C312">
        <v>20080517</v>
      </c>
      <c r="D312">
        <v>20080512</v>
      </c>
      <c r="E312">
        <v>27855</v>
      </c>
      <c r="F312">
        <v>8</v>
      </c>
      <c r="G312">
        <v>2</v>
      </c>
      <c r="H312">
        <v>2.29</v>
      </c>
      <c r="I312">
        <v>0.85650000000000004</v>
      </c>
      <c r="J312" s="23">
        <v>39573</v>
      </c>
      <c r="K312">
        <v>4.58</v>
      </c>
      <c r="L312">
        <v>1.7130000000000001</v>
      </c>
      <c r="M312">
        <v>2.867</v>
      </c>
      <c r="N312" t="s">
        <v>601</v>
      </c>
    </row>
    <row r="313" spans="1:14" x14ac:dyDescent="0.3">
      <c r="A313">
        <v>480</v>
      </c>
      <c r="B313">
        <v>20080525</v>
      </c>
      <c r="C313">
        <v>20080606</v>
      </c>
      <c r="D313">
        <v>20080601</v>
      </c>
      <c r="E313">
        <v>27931</v>
      </c>
      <c r="F313">
        <v>8</v>
      </c>
      <c r="G313">
        <v>11</v>
      </c>
      <c r="H313">
        <v>2.29</v>
      </c>
      <c r="I313">
        <v>0.85650000000000004</v>
      </c>
      <c r="J313" s="23">
        <v>39593</v>
      </c>
      <c r="K313">
        <v>25.19</v>
      </c>
      <c r="L313">
        <v>9.4215</v>
      </c>
      <c r="M313">
        <v>15.7685</v>
      </c>
      <c r="N313" t="s">
        <v>601</v>
      </c>
    </row>
    <row r="314" spans="1:14" x14ac:dyDescent="0.3">
      <c r="A314">
        <v>480</v>
      </c>
      <c r="B314">
        <v>20080614</v>
      </c>
      <c r="C314">
        <v>20080626</v>
      </c>
      <c r="D314">
        <v>20080621</v>
      </c>
      <c r="E314">
        <v>27963</v>
      </c>
      <c r="F314">
        <v>8</v>
      </c>
      <c r="G314">
        <v>9</v>
      </c>
      <c r="H314">
        <v>2.29</v>
      </c>
      <c r="I314">
        <v>0.85650000000000004</v>
      </c>
      <c r="J314" s="23">
        <v>39613</v>
      </c>
      <c r="K314">
        <v>20.61</v>
      </c>
      <c r="L314">
        <v>7.7084999999999999</v>
      </c>
      <c r="M314">
        <v>12.9015</v>
      </c>
      <c r="N314" t="s">
        <v>601</v>
      </c>
    </row>
    <row r="315" spans="1:14" x14ac:dyDescent="0.3">
      <c r="A315">
        <v>480</v>
      </c>
      <c r="B315">
        <v>20080204</v>
      </c>
      <c r="C315">
        <v>20080216</v>
      </c>
      <c r="D315">
        <v>20080211</v>
      </c>
      <c r="E315">
        <v>28453</v>
      </c>
      <c r="F315">
        <v>8</v>
      </c>
      <c r="G315">
        <v>3</v>
      </c>
      <c r="H315">
        <v>2.29</v>
      </c>
      <c r="I315">
        <v>0.85650000000000004</v>
      </c>
      <c r="J315" s="23">
        <v>39482</v>
      </c>
      <c r="K315">
        <v>6.87</v>
      </c>
      <c r="L315">
        <v>2.5695000000000001</v>
      </c>
      <c r="M315">
        <v>4.3005000000000004</v>
      </c>
      <c r="N315" t="s">
        <v>601</v>
      </c>
    </row>
    <row r="316" spans="1:14" x14ac:dyDescent="0.3">
      <c r="A316">
        <v>480</v>
      </c>
      <c r="B316">
        <v>20080409</v>
      </c>
      <c r="C316">
        <v>20080421</v>
      </c>
      <c r="D316">
        <v>20080416</v>
      </c>
      <c r="E316">
        <v>28467</v>
      </c>
      <c r="F316">
        <v>8</v>
      </c>
      <c r="G316">
        <v>15</v>
      </c>
      <c r="H316">
        <v>2.29</v>
      </c>
      <c r="I316">
        <v>0.85650000000000004</v>
      </c>
      <c r="J316" s="23">
        <v>39547</v>
      </c>
      <c r="K316">
        <v>34.35</v>
      </c>
      <c r="L316">
        <v>12.8475</v>
      </c>
      <c r="M316">
        <v>21.502500000000001</v>
      </c>
      <c r="N316" t="s">
        <v>601</v>
      </c>
    </row>
    <row r="317" spans="1:14" x14ac:dyDescent="0.3">
      <c r="A317">
        <v>480</v>
      </c>
      <c r="B317">
        <v>20080108</v>
      </c>
      <c r="C317">
        <v>20080120</v>
      </c>
      <c r="D317">
        <v>20080115</v>
      </c>
      <c r="E317">
        <v>28490</v>
      </c>
      <c r="F317">
        <v>8</v>
      </c>
      <c r="G317">
        <v>4</v>
      </c>
      <c r="H317">
        <v>2.29</v>
      </c>
      <c r="I317">
        <v>0.85650000000000004</v>
      </c>
      <c r="J317" s="23">
        <v>39455</v>
      </c>
      <c r="K317">
        <v>9.16</v>
      </c>
      <c r="L317">
        <v>3.4260000000000002</v>
      </c>
      <c r="M317">
        <v>5.734</v>
      </c>
      <c r="N317" t="s">
        <v>601</v>
      </c>
    </row>
    <row r="318" spans="1:14" x14ac:dyDescent="0.3">
      <c r="A318">
        <v>480</v>
      </c>
      <c r="B318">
        <v>20080110</v>
      </c>
      <c r="C318">
        <v>20080122</v>
      </c>
      <c r="D318">
        <v>20080117</v>
      </c>
      <c r="E318">
        <v>28499</v>
      </c>
      <c r="F318">
        <v>8</v>
      </c>
      <c r="G318">
        <v>20</v>
      </c>
      <c r="H318">
        <v>2.29</v>
      </c>
      <c r="I318">
        <v>0.85650000000000004</v>
      </c>
      <c r="J318" s="23">
        <v>39457</v>
      </c>
      <c r="K318">
        <v>45.8</v>
      </c>
      <c r="L318">
        <v>17.13</v>
      </c>
      <c r="M318">
        <v>28.67</v>
      </c>
      <c r="N318" t="s">
        <v>601</v>
      </c>
    </row>
    <row r="319" spans="1:14" x14ac:dyDescent="0.3">
      <c r="A319">
        <v>480</v>
      </c>
      <c r="B319">
        <v>20080225</v>
      </c>
      <c r="C319">
        <v>20080308</v>
      </c>
      <c r="D319">
        <v>20080303</v>
      </c>
      <c r="E319">
        <v>28538</v>
      </c>
      <c r="F319">
        <v>8</v>
      </c>
      <c r="G319">
        <v>11</v>
      </c>
      <c r="H319">
        <v>2.29</v>
      </c>
      <c r="I319">
        <v>0.85650000000000004</v>
      </c>
      <c r="J319" s="23">
        <v>39503</v>
      </c>
      <c r="K319">
        <v>25.19</v>
      </c>
      <c r="L319">
        <v>9.4215</v>
      </c>
      <c r="M319">
        <v>15.7685</v>
      </c>
      <c r="N319" t="s">
        <v>601</v>
      </c>
    </row>
    <row r="320" spans="1:14" x14ac:dyDescent="0.3">
      <c r="A320">
        <v>480</v>
      </c>
      <c r="B320">
        <v>20080419</v>
      </c>
      <c r="C320">
        <v>20080501</v>
      </c>
      <c r="D320">
        <v>20080426</v>
      </c>
      <c r="E320">
        <v>28706</v>
      </c>
      <c r="F320">
        <v>8</v>
      </c>
      <c r="G320">
        <v>9</v>
      </c>
      <c r="H320">
        <v>2.29</v>
      </c>
      <c r="I320">
        <v>0.85650000000000004</v>
      </c>
      <c r="J320" s="23">
        <v>39557</v>
      </c>
      <c r="K320">
        <v>20.61</v>
      </c>
      <c r="L320">
        <v>7.7084999999999999</v>
      </c>
      <c r="M320">
        <v>12.9015</v>
      </c>
      <c r="N320" t="s">
        <v>601</v>
      </c>
    </row>
    <row r="321" spans="1:14" x14ac:dyDescent="0.3">
      <c r="A321">
        <v>480</v>
      </c>
      <c r="B321">
        <v>20080527</v>
      </c>
      <c r="C321">
        <v>20080608</v>
      </c>
      <c r="D321">
        <v>20080603</v>
      </c>
      <c r="E321">
        <v>28726</v>
      </c>
      <c r="F321">
        <v>8</v>
      </c>
      <c r="G321">
        <v>7</v>
      </c>
      <c r="H321">
        <v>2.29</v>
      </c>
      <c r="I321">
        <v>0.85650000000000004</v>
      </c>
      <c r="J321" s="23">
        <v>39595</v>
      </c>
      <c r="K321">
        <v>16.03</v>
      </c>
      <c r="L321">
        <v>5.9954999999999998</v>
      </c>
      <c r="M321">
        <v>10.0345</v>
      </c>
      <c r="N321" t="s">
        <v>601</v>
      </c>
    </row>
    <row r="322" spans="1:14" x14ac:dyDescent="0.3">
      <c r="A322">
        <v>480</v>
      </c>
      <c r="B322">
        <v>20080510</v>
      </c>
      <c r="C322">
        <v>20080522</v>
      </c>
      <c r="D322">
        <v>20080517</v>
      </c>
      <c r="E322">
        <v>28920</v>
      </c>
      <c r="F322">
        <v>8</v>
      </c>
      <c r="G322">
        <v>18</v>
      </c>
      <c r="H322">
        <v>2.29</v>
      </c>
      <c r="I322">
        <v>0.85650000000000004</v>
      </c>
      <c r="J322" s="23">
        <v>39578</v>
      </c>
      <c r="K322">
        <v>41.22</v>
      </c>
      <c r="L322">
        <v>15.417</v>
      </c>
      <c r="M322">
        <v>25.803000000000001</v>
      </c>
      <c r="N322" t="s">
        <v>601</v>
      </c>
    </row>
    <row r="323" spans="1:14" x14ac:dyDescent="0.3">
      <c r="A323">
        <v>480</v>
      </c>
      <c r="B323">
        <v>20080504</v>
      </c>
      <c r="C323">
        <v>20080516</v>
      </c>
      <c r="D323">
        <v>20080511</v>
      </c>
      <c r="E323">
        <v>29365</v>
      </c>
      <c r="F323">
        <v>8</v>
      </c>
      <c r="G323">
        <v>3</v>
      </c>
      <c r="H323">
        <v>2.29</v>
      </c>
      <c r="I323">
        <v>0.85650000000000004</v>
      </c>
      <c r="J323" s="23">
        <v>39572</v>
      </c>
      <c r="K323">
        <v>6.87</v>
      </c>
      <c r="L323">
        <v>2.5695000000000001</v>
      </c>
      <c r="M323">
        <v>4.3005000000000004</v>
      </c>
      <c r="N323" t="s">
        <v>601</v>
      </c>
    </row>
    <row r="324" spans="1:14" x14ac:dyDescent="0.3">
      <c r="A324">
        <v>480</v>
      </c>
      <c r="B324">
        <v>20080111</v>
      </c>
      <c r="C324">
        <v>20080123</v>
      </c>
      <c r="D324">
        <v>20080118</v>
      </c>
      <c r="E324">
        <v>29417</v>
      </c>
      <c r="F324">
        <v>8</v>
      </c>
      <c r="G324">
        <v>5</v>
      </c>
      <c r="H324">
        <v>2.29</v>
      </c>
      <c r="I324">
        <v>0.85650000000000004</v>
      </c>
      <c r="J324" s="23">
        <v>39458</v>
      </c>
      <c r="K324">
        <v>11.45</v>
      </c>
      <c r="L324">
        <v>4.2824999999999998</v>
      </c>
      <c r="M324">
        <v>7.1675000000000004</v>
      </c>
      <c r="N324" t="s">
        <v>601</v>
      </c>
    </row>
    <row r="325" spans="1:14" x14ac:dyDescent="0.3">
      <c r="A325">
        <v>480</v>
      </c>
      <c r="B325">
        <v>20080605</v>
      </c>
      <c r="C325">
        <v>20080617</v>
      </c>
      <c r="D325">
        <v>20080612</v>
      </c>
      <c r="E325">
        <v>29440</v>
      </c>
      <c r="F325">
        <v>8</v>
      </c>
      <c r="G325">
        <v>4</v>
      </c>
      <c r="H325">
        <v>2.29</v>
      </c>
      <c r="I325">
        <v>0.85650000000000004</v>
      </c>
      <c r="J325" s="23">
        <v>39604</v>
      </c>
      <c r="K325">
        <v>9.16</v>
      </c>
      <c r="L325">
        <v>3.4260000000000002</v>
      </c>
      <c r="M325">
        <v>5.734</v>
      </c>
      <c r="N325" t="s">
        <v>601</v>
      </c>
    </row>
    <row r="326" spans="1:14" x14ac:dyDescent="0.3">
      <c r="A326">
        <v>480</v>
      </c>
      <c r="B326">
        <v>20080603</v>
      </c>
      <c r="C326">
        <v>20080615</v>
      </c>
      <c r="D326">
        <v>20080610</v>
      </c>
      <c r="E326">
        <v>29446</v>
      </c>
      <c r="F326">
        <v>8</v>
      </c>
      <c r="G326">
        <v>12</v>
      </c>
      <c r="H326">
        <v>2.29</v>
      </c>
      <c r="I326">
        <v>0.85650000000000004</v>
      </c>
      <c r="J326" s="23">
        <v>39602</v>
      </c>
      <c r="K326">
        <v>27.48</v>
      </c>
      <c r="L326">
        <v>10.278</v>
      </c>
      <c r="M326">
        <v>17.202000000000002</v>
      </c>
      <c r="N326" t="s">
        <v>601</v>
      </c>
    </row>
    <row r="327" spans="1:14" x14ac:dyDescent="0.3">
      <c r="A327">
        <v>478</v>
      </c>
      <c r="B327">
        <v>20080131</v>
      </c>
      <c r="C327">
        <v>20080212</v>
      </c>
      <c r="D327">
        <v>20080207</v>
      </c>
      <c r="E327">
        <v>12275</v>
      </c>
      <c r="F327">
        <v>8</v>
      </c>
      <c r="G327">
        <v>18</v>
      </c>
      <c r="H327">
        <v>9.99</v>
      </c>
      <c r="I327">
        <v>3.7363</v>
      </c>
      <c r="J327" s="23">
        <v>39478</v>
      </c>
      <c r="K327">
        <v>179.82</v>
      </c>
      <c r="L327">
        <v>67.253399999999999</v>
      </c>
      <c r="M327">
        <v>112.56659999999999</v>
      </c>
      <c r="N327" t="s">
        <v>601</v>
      </c>
    </row>
    <row r="328" spans="1:14" x14ac:dyDescent="0.3">
      <c r="A328">
        <v>478</v>
      </c>
      <c r="B328">
        <v>20080117</v>
      </c>
      <c r="C328">
        <v>20080129</v>
      </c>
      <c r="D328">
        <v>20080124</v>
      </c>
      <c r="E328">
        <v>12276</v>
      </c>
      <c r="F328">
        <v>8</v>
      </c>
      <c r="G328">
        <v>7</v>
      </c>
      <c r="H328">
        <v>9.99</v>
      </c>
      <c r="I328">
        <v>3.7363</v>
      </c>
      <c r="J328" s="23">
        <v>39464</v>
      </c>
      <c r="K328">
        <v>69.930000000000007</v>
      </c>
      <c r="L328">
        <v>26.1541</v>
      </c>
      <c r="M328">
        <v>43.7759</v>
      </c>
      <c r="N328" t="s">
        <v>601</v>
      </c>
    </row>
    <row r="329" spans="1:14" x14ac:dyDescent="0.3">
      <c r="A329">
        <v>478</v>
      </c>
      <c r="B329">
        <v>20080224</v>
      </c>
      <c r="C329">
        <v>20080307</v>
      </c>
      <c r="D329">
        <v>20080302</v>
      </c>
      <c r="E329">
        <v>12399</v>
      </c>
      <c r="F329">
        <v>8</v>
      </c>
      <c r="G329">
        <v>4</v>
      </c>
      <c r="H329">
        <v>9.99</v>
      </c>
      <c r="I329">
        <v>3.7363</v>
      </c>
      <c r="J329" s="23">
        <v>39502</v>
      </c>
      <c r="K329">
        <v>39.96</v>
      </c>
      <c r="L329">
        <v>14.9452</v>
      </c>
      <c r="M329">
        <v>25.014800000000001</v>
      </c>
      <c r="N329" t="s">
        <v>601</v>
      </c>
    </row>
    <row r="330" spans="1:14" x14ac:dyDescent="0.3">
      <c r="A330">
        <v>478</v>
      </c>
      <c r="B330">
        <v>20080210</v>
      </c>
      <c r="C330">
        <v>20080222</v>
      </c>
      <c r="D330">
        <v>20080217</v>
      </c>
      <c r="E330">
        <v>12400</v>
      </c>
      <c r="F330">
        <v>8</v>
      </c>
      <c r="G330">
        <v>8</v>
      </c>
      <c r="H330">
        <v>9.99</v>
      </c>
      <c r="I330">
        <v>3.7363</v>
      </c>
      <c r="J330" s="23">
        <v>39488</v>
      </c>
      <c r="K330">
        <v>79.92</v>
      </c>
      <c r="L330">
        <v>29.8904</v>
      </c>
      <c r="M330">
        <v>50.029600000000002</v>
      </c>
      <c r="N330" t="s">
        <v>601</v>
      </c>
    </row>
    <row r="331" spans="1:14" x14ac:dyDescent="0.3">
      <c r="A331">
        <v>478</v>
      </c>
      <c r="B331">
        <v>20080222</v>
      </c>
      <c r="C331">
        <v>20080305</v>
      </c>
      <c r="D331">
        <v>20080229</v>
      </c>
      <c r="E331">
        <v>12484</v>
      </c>
      <c r="F331">
        <v>8</v>
      </c>
      <c r="G331">
        <v>18</v>
      </c>
      <c r="H331">
        <v>9.99</v>
      </c>
      <c r="I331">
        <v>3.7363</v>
      </c>
      <c r="J331" s="23">
        <v>39500</v>
      </c>
      <c r="K331">
        <v>179.82</v>
      </c>
      <c r="L331">
        <v>67.253399999999999</v>
      </c>
      <c r="M331">
        <v>112.56659999999999</v>
      </c>
      <c r="N331" t="s">
        <v>601</v>
      </c>
    </row>
    <row r="332" spans="1:14" x14ac:dyDescent="0.3">
      <c r="A332">
        <v>478</v>
      </c>
      <c r="B332">
        <v>20080219</v>
      </c>
      <c r="C332">
        <v>20080302</v>
      </c>
      <c r="D332">
        <v>20080226</v>
      </c>
      <c r="E332">
        <v>12495</v>
      </c>
      <c r="F332">
        <v>8</v>
      </c>
      <c r="G332">
        <v>10</v>
      </c>
      <c r="H332">
        <v>9.99</v>
      </c>
      <c r="I332">
        <v>3.7363</v>
      </c>
      <c r="J332" s="23">
        <v>39497</v>
      </c>
      <c r="K332">
        <v>99.9</v>
      </c>
      <c r="L332">
        <v>37.363</v>
      </c>
      <c r="M332">
        <v>62.536999999999999</v>
      </c>
      <c r="N332" t="s">
        <v>601</v>
      </c>
    </row>
    <row r="333" spans="1:14" x14ac:dyDescent="0.3">
      <c r="A333">
        <v>478</v>
      </c>
      <c r="B333">
        <v>20080312</v>
      </c>
      <c r="C333">
        <v>20080324</v>
      </c>
      <c r="D333">
        <v>20080319</v>
      </c>
      <c r="E333">
        <v>12501</v>
      </c>
      <c r="F333">
        <v>8</v>
      </c>
      <c r="G333">
        <v>13</v>
      </c>
      <c r="H333">
        <v>9.99</v>
      </c>
      <c r="I333">
        <v>3.7363</v>
      </c>
      <c r="J333" s="23">
        <v>39519</v>
      </c>
      <c r="K333">
        <v>129.87</v>
      </c>
      <c r="L333">
        <v>48.571899999999999</v>
      </c>
      <c r="M333">
        <v>81.298100000000005</v>
      </c>
      <c r="N333" t="s">
        <v>601</v>
      </c>
    </row>
    <row r="334" spans="1:14" x14ac:dyDescent="0.3">
      <c r="A334">
        <v>478</v>
      </c>
      <c r="B334">
        <v>20080308</v>
      </c>
      <c r="C334">
        <v>20080320</v>
      </c>
      <c r="D334">
        <v>20080315</v>
      </c>
      <c r="E334">
        <v>12546</v>
      </c>
      <c r="F334">
        <v>8</v>
      </c>
      <c r="G334">
        <v>2</v>
      </c>
      <c r="H334">
        <v>9.99</v>
      </c>
      <c r="I334">
        <v>3.7363</v>
      </c>
      <c r="J334" s="23">
        <v>39515</v>
      </c>
      <c r="K334">
        <v>19.98</v>
      </c>
      <c r="L334">
        <v>7.4725999999999999</v>
      </c>
      <c r="M334">
        <v>12.507400000000001</v>
      </c>
      <c r="N334" t="s">
        <v>601</v>
      </c>
    </row>
    <row r="335" spans="1:14" x14ac:dyDescent="0.3">
      <c r="A335">
        <v>478</v>
      </c>
      <c r="B335">
        <v>20080301</v>
      </c>
      <c r="C335">
        <v>20080313</v>
      </c>
      <c r="D335">
        <v>20080308</v>
      </c>
      <c r="E335">
        <v>12548</v>
      </c>
      <c r="F335">
        <v>8</v>
      </c>
      <c r="G335">
        <v>14</v>
      </c>
      <c r="H335">
        <v>9.99</v>
      </c>
      <c r="I335">
        <v>3.7363</v>
      </c>
      <c r="J335" s="23">
        <v>39508</v>
      </c>
      <c r="K335">
        <v>139.86000000000001</v>
      </c>
      <c r="L335">
        <v>52.308199999999999</v>
      </c>
      <c r="M335">
        <v>87.5518</v>
      </c>
      <c r="N335" t="s">
        <v>601</v>
      </c>
    </row>
    <row r="336" spans="1:14" x14ac:dyDescent="0.3">
      <c r="A336">
        <v>478</v>
      </c>
      <c r="B336">
        <v>20080305</v>
      </c>
      <c r="C336">
        <v>20080317</v>
      </c>
      <c r="D336">
        <v>20080312</v>
      </c>
      <c r="E336">
        <v>12558</v>
      </c>
      <c r="F336">
        <v>8</v>
      </c>
      <c r="G336">
        <v>20</v>
      </c>
      <c r="H336">
        <v>9.99</v>
      </c>
      <c r="I336">
        <v>3.7363</v>
      </c>
      <c r="J336" s="23">
        <v>39512</v>
      </c>
      <c r="K336">
        <v>199.8</v>
      </c>
      <c r="L336">
        <v>74.725999999999999</v>
      </c>
      <c r="M336">
        <v>125.074</v>
      </c>
      <c r="N336" t="s">
        <v>601</v>
      </c>
    </row>
    <row r="337" spans="1:14" x14ac:dyDescent="0.3">
      <c r="A337">
        <v>478</v>
      </c>
      <c r="B337">
        <v>20080206</v>
      </c>
      <c r="C337">
        <v>20080218</v>
      </c>
      <c r="D337">
        <v>20080213</v>
      </c>
      <c r="E337">
        <v>12591</v>
      </c>
      <c r="F337">
        <v>8</v>
      </c>
      <c r="G337">
        <v>20</v>
      </c>
      <c r="H337">
        <v>9.99</v>
      </c>
      <c r="I337">
        <v>3.7363</v>
      </c>
      <c r="J337" s="23">
        <v>39484</v>
      </c>
      <c r="K337">
        <v>199.8</v>
      </c>
      <c r="L337">
        <v>74.725999999999999</v>
      </c>
      <c r="M337">
        <v>125.074</v>
      </c>
      <c r="N337" t="s">
        <v>601</v>
      </c>
    </row>
    <row r="338" spans="1:14" x14ac:dyDescent="0.3">
      <c r="A338">
        <v>478</v>
      </c>
      <c r="B338">
        <v>20080311</v>
      </c>
      <c r="C338">
        <v>20080323</v>
      </c>
      <c r="D338">
        <v>20080318</v>
      </c>
      <c r="E338">
        <v>12600</v>
      </c>
      <c r="F338">
        <v>8</v>
      </c>
      <c r="G338">
        <v>11</v>
      </c>
      <c r="H338">
        <v>9.99</v>
      </c>
      <c r="I338">
        <v>3.7363</v>
      </c>
      <c r="J338" s="23">
        <v>39518</v>
      </c>
      <c r="K338">
        <v>109.89</v>
      </c>
      <c r="L338">
        <v>41.099299999999999</v>
      </c>
      <c r="M338">
        <v>68.790700000000001</v>
      </c>
      <c r="N338" t="s">
        <v>601</v>
      </c>
    </row>
    <row r="339" spans="1:14" x14ac:dyDescent="0.3">
      <c r="A339">
        <v>478</v>
      </c>
      <c r="B339">
        <v>20080119</v>
      </c>
      <c r="C339">
        <v>20080131</v>
      </c>
      <c r="D339">
        <v>20080126</v>
      </c>
      <c r="E339">
        <v>12617</v>
      </c>
      <c r="F339">
        <v>8</v>
      </c>
      <c r="G339">
        <v>18</v>
      </c>
      <c r="H339">
        <v>9.99</v>
      </c>
      <c r="I339">
        <v>3.7363</v>
      </c>
      <c r="J339" s="23">
        <v>39466</v>
      </c>
      <c r="K339">
        <v>179.82</v>
      </c>
      <c r="L339">
        <v>67.253399999999999</v>
      </c>
      <c r="M339">
        <v>112.56659999999999</v>
      </c>
      <c r="N339" t="s">
        <v>601</v>
      </c>
    </row>
    <row r="340" spans="1:14" x14ac:dyDescent="0.3">
      <c r="A340">
        <v>478</v>
      </c>
      <c r="B340">
        <v>20080519</v>
      </c>
      <c r="C340">
        <v>20080531</v>
      </c>
      <c r="D340">
        <v>20080526</v>
      </c>
      <c r="E340">
        <v>12629</v>
      </c>
      <c r="F340">
        <v>8</v>
      </c>
      <c r="G340">
        <v>17</v>
      </c>
      <c r="H340">
        <v>9.99</v>
      </c>
      <c r="I340">
        <v>3.7363</v>
      </c>
      <c r="J340" s="23">
        <v>39587</v>
      </c>
      <c r="K340">
        <v>169.83</v>
      </c>
      <c r="L340">
        <v>63.517099999999999</v>
      </c>
      <c r="M340">
        <v>106.3129</v>
      </c>
      <c r="N340" t="s">
        <v>601</v>
      </c>
    </row>
    <row r="341" spans="1:14" x14ac:dyDescent="0.3">
      <c r="A341">
        <v>478</v>
      </c>
      <c r="B341">
        <v>20080427</v>
      </c>
      <c r="C341">
        <v>20080509</v>
      </c>
      <c r="D341">
        <v>20080504</v>
      </c>
      <c r="E341">
        <v>12713</v>
      </c>
      <c r="F341">
        <v>8</v>
      </c>
      <c r="G341">
        <v>11</v>
      </c>
      <c r="H341">
        <v>9.99</v>
      </c>
      <c r="I341">
        <v>3.7363</v>
      </c>
      <c r="J341" s="23">
        <v>39565</v>
      </c>
      <c r="K341">
        <v>109.89</v>
      </c>
      <c r="L341">
        <v>41.099299999999999</v>
      </c>
      <c r="M341">
        <v>68.790700000000001</v>
      </c>
      <c r="N341" t="s">
        <v>601</v>
      </c>
    </row>
    <row r="342" spans="1:14" x14ac:dyDescent="0.3">
      <c r="A342">
        <v>478</v>
      </c>
      <c r="B342">
        <v>20080120</v>
      </c>
      <c r="C342">
        <v>20080201</v>
      </c>
      <c r="D342">
        <v>20080127</v>
      </c>
      <c r="E342">
        <v>12714</v>
      </c>
      <c r="F342">
        <v>8</v>
      </c>
      <c r="G342">
        <v>20</v>
      </c>
      <c r="H342">
        <v>9.99</v>
      </c>
      <c r="I342">
        <v>3.7363</v>
      </c>
      <c r="J342" s="23">
        <v>39467</v>
      </c>
      <c r="K342">
        <v>199.8</v>
      </c>
      <c r="L342">
        <v>74.725999999999999</v>
      </c>
      <c r="M342">
        <v>125.074</v>
      </c>
      <c r="N342" t="s">
        <v>601</v>
      </c>
    </row>
    <row r="343" spans="1:14" x14ac:dyDescent="0.3">
      <c r="A343">
        <v>478</v>
      </c>
      <c r="B343">
        <v>20080408</v>
      </c>
      <c r="C343">
        <v>20080420</v>
      </c>
      <c r="D343">
        <v>20080415</v>
      </c>
      <c r="E343">
        <v>12736</v>
      </c>
      <c r="F343">
        <v>8</v>
      </c>
      <c r="G343">
        <v>2</v>
      </c>
      <c r="H343">
        <v>9.99</v>
      </c>
      <c r="I343">
        <v>3.7363</v>
      </c>
      <c r="J343" s="23">
        <v>39546</v>
      </c>
      <c r="K343">
        <v>19.98</v>
      </c>
      <c r="L343">
        <v>7.4725999999999999</v>
      </c>
      <c r="M343">
        <v>12.507400000000001</v>
      </c>
      <c r="N343" t="s">
        <v>601</v>
      </c>
    </row>
    <row r="344" spans="1:14" x14ac:dyDescent="0.3">
      <c r="A344">
        <v>478</v>
      </c>
      <c r="B344">
        <v>20080412</v>
      </c>
      <c r="C344">
        <v>20080424</v>
      </c>
      <c r="D344">
        <v>20080419</v>
      </c>
      <c r="E344">
        <v>12747</v>
      </c>
      <c r="F344">
        <v>8</v>
      </c>
      <c r="G344">
        <v>18</v>
      </c>
      <c r="H344">
        <v>9.99</v>
      </c>
      <c r="I344">
        <v>3.7363</v>
      </c>
      <c r="J344" s="23">
        <v>39550</v>
      </c>
      <c r="K344">
        <v>179.82</v>
      </c>
      <c r="L344">
        <v>67.253399999999999</v>
      </c>
      <c r="M344">
        <v>112.56659999999999</v>
      </c>
      <c r="N344" t="s">
        <v>601</v>
      </c>
    </row>
    <row r="345" spans="1:14" x14ac:dyDescent="0.3">
      <c r="A345">
        <v>478</v>
      </c>
      <c r="B345">
        <v>20080526</v>
      </c>
      <c r="C345">
        <v>20080607</v>
      </c>
      <c r="D345">
        <v>20080602</v>
      </c>
      <c r="E345">
        <v>12813</v>
      </c>
      <c r="F345">
        <v>8</v>
      </c>
      <c r="G345">
        <v>12</v>
      </c>
      <c r="H345">
        <v>9.99</v>
      </c>
      <c r="I345">
        <v>3.7363</v>
      </c>
      <c r="J345" s="23">
        <v>39594</v>
      </c>
      <c r="K345">
        <v>119.88</v>
      </c>
      <c r="L345">
        <v>44.835599999999999</v>
      </c>
      <c r="M345">
        <v>75.044399999999996</v>
      </c>
      <c r="N345" t="s">
        <v>601</v>
      </c>
    </row>
    <row r="346" spans="1:14" x14ac:dyDescent="0.3">
      <c r="A346">
        <v>478</v>
      </c>
      <c r="B346">
        <v>20080524</v>
      </c>
      <c r="C346">
        <v>20080605</v>
      </c>
      <c r="D346">
        <v>20080531</v>
      </c>
      <c r="E346">
        <v>12825</v>
      </c>
      <c r="F346">
        <v>8</v>
      </c>
      <c r="G346">
        <v>15</v>
      </c>
      <c r="H346">
        <v>9.99</v>
      </c>
      <c r="I346">
        <v>3.7363</v>
      </c>
      <c r="J346" s="23">
        <v>39592</v>
      </c>
      <c r="K346">
        <v>149.85</v>
      </c>
      <c r="L346">
        <v>56.044499999999999</v>
      </c>
      <c r="M346">
        <v>93.805499999999995</v>
      </c>
      <c r="N346" t="s">
        <v>601</v>
      </c>
    </row>
    <row r="347" spans="1:14" x14ac:dyDescent="0.3">
      <c r="A347">
        <v>478</v>
      </c>
      <c r="B347">
        <v>20080519</v>
      </c>
      <c r="C347">
        <v>20080531</v>
      </c>
      <c r="D347">
        <v>20080526</v>
      </c>
      <c r="E347">
        <v>12826</v>
      </c>
      <c r="F347">
        <v>8</v>
      </c>
      <c r="G347">
        <v>14</v>
      </c>
      <c r="H347">
        <v>9.99</v>
      </c>
      <c r="I347">
        <v>3.7363</v>
      </c>
      <c r="J347" s="23">
        <v>39587</v>
      </c>
      <c r="K347">
        <v>139.86000000000001</v>
      </c>
      <c r="L347">
        <v>52.308199999999999</v>
      </c>
      <c r="M347">
        <v>87.5518</v>
      </c>
      <c r="N347" t="s">
        <v>601</v>
      </c>
    </row>
    <row r="348" spans="1:14" x14ac:dyDescent="0.3">
      <c r="A348">
        <v>478</v>
      </c>
      <c r="B348">
        <v>20080505</v>
      </c>
      <c r="C348">
        <v>20080517</v>
      </c>
      <c r="D348">
        <v>20080512</v>
      </c>
      <c r="E348">
        <v>12833</v>
      </c>
      <c r="F348">
        <v>8</v>
      </c>
      <c r="G348">
        <v>17</v>
      </c>
      <c r="H348">
        <v>9.99</v>
      </c>
      <c r="I348">
        <v>3.7363</v>
      </c>
      <c r="J348" s="23">
        <v>39573</v>
      </c>
      <c r="K348">
        <v>169.83</v>
      </c>
      <c r="L348">
        <v>63.517099999999999</v>
      </c>
      <c r="M348">
        <v>106.3129</v>
      </c>
      <c r="N348" t="s">
        <v>601</v>
      </c>
    </row>
    <row r="349" spans="1:14" x14ac:dyDescent="0.3">
      <c r="A349">
        <v>478</v>
      </c>
      <c r="B349">
        <v>20080521</v>
      </c>
      <c r="C349">
        <v>20080602</v>
      </c>
      <c r="D349">
        <v>20080528</v>
      </c>
      <c r="E349">
        <v>12846</v>
      </c>
      <c r="F349">
        <v>8</v>
      </c>
      <c r="G349">
        <v>2</v>
      </c>
      <c r="H349">
        <v>9.99</v>
      </c>
      <c r="I349">
        <v>3.7363</v>
      </c>
      <c r="J349" s="23">
        <v>39589</v>
      </c>
      <c r="K349">
        <v>19.98</v>
      </c>
      <c r="L349">
        <v>7.4725999999999999</v>
      </c>
      <c r="M349">
        <v>12.507400000000001</v>
      </c>
      <c r="N349" t="s">
        <v>601</v>
      </c>
    </row>
    <row r="350" spans="1:14" x14ac:dyDescent="0.3">
      <c r="A350">
        <v>478</v>
      </c>
      <c r="B350">
        <v>20080501</v>
      </c>
      <c r="C350">
        <v>20080513</v>
      </c>
      <c r="D350">
        <v>20080508</v>
      </c>
      <c r="E350">
        <v>12850</v>
      </c>
      <c r="F350">
        <v>8</v>
      </c>
      <c r="G350">
        <v>10</v>
      </c>
      <c r="H350">
        <v>9.99</v>
      </c>
      <c r="I350">
        <v>3.7363</v>
      </c>
      <c r="J350" s="23">
        <v>39569</v>
      </c>
      <c r="K350">
        <v>99.9</v>
      </c>
      <c r="L350">
        <v>37.363</v>
      </c>
      <c r="M350">
        <v>62.536999999999999</v>
      </c>
      <c r="N350" t="s">
        <v>601</v>
      </c>
    </row>
    <row r="351" spans="1:14" x14ac:dyDescent="0.3">
      <c r="A351">
        <v>478</v>
      </c>
      <c r="B351">
        <v>20080601</v>
      </c>
      <c r="C351">
        <v>20080613</v>
      </c>
      <c r="D351">
        <v>20080608</v>
      </c>
      <c r="E351">
        <v>12863</v>
      </c>
      <c r="F351">
        <v>8</v>
      </c>
      <c r="G351">
        <v>7</v>
      </c>
      <c r="H351">
        <v>9.99</v>
      </c>
      <c r="I351">
        <v>3.7363</v>
      </c>
      <c r="J351" s="23">
        <v>39600</v>
      </c>
      <c r="K351">
        <v>69.930000000000007</v>
      </c>
      <c r="L351">
        <v>26.1541</v>
      </c>
      <c r="M351">
        <v>43.7759</v>
      </c>
      <c r="N351" t="s">
        <v>601</v>
      </c>
    </row>
    <row r="352" spans="1:14" x14ac:dyDescent="0.3">
      <c r="A352">
        <v>478</v>
      </c>
      <c r="B352">
        <v>20080606</v>
      </c>
      <c r="C352">
        <v>20080618</v>
      </c>
      <c r="D352">
        <v>20080613</v>
      </c>
      <c r="E352">
        <v>13513</v>
      </c>
      <c r="F352">
        <v>8</v>
      </c>
      <c r="G352">
        <v>19</v>
      </c>
      <c r="H352">
        <v>9.99</v>
      </c>
      <c r="I352">
        <v>3.7363</v>
      </c>
      <c r="J352" s="23">
        <v>39605</v>
      </c>
      <c r="K352">
        <v>189.81</v>
      </c>
      <c r="L352">
        <v>70.989699999999999</v>
      </c>
      <c r="M352">
        <v>118.8203</v>
      </c>
      <c r="N352" t="s">
        <v>601</v>
      </c>
    </row>
    <row r="353" spans="1:14" x14ac:dyDescent="0.3">
      <c r="A353">
        <v>478</v>
      </c>
      <c r="B353">
        <v>20080605</v>
      </c>
      <c r="C353">
        <v>20080617</v>
      </c>
      <c r="D353">
        <v>20080612</v>
      </c>
      <c r="E353">
        <v>13542</v>
      </c>
      <c r="F353">
        <v>8</v>
      </c>
      <c r="G353">
        <v>16</v>
      </c>
      <c r="H353">
        <v>9.99</v>
      </c>
      <c r="I353">
        <v>3.7363</v>
      </c>
      <c r="J353" s="23">
        <v>39604</v>
      </c>
      <c r="K353">
        <v>159.84</v>
      </c>
      <c r="L353">
        <v>59.780799999999999</v>
      </c>
      <c r="M353">
        <v>100.0592</v>
      </c>
      <c r="N353" t="s">
        <v>601</v>
      </c>
    </row>
    <row r="354" spans="1:14" x14ac:dyDescent="0.3">
      <c r="A354">
        <v>478</v>
      </c>
      <c r="B354">
        <v>20080626</v>
      </c>
      <c r="C354">
        <v>20080708</v>
      </c>
      <c r="D354">
        <v>20080703</v>
      </c>
      <c r="E354">
        <v>13543</v>
      </c>
      <c r="F354">
        <v>8</v>
      </c>
      <c r="G354">
        <v>11</v>
      </c>
      <c r="H354">
        <v>9.99</v>
      </c>
      <c r="I354">
        <v>3.7363</v>
      </c>
      <c r="J354" s="23">
        <v>39625</v>
      </c>
      <c r="K354">
        <v>109.89</v>
      </c>
      <c r="L354">
        <v>41.099299999999999</v>
      </c>
      <c r="M354">
        <v>68.790700000000001</v>
      </c>
      <c r="N354" t="s">
        <v>601</v>
      </c>
    </row>
    <row r="355" spans="1:14" x14ac:dyDescent="0.3">
      <c r="A355">
        <v>478</v>
      </c>
      <c r="B355">
        <v>20080614</v>
      </c>
      <c r="C355">
        <v>20080626</v>
      </c>
      <c r="D355">
        <v>20080621</v>
      </c>
      <c r="E355">
        <v>13546</v>
      </c>
      <c r="F355">
        <v>8</v>
      </c>
      <c r="G355">
        <v>18</v>
      </c>
      <c r="H355">
        <v>9.99</v>
      </c>
      <c r="I355">
        <v>3.7363</v>
      </c>
      <c r="J355" s="23">
        <v>39613</v>
      </c>
      <c r="K355">
        <v>179.82</v>
      </c>
      <c r="L355">
        <v>67.253399999999999</v>
      </c>
      <c r="M355">
        <v>112.56659999999999</v>
      </c>
      <c r="N355" t="s">
        <v>601</v>
      </c>
    </row>
    <row r="356" spans="1:14" x14ac:dyDescent="0.3">
      <c r="A356">
        <v>478</v>
      </c>
      <c r="B356">
        <v>20080629</v>
      </c>
      <c r="C356">
        <v>20080711</v>
      </c>
      <c r="D356">
        <v>20080706</v>
      </c>
      <c r="E356">
        <v>13548</v>
      </c>
      <c r="F356">
        <v>8</v>
      </c>
      <c r="G356">
        <v>5</v>
      </c>
      <c r="H356">
        <v>9.99</v>
      </c>
      <c r="I356">
        <v>3.7363</v>
      </c>
      <c r="J356" s="23">
        <v>39628</v>
      </c>
      <c r="K356">
        <v>49.95</v>
      </c>
      <c r="L356">
        <v>18.6815</v>
      </c>
      <c r="M356">
        <v>31.2685</v>
      </c>
      <c r="N356" t="s">
        <v>601</v>
      </c>
    </row>
    <row r="357" spans="1:14" x14ac:dyDescent="0.3">
      <c r="A357">
        <v>478</v>
      </c>
      <c r="B357">
        <v>20080630</v>
      </c>
      <c r="C357">
        <v>20080712</v>
      </c>
      <c r="D357">
        <v>20080707</v>
      </c>
      <c r="E357">
        <v>13570</v>
      </c>
      <c r="F357">
        <v>8</v>
      </c>
      <c r="G357">
        <v>17</v>
      </c>
      <c r="H357">
        <v>9.99</v>
      </c>
      <c r="I357">
        <v>3.7363</v>
      </c>
      <c r="J357" s="23">
        <v>39629</v>
      </c>
      <c r="K357">
        <v>169.83</v>
      </c>
      <c r="L357">
        <v>63.517099999999999</v>
      </c>
      <c r="M357">
        <v>106.3129</v>
      </c>
      <c r="N357" t="s">
        <v>601</v>
      </c>
    </row>
    <row r="358" spans="1:14" x14ac:dyDescent="0.3">
      <c r="A358">
        <v>478</v>
      </c>
      <c r="B358">
        <v>20080430</v>
      </c>
      <c r="C358">
        <v>20080512</v>
      </c>
      <c r="D358">
        <v>20080507</v>
      </c>
      <c r="E358">
        <v>13587</v>
      </c>
      <c r="F358">
        <v>8</v>
      </c>
      <c r="G358">
        <v>11</v>
      </c>
      <c r="H358">
        <v>9.99</v>
      </c>
      <c r="I358">
        <v>3.7363</v>
      </c>
      <c r="J358" s="23">
        <v>39568</v>
      </c>
      <c r="K358">
        <v>109.89</v>
      </c>
      <c r="L358">
        <v>41.099299999999999</v>
      </c>
      <c r="M358">
        <v>68.790700000000001</v>
      </c>
      <c r="N358" t="s">
        <v>601</v>
      </c>
    </row>
    <row r="359" spans="1:14" x14ac:dyDescent="0.3">
      <c r="A359">
        <v>478</v>
      </c>
      <c r="B359">
        <v>20080519</v>
      </c>
      <c r="C359">
        <v>20080531</v>
      </c>
      <c r="D359">
        <v>20080526</v>
      </c>
      <c r="E359">
        <v>13588</v>
      </c>
      <c r="F359">
        <v>8</v>
      </c>
      <c r="G359">
        <v>9</v>
      </c>
      <c r="H359">
        <v>9.99</v>
      </c>
      <c r="I359">
        <v>3.7363</v>
      </c>
      <c r="J359" s="23">
        <v>39587</v>
      </c>
      <c r="K359">
        <v>89.91</v>
      </c>
      <c r="L359">
        <v>33.6267</v>
      </c>
      <c r="M359">
        <v>56.283299999999997</v>
      </c>
      <c r="N359" t="s">
        <v>601</v>
      </c>
    </row>
    <row r="360" spans="1:14" x14ac:dyDescent="0.3">
      <c r="A360">
        <v>478</v>
      </c>
      <c r="B360">
        <v>20080617</v>
      </c>
      <c r="C360">
        <v>20080629</v>
      </c>
      <c r="D360">
        <v>20080624</v>
      </c>
      <c r="E360">
        <v>13593</v>
      </c>
      <c r="F360">
        <v>8</v>
      </c>
      <c r="G360">
        <v>4</v>
      </c>
      <c r="H360">
        <v>9.99</v>
      </c>
      <c r="I360">
        <v>3.7363</v>
      </c>
      <c r="J360" s="23">
        <v>39616</v>
      </c>
      <c r="K360">
        <v>39.96</v>
      </c>
      <c r="L360">
        <v>14.9452</v>
      </c>
      <c r="M360">
        <v>25.014800000000001</v>
      </c>
      <c r="N360" t="s">
        <v>601</v>
      </c>
    </row>
    <row r="361" spans="1:14" x14ac:dyDescent="0.3">
      <c r="A361">
        <v>478</v>
      </c>
      <c r="B361">
        <v>20080129</v>
      </c>
      <c r="C361">
        <v>20080210</v>
      </c>
      <c r="D361">
        <v>20080205</v>
      </c>
      <c r="E361">
        <v>13594</v>
      </c>
      <c r="F361">
        <v>8</v>
      </c>
      <c r="G361">
        <v>11</v>
      </c>
      <c r="H361">
        <v>9.99</v>
      </c>
      <c r="I361">
        <v>3.7363</v>
      </c>
      <c r="J361" s="23">
        <v>39476</v>
      </c>
      <c r="K361">
        <v>109.89</v>
      </c>
      <c r="L361">
        <v>41.099299999999999</v>
      </c>
      <c r="M361">
        <v>68.790700000000001</v>
      </c>
      <c r="N361" t="s">
        <v>601</v>
      </c>
    </row>
    <row r="362" spans="1:14" x14ac:dyDescent="0.3">
      <c r="A362">
        <v>478</v>
      </c>
      <c r="B362">
        <v>20080220</v>
      </c>
      <c r="C362">
        <v>20080303</v>
      </c>
      <c r="D362">
        <v>20080227</v>
      </c>
      <c r="E362">
        <v>13597</v>
      </c>
      <c r="F362">
        <v>8</v>
      </c>
      <c r="G362">
        <v>2</v>
      </c>
      <c r="H362">
        <v>9.99</v>
      </c>
      <c r="I362">
        <v>3.7363</v>
      </c>
      <c r="J362" s="23">
        <v>39498</v>
      </c>
      <c r="K362">
        <v>19.98</v>
      </c>
      <c r="L362">
        <v>7.4725999999999999</v>
      </c>
      <c r="M362">
        <v>12.507400000000001</v>
      </c>
      <c r="N362" t="s">
        <v>601</v>
      </c>
    </row>
    <row r="363" spans="1:14" x14ac:dyDescent="0.3">
      <c r="A363">
        <v>478</v>
      </c>
      <c r="B363">
        <v>20080409</v>
      </c>
      <c r="C363">
        <v>20080421</v>
      </c>
      <c r="D363">
        <v>20080416</v>
      </c>
      <c r="E363">
        <v>13598</v>
      </c>
      <c r="F363">
        <v>8</v>
      </c>
      <c r="G363">
        <v>10</v>
      </c>
      <c r="H363">
        <v>9.99</v>
      </c>
      <c r="I363">
        <v>3.7363</v>
      </c>
      <c r="J363" s="23">
        <v>39547</v>
      </c>
      <c r="K363">
        <v>99.9</v>
      </c>
      <c r="L363">
        <v>37.363</v>
      </c>
      <c r="M363">
        <v>62.536999999999999</v>
      </c>
      <c r="N363" t="s">
        <v>601</v>
      </c>
    </row>
    <row r="364" spans="1:14" x14ac:dyDescent="0.3">
      <c r="A364">
        <v>478</v>
      </c>
      <c r="B364">
        <v>20080706</v>
      </c>
      <c r="C364">
        <v>20080718</v>
      </c>
      <c r="D364">
        <v>20080713</v>
      </c>
      <c r="E364">
        <v>13601</v>
      </c>
      <c r="F364">
        <v>8</v>
      </c>
      <c r="G364">
        <v>18</v>
      </c>
      <c r="H364">
        <v>9.99</v>
      </c>
      <c r="I364">
        <v>3.7363</v>
      </c>
      <c r="J364" s="23">
        <v>39635</v>
      </c>
      <c r="K364">
        <v>179.82</v>
      </c>
      <c r="L364">
        <v>67.253399999999999</v>
      </c>
      <c r="M364">
        <v>112.56659999999999</v>
      </c>
      <c r="N364" t="s">
        <v>601</v>
      </c>
    </row>
    <row r="365" spans="1:14" x14ac:dyDescent="0.3">
      <c r="A365">
        <v>478</v>
      </c>
      <c r="B365">
        <v>20080615</v>
      </c>
      <c r="C365">
        <v>20080627</v>
      </c>
      <c r="D365">
        <v>20080622</v>
      </c>
      <c r="E365">
        <v>13767</v>
      </c>
      <c r="F365">
        <v>8</v>
      </c>
      <c r="G365">
        <v>19</v>
      </c>
      <c r="H365">
        <v>9.99</v>
      </c>
      <c r="I365">
        <v>3.7363</v>
      </c>
      <c r="J365" s="23">
        <v>39614</v>
      </c>
      <c r="K365">
        <v>189.81</v>
      </c>
      <c r="L365">
        <v>70.989699999999999</v>
      </c>
      <c r="M365">
        <v>118.8203</v>
      </c>
      <c r="N365" t="s">
        <v>601</v>
      </c>
    </row>
    <row r="366" spans="1:14" x14ac:dyDescent="0.3">
      <c r="A366">
        <v>478</v>
      </c>
      <c r="B366">
        <v>20080212</v>
      </c>
      <c r="C366">
        <v>20080224</v>
      </c>
      <c r="D366">
        <v>20080219</v>
      </c>
      <c r="E366">
        <v>14786</v>
      </c>
      <c r="F366">
        <v>8</v>
      </c>
      <c r="G366">
        <v>12</v>
      </c>
      <c r="H366">
        <v>9.99</v>
      </c>
      <c r="I366">
        <v>3.7363</v>
      </c>
      <c r="J366" s="23">
        <v>39490</v>
      </c>
      <c r="K366">
        <v>119.88</v>
      </c>
      <c r="L366">
        <v>44.835599999999999</v>
      </c>
      <c r="M366">
        <v>75.044399999999996</v>
      </c>
      <c r="N366" t="s">
        <v>601</v>
      </c>
    </row>
    <row r="367" spans="1:14" x14ac:dyDescent="0.3">
      <c r="A367">
        <v>478</v>
      </c>
      <c r="B367">
        <v>20080530</v>
      </c>
      <c r="C367">
        <v>20080611</v>
      </c>
      <c r="D367">
        <v>20080606</v>
      </c>
      <c r="E367">
        <v>14823</v>
      </c>
      <c r="F367">
        <v>8</v>
      </c>
      <c r="G367">
        <v>6</v>
      </c>
      <c r="H367">
        <v>9.99</v>
      </c>
      <c r="I367">
        <v>3.7363</v>
      </c>
      <c r="J367" s="23">
        <v>39598</v>
      </c>
      <c r="K367">
        <v>59.94</v>
      </c>
      <c r="L367">
        <v>22.4178</v>
      </c>
      <c r="M367">
        <v>37.522199999999998</v>
      </c>
      <c r="N367" t="s">
        <v>601</v>
      </c>
    </row>
    <row r="368" spans="1:14" x14ac:dyDescent="0.3">
      <c r="A368">
        <v>478</v>
      </c>
      <c r="B368">
        <v>20080520</v>
      </c>
      <c r="C368">
        <v>20080601</v>
      </c>
      <c r="D368">
        <v>20080527</v>
      </c>
      <c r="E368">
        <v>14837</v>
      </c>
      <c r="F368">
        <v>8</v>
      </c>
      <c r="G368">
        <v>4</v>
      </c>
      <c r="H368">
        <v>9.99</v>
      </c>
      <c r="I368">
        <v>3.7363</v>
      </c>
      <c r="J368" s="23">
        <v>39588</v>
      </c>
      <c r="K368">
        <v>39.96</v>
      </c>
      <c r="L368">
        <v>14.9452</v>
      </c>
      <c r="M368">
        <v>25.014800000000001</v>
      </c>
      <c r="N368" t="s">
        <v>601</v>
      </c>
    </row>
    <row r="369" spans="1:14" x14ac:dyDescent="0.3">
      <c r="A369">
        <v>478</v>
      </c>
      <c r="B369">
        <v>20080626</v>
      </c>
      <c r="C369">
        <v>20080708</v>
      </c>
      <c r="D369">
        <v>20080703</v>
      </c>
      <c r="E369">
        <v>14838</v>
      </c>
      <c r="F369">
        <v>8</v>
      </c>
      <c r="G369">
        <v>12</v>
      </c>
      <c r="H369">
        <v>9.99</v>
      </c>
      <c r="I369">
        <v>3.7363</v>
      </c>
      <c r="J369" s="23">
        <v>39625</v>
      </c>
      <c r="K369">
        <v>119.88</v>
      </c>
      <c r="L369">
        <v>44.835599999999999</v>
      </c>
      <c r="M369">
        <v>75.044399999999996</v>
      </c>
      <c r="N369" t="s">
        <v>601</v>
      </c>
    </row>
    <row r="370" spans="1:14" x14ac:dyDescent="0.3">
      <c r="A370">
        <v>478</v>
      </c>
      <c r="B370">
        <v>20080729</v>
      </c>
      <c r="C370">
        <v>20080810</v>
      </c>
      <c r="D370">
        <v>20080805</v>
      </c>
      <c r="E370">
        <v>14933</v>
      </c>
      <c r="F370">
        <v>8</v>
      </c>
      <c r="G370">
        <v>14</v>
      </c>
      <c r="H370">
        <v>9.99</v>
      </c>
      <c r="I370">
        <v>3.7363</v>
      </c>
      <c r="J370" s="23">
        <v>39658</v>
      </c>
      <c r="K370">
        <v>139.86000000000001</v>
      </c>
      <c r="L370">
        <v>52.308199999999999</v>
      </c>
      <c r="M370">
        <v>87.5518</v>
      </c>
      <c r="N370" t="s">
        <v>601</v>
      </c>
    </row>
    <row r="371" spans="1:14" x14ac:dyDescent="0.3">
      <c r="A371">
        <v>478</v>
      </c>
      <c r="B371">
        <v>20080109</v>
      </c>
      <c r="C371">
        <v>20080121</v>
      </c>
      <c r="D371">
        <v>20080116</v>
      </c>
      <c r="E371">
        <v>15054</v>
      </c>
      <c r="F371">
        <v>8</v>
      </c>
      <c r="G371">
        <v>4</v>
      </c>
      <c r="H371">
        <v>9.99</v>
      </c>
      <c r="I371">
        <v>3.7363</v>
      </c>
      <c r="J371" s="23">
        <v>39456</v>
      </c>
      <c r="K371">
        <v>39.96</v>
      </c>
      <c r="L371">
        <v>14.9452</v>
      </c>
      <c r="M371">
        <v>25.014800000000001</v>
      </c>
      <c r="N371" t="s">
        <v>601</v>
      </c>
    </row>
    <row r="372" spans="1:14" x14ac:dyDescent="0.3">
      <c r="A372">
        <v>478</v>
      </c>
      <c r="B372">
        <v>20080211</v>
      </c>
      <c r="C372">
        <v>20080223</v>
      </c>
      <c r="D372">
        <v>20080218</v>
      </c>
      <c r="E372">
        <v>15063</v>
      </c>
      <c r="F372">
        <v>8</v>
      </c>
      <c r="G372">
        <v>1</v>
      </c>
      <c r="H372">
        <v>9.99</v>
      </c>
      <c r="I372">
        <v>3.7363</v>
      </c>
      <c r="J372" s="23">
        <v>39489</v>
      </c>
      <c r="K372">
        <v>9.99</v>
      </c>
      <c r="L372">
        <v>3.7363</v>
      </c>
      <c r="M372">
        <v>6.2537000000000003</v>
      </c>
      <c r="N372" t="s">
        <v>601</v>
      </c>
    </row>
    <row r="373" spans="1:14" x14ac:dyDescent="0.3">
      <c r="A373">
        <v>478</v>
      </c>
      <c r="B373">
        <v>20080128</v>
      </c>
      <c r="C373">
        <v>20080209</v>
      </c>
      <c r="D373">
        <v>20080204</v>
      </c>
      <c r="E373">
        <v>15084</v>
      </c>
      <c r="F373">
        <v>8</v>
      </c>
      <c r="G373">
        <v>15</v>
      </c>
      <c r="H373">
        <v>9.99</v>
      </c>
      <c r="I373">
        <v>3.7363</v>
      </c>
      <c r="J373" s="23">
        <v>39475</v>
      </c>
      <c r="K373">
        <v>149.85</v>
      </c>
      <c r="L373">
        <v>56.044499999999999</v>
      </c>
      <c r="M373">
        <v>93.805499999999995</v>
      </c>
      <c r="N373" t="s">
        <v>601</v>
      </c>
    </row>
    <row r="374" spans="1:14" x14ac:dyDescent="0.3">
      <c r="A374">
        <v>478</v>
      </c>
      <c r="B374">
        <v>20080108</v>
      </c>
      <c r="C374">
        <v>20080120</v>
      </c>
      <c r="D374">
        <v>20080115</v>
      </c>
      <c r="E374">
        <v>15100</v>
      </c>
      <c r="F374">
        <v>8</v>
      </c>
      <c r="G374">
        <v>9</v>
      </c>
      <c r="H374">
        <v>9.99</v>
      </c>
      <c r="I374">
        <v>3.7363</v>
      </c>
      <c r="J374" s="23">
        <v>39455</v>
      </c>
      <c r="K374">
        <v>89.91</v>
      </c>
      <c r="L374">
        <v>33.6267</v>
      </c>
      <c r="M374">
        <v>56.283299999999997</v>
      </c>
      <c r="N374" t="s">
        <v>601</v>
      </c>
    </row>
    <row r="375" spans="1:14" x14ac:dyDescent="0.3">
      <c r="A375">
        <v>478</v>
      </c>
      <c r="B375">
        <v>20080130</v>
      </c>
      <c r="C375">
        <v>20080211</v>
      </c>
      <c r="D375">
        <v>20080206</v>
      </c>
      <c r="E375">
        <v>15117</v>
      </c>
      <c r="F375">
        <v>8</v>
      </c>
      <c r="G375">
        <v>18</v>
      </c>
      <c r="H375">
        <v>9.99</v>
      </c>
      <c r="I375">
        <v>3.7363</v>
      </c>
      <c r="J375" s="23">
        <v>39477</v>
      </c>
      <c r="K375">
        <v>179.82</v>
      </c>
      <c r="L375">
        <v>67.253399999999999</v>
      </c>
      <c r="M375">
        <v>112.56659999999999</v>
      </c>
      <c r="N375" t="s">
        <v>601</v>
      </c>
    </row>
    <row r="376" spans="1:14" x14ac:dyDescent="0.3">
      <c r="A376">
        <v>478</v>
      </c>
      <c r="B376">
        <v>20080116</v>
      </c>
      <c r="C376">
        <v>20080128</v>
      </c>
      <c r="D376">
        <v>20080123</v>
      </c>
      <c r="E376">
        <v>15357</v>
      </c>
      <c r="F376">
        <v>8</v>
      </c>
      <c r="G376">
        <v>11</v>
      </c>
      <c r="H376">
        <v>9.99</v>
      </c>
      <c r="I376">
        <v>3.7363</v>
      </c>
      <c r="J376" s="23">
        <v>39463</v>
      </c>
      <c r="K376">
        <v>109.89</v>
      </c>
      <c r="L376">
        <v>41.099299999999999</v>
      </c>
      <c r="M376">
        <v>68.790700000000001</v>
      </c>
      <c r="N376" t="s">
        <v>601</v>
      </c>
    </row>
    <row r="377" spans="1:14" x14ac:dyDescent="0.3">
      <c r="A377">
        <v>478</v>
      </c>
      <c r="B377">
        <v>20080327</v>
      </c>
      <c r="C377">
        <v>20080408</v>
      </c>
      <c r="D377">
        <v>20080403</v>
      </c>
      <c r="E377">
        <v>15456</v>
      </c>
      <c r="F377">
        <v>8</v>
      </c>
      <c r="G377">
        <v>8</v>
      </c>
      <c r="H377">
        <v>9.99</v>
      </c>
      <c r="I377">
        <v>3.7363</v>
      </c>
      <c r="J377" s="23">
        <v>39534</v>
      </c>
      <c r="K377">
        <v>79.92</v>
      </c>
      <c r="L377">
        <v>29.8904</v>
      </c>
      <c r="M377">
        <v>50.029600000000002</v>
      </c>
      <c r="N377" t="s">
        <v>601</v>
      </c>
    </row>
    <row r="378" spans="1:14" x14ac:dyDescent="0.3">
      <c r="A378">
        <v>478</v>
      </c>
      <c r="B378">
        <v>20080420</v>
      </c>
      <c r="C378">
        <v>20080502</v>
      </c>
      <c r="D378">
        <v>20080427</v>
      </c>
      <c r="E378">
        <v>15659</v>
      </c>
      <c r="F378">
        <v>8</v>
      </c>
      <c r="G378">
        <v>14</v>
      </c>
      <c r="H378">
        <v>9.99</v>
      </c>
      <c r="I378">
        <v>3.7363</v>
      </c>
      <c r="J378" s="23">
        <v>39558</v>
      </c>
      <c r="K378">
        <v>139.86000000000001</v>
      </c>
      <c r="L378">
        <v>52.308199999999999</v>
      </c>
      <c r="M378">
        <v>87.5518</v>
      </c>
      <c r="N378" t="s">
        <v>601</v>
      </c>
    </row>
    <row r="379" spans="1:14" x14ac:dyDescent="0.3">
      <c r="A379">
        <v>478</v>
      </c>
      <c r="B379">
        <v>20080525</v>
      </c>
      <c r="C379">
        <v>20080606</v>
      </c>
      <c r="D379">
        <v>20080601</v>
      </c>
      <c r="E379">
        <v>15664</v>
      </c>
      <c r="F379">
        <v>8</v>
      </c>
      <c r="G379">
        <v>1</v>
      </c>
      <c r="H379">
        <v>9.99</v>
      </c>
      <c r="I379">
        <v>3.7363</v>
      </c>
      <c r="J379" s="23">
        <v>39593</v>
      </c>
      <c r="K379">
        <v>9.99</v>
      </c>
      <c r="L379">
        <v>3.7363</v>
      </c>
      <c r="M379">
        <v>6.2537000000000003</v>
      </c>
      <c r="N379" t="s">
        <v>601</v>
      </c>
    </row>
    <row r="380" spans="1:14" x14ac:dyDescent="0.3">
      <c r="A380">
        <v>478</v>
      </c>
      <c r="B380">
        <v>20080506</v>
      </c>
      <c r="C380">
        <v>20080518</v>
      </c>
      <c r="D380">
        <v>20080513</v>
      </c>
      <c r="E380">
        <v>15674</v>
      </c>
      <c r="F380">
        <v>8</v>
      </c>
      <c r="G380">
        <v>20</v>
      </c>
      <c r="H380">
        <v>9.99</v>
      </c>
      <c r="I380">
        <v>3.7363</v>
      </c>
      <c r="J380" s="23">
        <v>39574</v>
      </c>
      <c r="K380">
        <v>199.8</v>
      </c>
      <c r="L380">
        <v>74.725999999999999</v>
      </c>
      <c r="M380">
        <v>125.074</v>
      </c>
      <c r="N380" t="s">
        <v>601</v>
      </c>
    </row>
    <row r="381" spans="1:14" x14ac:dyDescent="0.3">
      <c r="A381">
        <v>478</v>
      </c>
      <c r="B381">
        <v>20080103</v>
      </c>
      <c r="C381">
        <v>20080115</v>
      </c>
      <c r="D381">
        <v>20080110</v>
      </c>
      <c r="E381">
        <v>15697</v>
      </c>
      <c r="F381">
        <v>8</v>
      </c>
      <c r="G381">
        <v>15</v>
      </c>
      <c r="H381">
        <v>9.99</v>
      </c>
      <c r="I381">
        <v>3.7363</v>
      </c>
      <c r="J381" s="23">
        <v>39450</v>
      </c>
      <c r="K381">
        <v>149.85</v>
      </c>
      <c r="L381">
        <v>56.044499999999999</v>
      </c>
      <c r="M381">
        <v>93.805499999999995</v>
      </c>
      <c r="N381" t="s">
        <v>601</v>
      </c>
    </row>
    <row r="382" spans="1:14" x14ac:dyDescent="0.3">
      <c r="A382">
        <v>478</v>
      </c>
      <c r="B382">
        <v>20080110</v>
      </c>
      <c r="C382">
        <v>20080122</v>
      </c>
      <c r="D382">
        <v>20080117</v>
      </c>
      <c r="E382">
        <v>15926</v>
      </c>
      <c r="F382">
        <v>8</v>
      </c>
      <c r="G382">
        <v>13</v>
      </c>
      <c r="H382">
        <v>9.99</v>
      </c>
      <c r="I382">
        <v>3.7363</v>
      </c>
      <c r="J382" s="23">
        <v>39457</v>
      </c>
      <c r="K382">
        <v>129.87</v>
      </c>
      <c r="L382">
        <v>48.571899999999999</v>
      </c>
      <c r="M382">
        <v>81.298100000000005</v>
      </c>
      <c r="N382" t="s">
        <v>601</v>
      </c>
    </row>
    <row r="383" spans="1:14" x14ac:dyDescent="0.3">
      <c r="A383">
        <v>478</v>
      </c>
      <c r="B383">
        <v>20080124</v>
      </c>
      <c r="C383">
        <v>20080205</v>
      </c>
      <c r="D383">
        <v>20080131</v>
      </c>
      <c r="E383">
        <v>15928</v>
      </c>
      <c r="F383">
        <v>8</v>
      </c>
      <c r="G383">
        <v>5</v>
      </c>
      <c r="H383">
        <v>9.99</v>
      </c>
      <c r="I383">
        <v>3.7363</v>
      </c>
      <c r="J383" s="23">
        <v>39471</v>
      </c>
      <c r="K383">
        <v>49.95</v>
      </c>
      <c r="L383">
        <v>18.6815</v>
      </c>
      <c r="M383">
        <v>31.2685</v>
      </c>
      <c r="N383" t="s">
        <v>601</v>
      </c>
    </row>
    <row r="384" spans="1:14" x14ac:dyDescent="0.3">
      <c r="A384">
        <v>478</v>
      </c>
      <c r="B384">
        <v>20080226</v>
      </c>
      <c r="C384">
        <v>20080309</v>
      </c>
      <c r="D384">
        <v>20080304</v>
      </c>
      <c r="E384">
        <v>16206</v>
      </c>
      <c r="F384">
        <v>8</v>
      </c>
      <c r="G384">
        <v>11</v>
      </c>
      <c r="H384">
        <v>9.99</v>
      </c>
      <c r="I384">
        <v>3.7363</v>
      </c>
      <c r="J384" s="23">
        <v>39504</v>
      </c>
      <c r="K384">
        <v>109.89</v>
      </c>
      <c r="L384">
        <v>41.099299999999999</v>
      </c>
      <c r="M384">
        <v>68.790700000000001</v>
      </c>
      <c r="N384" t="s">
        <v>601</v>
      </c>
    </row>
    <row r="385" spans="1:14" x14ac:dyDescent="0.3">
      <c r="A385">
        <v>478</v>
      </c>
      <c r="B385">
        <v>20080222</v>
      </c>
      <c r="C385">
        <v>20080305</v>
      </c>
      <c r="D385">
        <v>20080229</v>
      </c>
      <c r="E385">
        <v>16207</v>
      </c>
      <c r="F385">
        <v>8</v>
      </c>
      <c r="G385">
        <v>20</v>
      </c>
      <c r="H385">
        <v>9.99</v>
      </c>
      <c r="I385">
        <v>3.7363</v>
      </c>
      <c r="J385" s="23">
        <v>39500</v>
      </c>
      <c r="K385">
        <v>199.8</v>
      </c>
      <c r="L385">
        <v>74.725999999999999</v>
      </c>
      <c r="M385">
        <v>125.074</v>
      </c>
      <c r="N385" t="s">
        <v>601</v>
      </c>
    </row>
    <row r="386" spans="1:14" x14ac:dyDescent="0.3">
      <c r="A386">
        <v>478</v>
      </c>
      <c r="B386">
        <v>20080322</v>
      </c>
      <c r="C386">
        <v>20080403</v>
      </c>
      <c r="D386">
        <v>20080329</v>
      </c>
      <c r="E386">
        <v>16263</v>
      </c>
      <c r="F386">
        <v>8</v>
      </c>
      <c r="G386">
        <v>14</v>
      </c>
      <c r="H386">
        <v>9.99</v>
      </c>
      <c r="I386">
        <v>3.7363</v>
      </c>
      <c r="J386" s="23">
        <v>39529</v>
      </c>
      <c r="K386">
        <v>139.86000000000001</v>
      </c>
      <c r="L386">
        <v>52.308199999999999</v>
      </c>
      <c r="M386">
        <v>87.5518</v>
      </c>
      <c r="N386" t="s">
        <v>601</v>
      </c>
    </row>
    <row r="387" spans="1:14" x14ac:dyDescent="0.3">
      <c r="A387">
        <v>478</v>
      </c>
      <c r="B387">
        <v>20080604</v>
      </c>
      <c r="C387">
        <v>20080616</v>
      </c>
      <c r="D387">
        <v>20080611</v>
      </c>
      <c r="E387">
        <v>16270</v>
      </c>
      <c r="F387">
        <v>8</v>
      </c>
      <c r="G387">
        <v>1</v>
      </c>
      <c r="H387">
        <v>9.99</v>
      </c>
      <c r="I387">
        <v>3.7363</v>
      </c>
      <c r="J387" s="23">
        <v>39603</v>
      </c>
      <c r="K387">
        <v>9.99</v>
      </c>
      <c r="L387">
        <v>3.7363</v>
      </c>
      <c r="M387">
        <v>6.2537000000000003</v>
      </c>
      <c r="N387" t="s">
        <v>601</v>
      </c>
    </row>
    <row r="388" spans="1:14" x14ac:dyDescent="0.3">
      <c r="A388">
        <v>478</v>
      </c>
      <c r="B388">
        <v>20080602</v>
      </c>
      <c r="C388">
        <v>20080614</v>
      </c>
      <c r="D388">
        <v>20080609</v>
      </c>
      <c r="E388">
        <v>16290</v>
      </c>
      <c r="F388">
        <v>8</v>
      </c>
      <c r="G388">
        <v>7</v>
      </c>
      <c r="H388">
        <v>9.99</v>
      </c>
      <c r="I388">
        <v>3.7363</v>
      </c>
      <c r="J388" s="23">
        <v>39601</v>
      </c>
      <c r="K388">
        <v>69.930000000000007</v>
      </c>
      <c r="L388">
        <v>26.1541</v>
      </c>
      <c r="M388">
        <v>43.7759</v>
      </c>
      <c r="N388" t="s">
        <v>601</v>
      </c>
    </row>
    <row r="389" spans="1:14" x14ac:dyDescent="0.3">
      <c r="A389">
        <v>478</v>
      </c>
      <c r="B389">
        <v>20080324</v>
      </c>
      <c r="C389">
        <v>20080405</v>
      </c>
      <c r="D389">
        <v>20080331</v>
      </c>
      <c r="E389">
        <v>16309</v>
      </c>
      <c r="F389">
        <v>8</v>
      </c>
      <c r="G389">
        <v>14</v>
      </c>
      <c r="H389">
        <v>9.99</v>
      </c>
      <c r="I389">
        <v>3.7363</v>
      </c>
      <c r="J389" s="23">
        <v>39531</v>
      </c>
      <c r="K389">
        <v>139.86000000000001</v>
      </c>
      <c r="L389">
        <v>52.308199999999999</v>
      </c>
      <c r="M389">
        <v>87.5518</v>
      </c>
      <c r="N389" t="s">
        <v>601</v>
      </c>
    </row>
    <row r="390" spans="1:14" x14ac:dyDescent="0.3">
      <c r="A390">
        <v>478</v>
      </c>
      <c r="B390">
        <v>20080324</v>
      </c>
      <c r="C390">
        <v>20080405</v>
      </c>
      <c r="D390">
        <v>20080331</v>
      </c>
      <c r="E390">
        <v>16565</v>
      </c>
      <c r="F390">
        <v>8</v>
      </c>
      <c r="G390">
        <v>9</v>
      </c>
      <c r="H390">
        <v>9.99</v>
      </c>
      <c r="I390">
        <v>3.7363</v>
      </c>
      <c r="J390" s="23">
        <v>39531</v>
      </c>
      <c r="K390">
        <v>89.91</v>
      </c>
      <c r="L390">
        <v>33.6267</v>
      </c>
      <c r="M390">
        <v>56.283299999999997</v>
      </c>
      <c r="N390" t="s">
        <v>601</v>
      </c>
    </row>
    <row r="391" spans="1:14" x14ac:dyDescent="0.3">
      <c r="A391">
        <v>478</v>
      </c>
      <c r="B391">
        <v>20080220</v>
      </c>
      <c r="C391">
        <v>20080303</v>
      </c>
      <c r="D391">
        <v>20080227</v>
      </c>
      <c r="E391">
        <v>16821</v>
      </c>
      <c r="F391">
        <v>8</v>
      </c>
      <c r="G391">
        <v>6</v>
      </c>
      <c r="H391">
        <v>9.99</v>
      </c>
      <c r="I391">
        <v>3.7363</v>
      </c>
      <c r="J391" s="23">
        <v>39498</v>
      </c>
      <c r="K391">
        <v>59.94</v>
      </c>
      <c r="L391">
        <v>22.4178</v>
      </c>
      <c r="M391">
        <v>37.522199999999998</v>
      </c>
      <c r="N391" t="s">
        <v>601</v>
      </c>
    </row>
    <row r="392" spans="1:14" x14ac:dyDescent="0.3">
      <c r="A392">
        <v>478</v>
      </c>
      <c r="B392">
        <v>20080520</v>
      </c>
      <c r="C392">
        <v>20080601</v>
      </c>
      <c r="D392">
        <v>20080527</v>
      </c>
      <c r="E392">
        <v>16825</v>
      </c>
      <c r="F392">
        <v>8</v>
      </c>
      <c r="G392">
        <v>18</v>
      </c>
      <c r="H392">
        <v>9.99</v>
      </c>
      <c r="I392">
        <v>3.7363</v>
      </c>
      <c r="J392" s="23">
        <v>39588</v>
      </c>
      <c r="K392">
        <v>179.82</v>
      </c>
      <c r="L392">
        <v>67.253399999999999</v>
      </c>
      <c r="M392">
        <v>112.56659999999999</v>
      </c>
      <c r="N392" t="s">
        <v>601</v>
      </c>
    </row>
    <row r="393" spans="1:14" x14ac:dyDescent="0.3">
      <c r="A393">
        <v>478</v>
      </c>
      <c r="B393">
        <v>20080329</v>
      </c>
      <c r="C393">
        <v>20080410</v>
      </c>
      <c r="D393">
        <v>20080405</v>
      </c>
      <c r="E393">
        <v>17103</v>
      </c>
      <c r="F393">
        <v>8</v>
      </c>
      <c r="G393">
        <v>10</v>
      </c>
      <c r="H393">
        <v>9.99</v>
      </c>
      <c r="I393">
        <v>3.7363</v>
      </c>
      <c r="J393" s="23">
        <v>39536</v>
      </c>
      <c r="K393">
        <v>99.9</v>
      </c>
      <c r="L393">
        <v>37.363</v>
      </c>
      <c r="M393">
        <v>62.536999999999999</v>
      </c>
      <c r="N393" t="s">
        <v>601</v>
      </c>
    </row>
    <row r="394" spans="1:14" x14ac:dyDescent="0.3">
      <c r="A394">
        <v>478</v>
      </c>
      <c r="B394">
        <v>20080217</v>
      </c>
      <c r="C394">
        <v>20080229</v>
      </c>
      <c r="D394">
        <v>20080224</v>
      </c>
      <c r="E394">
        <v>17183</v>
      </c>
      <c r="F394">
        <v>8</v>
      </c>
      <c r="G394">
        <v>5</v>
      </c>
      <c r="H394">
        <v>9.99</v>
      </c>
      <c r="I394">
        <v>3.7363</v>
      </c>
      <c r="J394" s="23">
        <v>39495</v>
      </c>
      <c r="K394">
        <v>49.95</v>
      </c>
      <c r="L394">
        <v>18.6815</v>
      </c>
      <c r="M394">
        <v>31.2685</v>
      </c>
      <c r="N394" t="s">
        <v>601</v>
      </c>
    </row>
    <row r="395" spans="1:14" x14ac:dyDescent="0.3">
      <c r="A395">
        <v>478</v>
      </c>
      <c r="B395">
        <v>20080124</v>
      </c>
      <c r="C395">
        <v>20080205</v>
      </c>
      <c r="D395">
        <v>20080131</v>
      </c>
      <c r="E395">
        <v>17194</v>
      </c>
      <c r="F395">
        <v>8</v>
      </c>
      <c r="G395">
        <v>11</v>
      </c>
      <c r="H395">
        <v>9.99</v>
      </c>
      <c r="I395">
        <v>3.7363</v>
      </c>
      <c r="J395" s="23">
        <v>39471</v>
      </c>
      <c r="K395">
        <v>109.89</v>
      </c>
      <c r="L395">
        <v>41.099299999999999</v>
      </c>
      <c r="M395">
        <v>68.790700000000001</v>
      </c>
      <c r="N395" t="s">
        <v>601</v>
      </c>
    </row>
    <row r="396" spans="1:14" x14ac:dyDescent="0.3">
      <c r="A396">
        <v>478</v>
      </c>
      <c r="B396">
        <v>20080208</v>
      </c>
      <c r="C396">
        <v>20080220</v>
      </c>
      <c r="D396">
        <v>20080215</v>
      </c>
      <c r="E396">
        <v>17199</v>
      </c>
      <c r="F396">
        <v>8</v>
      </c>
      <c r="G396">
        <v>16</v>
      </c>
      <c r="H396">
        <v>9.99</v>
      </c>
      <c r="I396">
        <v>3.7363</v>
      </c>
      <c r="J396" s="23">
        <v>39486</v>
      </c>
      <c r="K396">
        <v>159.84</v>
      </c>
      <c r="L396">
        <v>59.780799999999999</v>
      </c>
      <c r="M396">
        <v>100.0592</v>
      </c>
      <c r="N396" t="s">
        <v>601</v>
      </c>
    </row>
    <row r="397" spans="1:14" x14ac:dyDescent="0.3">
      <c r="A397">
        <v>478</v>
      </c>
      <c r="B397">
        <v>20080120</v>
      </c>
      <c r="C397">
        <v>20080201</v>
      </c>
      <c r="D397">
        <v>20080127</v>
      </c>
      <c r="E397">
        <v>17208</v>
      </c>
      <c r="F397">
        <v>8</v>
      </c>
      <c r="G397">
        <v>18</v>
      </c>
      <c r="H397">
        <v>9.99</v>
      </c>
      <c r="I397">
        <v>3.7363</v>
      </c>
      <c r="J397" s="23">
        <v>39467</v>
      </c>
      <c r="K397">
        <v>179.82</v>
      </c>
      <c r="L397">
        <v>67.253399999999999</v>
      </c>
      <c r="M397">
        <v>112.56659999999999</v>
      </c>
      <c r="N397" t="s">
        <v>601</v>
      </c>
    </row>
    <row r="398" spans="1:14" x14ac:dyDescent="0.3">
      <c r="A398">
        <v>478</v>
      </c>
      <c r="B398">
        <v>20080715</v>
      </c>
      <c r="C398">
        <v>20080727</v>
      </c>
      <c r="D398">
        <v>20080722</v>
      </c>
      <c r="E398">
        <v>17210</v>
      </c>
      <c r="F398">
        <v>8</v>
      </c>
      <c r="G398">
        <v>11</v>
      </c>
      <c r="H398">
        <v>9.99</v>
      </c>
      <c r="I398">
        <v>3.7363</v>
      </c>
      <c r="J398" s="23">
        <v>39644</v>
      </c>
      <c r="K398">
        <v>109.89</v>
      </c>
      <c r="L398">
        <v>41.099299999999999</v>
      </c>
      <c r="M398">
        <v>68.790700000000001</v>
      </c>
      <c r="N398" t="s">
        <v>601</v>
      </c>
    </row>
    <row r="399" spans="1:14" x14ac:dyDescent="0.3">
      <c r="A399">
        <v>478</v>
      </c>
      <c r="B399">
        <v>20080311</v>
      </c>
      <c r="C399">
        <v>20080323</v>
      </c>
      <c r="D399">
        <v>20080318</v>
      </c>
      <c r="E399">
        <v>17215</v>
      </c>
      <c r="F399">
        <v>8</v>
      </c>
      <c r="G399">
        <v>4</v>
      </c>
      <c r="H399">
        <v>9.99</v>
      </c>
      <c r="I399">
        <v>3.7363</v>
      </c>
      <c r="J399" s="23">
        <v>39518</v>
      </c>
      <c r="K399">
        <v>39.96</v>
      </c>
      <c r="L399">
        <v>14.9452</v>
      </c>
      <c r="M399">
        <v>25.014800000000001</v>
      </c>
      <c r="N399" t="s">
        <v>601</v>
      </c>
    </row>
    <row r="400" spans="1:14" x14ac:dyDescent="0.3">
      <c r="A400">
        <v>478</v>
      </c>
      <c r="B400">
        <v>20080220</v>
      </c>
      <c r="C400">
        <v>20080303</v>
      </c>
      <c r="D400">
        <v>20080227</v>
      </c>
      <c r="E400">
        <v>17221</v>
      </c>
      <c r="F400">
        <v>8</v>
      </c>
      <c r="G400">
        <v>2</v>
      </c>
      <c r="H400">
        <v>9.99</v>
      </c>
      <c r="I400">
        <v>3.7363</v>
      </c>
      <c r="J400" s="23">
        <v>39498</v>
      </c>
      <c r="K400">
        <v>19.98</v>
      </c>
      <c r="L400">
        <v>7.4725999999999999</v>
      </c>
      <c r="M400">
        <v>12.507400000000001</v>
      </c>
      <c r="N400" t="s">
        <v>601</v>
      </c>
    </row>
    <row r="401" spans="1:14" x14ac:dyDescent="0.3">
      <c r="A401">
        <v>478</v>
      </c>
      <c r="B401">
        <v>20080419</v>
      </c>
      <c r="C401">
        <v>20080501</v>
      </c>
      <c r="D401">
        <v>20080426</v>
      </c>
      <c r="E401">
        <v>17833</v>
      </c>
      <c r="F401">
        <v>8</v>
      </c>
      <c r="G401">
        <v>2</v>
      </c>
      <c r="H401">
        <v>9.99</v>
      </c>
      <c r="I401">
        <v>3.7363</v>
      </c>
      <c r="J401" s="23">
        <v>39557</v>
      </c>
      <c r="K401">
        <v>19.98</v>
      </c>
      <c r="L401">
        <v>7.4725999999999999</v>
      </c>
      <c r="M401">
        <v>12.507400000000001</v>
      </c>
      <c r="N401" t="s">
        <v>601</v>
      </c>
    </row>
    <row r="402" spans="1:14" x14ac:dyDescent="0.3">
      <c r="A402">
        <v>478</v>
      </c>
      <c r="B402">
        <v>20080430</v>
      </c>
      <c r="C402">
        <v>20080512</v>
      </c>
      <c r="D402">
        <v>20080507</v>
      </c>
      <c r="E402">
        <v>17964</v>
      </c>
      <c r="F402">
        <v>8</v>
      </c>
      <c r="G402">
        <v>8</v>
      </c>
      <c r="H402">
        <v>9.99</v>
      </c>
      <c r="I402">
        <v>3.7363</v>
      </c>
      <c r="J402" s="23">
        <v>39568</v>
      </c>
      <c r="K402">
        <v>79.92</v>
      </c>
      <c r="L402">
        <v>29.8904</v>
      </c>
      <c r="M402">
        <v>50.029600000000002</v>
      </c>
      <c r="N402" t="s">
        <v>601</v>
      </c>
    </row>
    <row r="403" spans="1:14" x14ac:dyDescent="0.3">
      <c r="A403">
        <v>478</v>
      </c>
      <c r="B403">
        <v>20080524</v>
      </c>
      <c r="C403">
        <v>20080605</v>
      </c>
      <c r="D403">
        <v>20080531</v>
      </c>
      <c r="E403">
        <v>17986</v>
      </c>
      <c r="F403">
        <v>8</v>
      </c>
      <c r="G403">
        <v>1</v>
      </c>
      <c r="H403">
        <v>9.99</v>
      </c>
      <c r="I403">
        <v>3.7363</v>
      </c>
      <c r="J403" s="23">
        <v>39592</v>
      </c>
      <c r="K403">
        <v>9.99</v>
      </c>
      <c r="L403">
        <v>3.7363</v>
      </c>
      <c r="M403">
        <v>6.2537000000000003</v>
      </c>
      <c r="N403" t="s">
        <v>601</v>
      </c>
    </row>
    <row r="404" spans="1:14" x14ac:dyDescent="0.3">
      <c r="A404">
        <v>478</v>
      </c>
      <c r="B404">
        <v>20080522</v>
      </c>
      <c r="C404">
        <v>20080603</v>
      </c>
      <c r="D404">
        <v>20080529</v>
      </c>
      <c r="E404">
        <v>18005</v>
      </c>
      <c r="F404">
        <v>8</v>
      </c>
      <c r="G404">
        <v>8</v>
      </c>
      <c r="H404">
        <v>9.99</v>
      </c>
      <c r="I404">
        <v>3.7363</v>
      </c>
      <c r="J404" s="23">
        <v>39590</v>
      </c>
      <c r="K404">
        <v>79.92</v>
      </c>
      <c r="L404">
        <v>29.8904</v>
      </c>
      <c r="M404">
        <v>50.029600000000002</v>
      </c>
      <c r="N404" t="s">
        <v>601</v>
      </c>
    </row>
    <row r="405" spans="1:14" x14ac:dyDescent="0.3">
      <c r="A405">
        <v>478</v>
      </c>
      <c r="B405">
        <v>20080530</v>
      </c>
      <c r="C405">
        <v>20080611</v>
      </c>
      <c r="D405">
        <v>20080606</v>
      </c>
      <c r="E405">
        <v>18019</v>
      </c>
      <c r="F405">
        <v>8</v>
      </c>
      <c r="G405">
        <v>3</v>
      </c>
      <c r="H405">
        <v>9.99</v>
      </c>
      <c r="I405">
        <v>3.7363</v>
      </c>
      <c r="J405" s="23">
        <v>39598</v>
      </c>
      <c r="K405">
        <v>29.97</v>
      </c>
      <c r="L405">
        <v>11.2089</v>
      </c>
      <c r="M405">
        <v>18.761099999999999</v>
      </c>
      <c r="N405" t="s">
        <v>601</v>
      </c>
    </row>
    <row r="406" spans="1:14" x14ac:dyDescent="0.3">
      <c r="A406">
        <v>478</v>
      </c>
      <c r="B406">
        <v>20080210</v>
      </c>
      <c r="C406">
        <v>20080222</v>
      </c>
      <c r="D406">
        <v>20080217</v>
      </c>
      <c r="E406">
        <v>18130</v>
      </c>
      <c r="F406">
        <v>8</v>
      </c>
      <c r="G406">
        <v>18</v>
      </c>
      <c r="H406">
        <v>9.99</v>
      </c>
      <c r="I406">
        <v>3.7363</v>
      </c>
      <c r="J406" s="23">
        <v>39488</v>
      </c>
      <c r="K406">
        <v>179.82</v>
      </c>
      <c r="L406">
        <v>67.253399999999999</v>
      </c>
      <c r="M406">
        <v>112.56659999999999</v>
      </c>
      <c r="N406" t="s">
        <v>601</v>
      </c>
    </row>
    <row r="407" spans="1:14" x14ac:dyDescent="0.3">
      <c r="A407">
        <v>478</v>
      </c>
      <c r="B407">
        <v>20080311</v>
      </c>
      <c r="C407">
        <v>20080323</v>
      </c>
      <c r="D407">
        <v>20080318</v>
      </c>
      <c r="E407">
        <v>18139</v>
      </c>
      <c r="F407">
        <v>8</v>
      </c>
      <c r="G407">
        <v>7</v>
      </c>
      <c r="H407">
        <v>9.99</v>
      </c>
      <c r="I407">
        <v>3.7363</v>
      </c>
      <c r="J407" s="23">
        <v>39518</v>
      </c>
      <c r="K407">
        <v>69.930000000000007</v>
      </c>
      <c r="L407">
        <v>26.1541</v>
      </c>
      <c r="M407">
        <v>43.7759</v>
      </c>
      <c r="N407" t="s">
        <v>601</v>
      </c>
    </row>
    <row r="408" spans="1:14" x14ac:dyDescent="0.3">
      <c r="A408">
        <v>478</v>
      </c>
      <c r="B408">
        <v>20080305</v>
      </c>
      <c r="C408">
        <v>20080317</v>
      </c>
      <c r="D408">
        <v>20080312</v>
      </c>
      <c r="E408">
        <v>18140</v>
      </c>
      <c r="F408">
        <v>8</v>
      </c>
      <c r="G408">
        <v>9</v>
      </c>
      <c r="H408">
        <v>9.99</v>
      </c>
      <c r="I408">
        <v>3.7363</v>
      </c>
      <c r="J408" s="23">
        <v>39512</v>
      </c>
      <c r="K408">
        <v>89.91</v>
      </c>
      <c r="L408">
        <v>33.6267</v>
      </c>
      <c r="M408">
        <v>56.283299999999997</v>
      </c>
      <c r="N408" t="s">
        <v>601</v>
      </c>
    </row>
    <row r="409" spans="1:14" x14ac:dyDescent="0.3">
      <c r="A409">
        <v>478</v>
      </c>
      <c r="B409">
        <v>20080425</v>
      </c>
      <c r="C409">
        <v>20080507</v>
      </c>
      <c r="D409">
        <v>20080502</v>
      </c>
      <c r="E409">
        <v>18146</v>
      </c>
      <c r="F409">
        <v>8</v>
      </c>
      <c r="G409">
        <v>11</v>
      </c>
      <c r="H409">
        <v>9.99</v>
      </c>
      <c r="I409">
        <v>3.7363</v>
      </c>
      <c r="J409" s="23">
        <v>39563</v>
      </c>
      <c r="K409">
        <v>109.89</v>
      </c>
      <c r="L409">
        <v>41.099299999999999</v>
      </c>
      <c r="M409">
        <v>68.790700000000001</v>
      </c>
      <c r="N409" t="s">
        <v>601</v>
      </c>
    </row>
    <row r="410" spans="1:14" x14ac:dyDescent="0.3">
      <c r="A410">
        <v>478</v>
      </c>
      <c r="B410">
        <v>20080303</v>
      </c>
      <c r="C410">
        <v>20080315</v>
      </c>
      <c r="D410">
        <v>20080310</v>
      </c>
      <c r="E410">
        <v>18171</v>
      </c>
      <c r="F410">
        <v>8</v>
      </c>
      <c r="G410">
        <v>9</v>
      </c>
      <c r="H410">
        <v>9.99</v>
      </c>
      <c r="I410">
        <v>3.7363</v>
      </c>
      <c r="J410" s="23">
        <v>39510</v>
      </c>
      <c r="K410">
        <v>89.91</v>
      </c>
      <c r="L410">
        <v>33.6267</v>
      </c>
      <c r="M410">
        <v>56.283299999999997</v>
      </c>
      <c r="N410" t="s">
        <v>601</v>
      </c>
    </row>
    <row r="411" spans="1:14" x14ac:dyDescent="0.3">
      <c r="A411">
        <v>478</v>
      </c>
      <c r="B411">
        <v>20080321</v>
      </c>
      <c r="C411">
        <v>20080402</v>
      </c>
      <c r="D411">
        <v>20080328</v>
      </c>
      <c r="E411">
        <v>18176</v>
      </c>
      <c r="F411">
        <v>8</v>
      </c>
      <c r="G411">
        <v>4</v>
      </c>
      <c r="H411">
        <v>9.99</v>
      </c>
      <c r="I411">
        <v>3.7363</v>
      </c>
      <c r="J411" s="23">
        <v>39528</v>
      </c>
      <c r="K411">
        <v>39.96</v>
      </c>
      <c r="L411">
        <v>14.9452</v>
      </c>
      <c r="M411">
        <v>25.014800000000001</v>
      </c>
      <c r="N411" t="s">
        <v>601</v>
      </c>
    </row>
    <row r="412" spans="1:14" x14ac:dyDescent="0.3">
      <c r="A412">
        <v>478</v>
      </c>
      <c r="B412">
        <v>20080312</v>
      </c>
      <c r="C412">
        <v>20080324</v>
      </c>
      <c r="D412">
        <v>20080319</v>
      </c>
      <c r="E412">
        <v>18183</v>
      </c>
      <c r="F412">
        <v>8</v>
      </c>
      <c r="G412">
        <v>15</v>
      </c>
      <c r="H412">
        <v>9.99</v>
      </c>
      <c r="I412">
        <v>3.7363</v>
      </c>
      <c r="J412" s="23">
        <v>39519</v>
      </c>
      <c r="K412">
        <v>149.85</v>
      </c>
      <c r="L412">
        <v>56.044499999999999</v>
      </c>
      <c r="M412">
        <v>93.805499999999995</v>
      </c>
      <c r="N412" t="s">
        <v>601</v>
      </c>
    </row>
    <row r="413" spans="1:14" x14ac:dyDescent="0.3">
      <c r="A413">
        <v>478</v>
      </c>
      <c r="B413">
        <v>20080314</v>
      </c>
      <c r="C413">
        <v>20080326</v>
      </c>
      <c r="D413">
        <v>20080321</v>
      </c>
      <c r="E413">
        <v>18185</v>
      </c>
      <c r="F413">
        <v>8</v>
      </c>
      <c r="G413">
        <v>7</v>
      </c>
      <c r="H413">
        <v>9.99</v>
      </c>
      <c r="I413">
        <v>3.7363</v>
      </c>
      <c r="J413" s="23">
        <v>39521</v>
      </c>
      <c r="K413">
        <v>69.930000000000007</v>
      </c>
      <c r="L413">
        <v>26.1541</v>
      </c>
      <c r="M413">
        <v>43.7759</v>
      </c>
      <c r="N413" t="s">
        <v>601</v>
      </c>
    </row>
    <row r="414" spans="1:14" x14ac:dyDescent="0.3">
      <c r="A414">
        <v>478</v>
      </c>
      <c r="B414">
        <v>20080323</v>
      </c>
      <c r="C414">
        <v>20080404</v>
      </c>
      <c r="D414">
        <v>20080330</v>
      </c>
      <c r="E414">
        <v>19030</v>
      </c>
      <c r="F414">
        <v>8</v>
      </c>
      <c r="G414">
        <v>3</v>
      </c>
      <c r="H414">
        <v>9.99</v>
      </c>
      <c r="I414">
        <v>3.7363</v>
      </c>
      <c r="J414" s="23">
        <v>39530</v>
      </c>
      <c r="K414">
        <v>29.97</v>
      </c>
      <c r="L414">
        <v>11.2089</v>
      </c>
      <c r="M414">
        <v>18.761099999999999</v>
      </c>
      <c r="N414" t="s">
        <v>601</v>
      </c>
    </row>
    <row r="415" spans="1:14" x14ac:dyDescent="0.3">
      <c r="A415">
        <v>478</v>
      </c>
      <c r="B415">
        <v>20080404</v>
      </c>
      <c r="C415">
        <v>20080416</v>
      </c>
      <c r="D415">
        <v>20080411</v>
      </c>
      <c r="E415">
        <v>19038</v>
      </c>
      <c r="F415">
        <v>8</v>
      </c>
      <c r="G415">
        <v>10</v>
      </c>
      <c r="H415">
        <v>9.99</v>
      </c>
      <c r="I415">
        <v>3.7363</v>
      </c>
      <c r="J415" s="23">
        <v>39542</v>
      </c>
      <c r="K415">
        <v>99.9</v>
      </c>
      <c r="L415">
        <v>37.363</v>
      </c>
      <c r="M415">
        <v>62.536999999999999</v>
      </c>
      <c r="N415" t="s">
        <v>601</v>
      </c>
    </row>
    <row r="416" spans="1:14" x14ac:dyDescent="0.3">
      <c r="A416">
        <v>478</v>
      </c>
      <c r="B416">
        <v>20080402</v>
      </c>
      <c r="C416">
        <v>20080414</v>
      </c>
      <c r="D416">
        <v>20080409</v>
      </c>
      <c r="E416">
        <v>19040</v>
      </c>
      <c r="F416">
        <v>8</v>
      </c>
      <c r="G416">
        <v>12</v>
      </c>
      <c r="H416">
        <v>9.99</v>
      </c>
      <c r="I416">
        <v>3.7363</v>
      </c>
      <c r="J416" s="23">
        <v>39540</v>
      </c>
      <c r="K416">
        <v>119.88</v>
      </c>
      <c r="L416">
        <v>44.835599999999999</v>
      </c>
      <c r="M416">
        <v>75.044399999999996</v>
      </c>
      <c r="N416" t="s">
        <v>601</v>
      </c>
    </row>
    <row r="417" spans="1:14" x14ac:dyDescent="0.3">
      <c r="A417">
        <v>478</v>
      </c>
      <c r="B417">
        <v>20080518</v>
      </c>
      <c r="C417">
        <v>20080530</v>
      </c>
      <c r="D417">
        <v>20080525</v>
      </c>
      <c r="E417">
        <v>19197</v>
      </c>
      <c r="F417">
        <v>8</v>
      </c>
      <c r="G417">
        <v>12</v>
      </c>
      <c r="H417">
        <v>9.99</v>
      </c>
      <c r="I417">
        <v>3.7363</v>
      </c>
      <c r="J417" s="23">
        <v>39586</v>
      </c>
      <c r="K417">
        <v>119.88</v>
      </c>
      <c r="L417">
        <v>44.835599999999999</v>
      </c>
      <c r="M417">
        <v>75.044399999999996</v>
      </c>
      <c r="N417" t="s">
        <v>601</v>
      </c>
    </row>
    <row r="418" spans="1:14" x14ac:dyDescent="0.3">
      <c r="A418">
        <v>478</v>
      </c>
      <c r="B418">
        <v>20080623</v>
      </c>
      <c r="C418">
        <v>20080705</v>
      </c>
      <c r="D418">
        <v>20080630</v>
      </c>
      <c r="E418">
        <v>19365</v>
      </c>
      <c r="F418">
        <v>8</v>
      </c>
      <c r="G418">
        <v>20</v>
      </c>
      <c r="H418">
        <v>9.99</v>
      </c>
      <c r="I418">
        <v>3.7363</v>
      </c>
      <c r="J418" s="23">
        <v>39622</v>
      </c>
      <c r="K418">
        <v>199.8</v>
      </c>
      <c r="L418">
        <v>74.725999999999999</v>
      </c>
      <c r="M418">
        <v>125.074</v>
      </c>
      <c r="N418" t="s">
        <v>601</v>
      </c>
    </row>
    <row r="419" spans="1:14" x14ac:dyDescent="0.3">
      <c r="A419">
        <v>478</v>
      </c>
      <c r="B419">
        <v>20080723</v>
      </c>
      <c r="C419">
        <v>20080804</v>
      </c>
      <c r="D419">
        <v>20080730</v>
      </c>
      <c r="E419">
        <v>19377</v>
      </c>
      <c r="F419">
        <v>8</v>
      </c>
      <c r="G419">
        <v>14</v>
      </c>
      <c r="H419">
        <v>9.99</v>
      </c>
      <c r="I419">
        <v>3.7363</v>
      </c>
      <c r="J419" s="23">
        <v>39652</v>
      </c>
      <c r="K419">
        <v>139.86000000000001</v>
      </c>
      <c r="L419">
        <v>52.308199999999999</v>
      </c>
      <c r="M419">
        <v>87.5518</v>
      </c>
      <c r="N419" t="s">
        <v>601</v>
      </c>
    </row>
    <row r="420" spans="1:14" x14ac:dyDescent="0.3">
      <c r="A420">
        <v>478</v>
      </c>
      <c r="B420">
        <v>20080603</v>
      </c>
      <c r="C420">
        <v>20080615</v>
      </c>
      <c r="D420">
        <v>20080610</v>
      </c>
      <c r="E420">
        <v>19385</v>
      </c>
      <c r="F420">
        <v>8</v>
      </c>
      <c r="G420">
        <v>14</v>
      </c>
      <c r="H420">
        <v>9.99</v>
      </c>
      <c r="I420">
        <v>3.7363</v>
      </c>
      <c r="J420" s="23">
        <v>39602</v>
      </c>
      <c r="K420">
        <v>139.86000000000001</v>
      </c>
      <c r="L420">
        <v>52.308199999999999</v>
      </c>
      <c r="M420">
        <v>87.5518</v>
      </c>
      <c r="N420" t="s">
        <v>601</v>
      </c>
    </row>
    <row r="421" spans="1:14" x14ac:dyDescent="0.3">
      <c r="A421">
        <v>478</v>
      </c>
      <c r="B421">
        <v>20080608</v>
      </c>
      <c r="C421">
        <v>20080620</v>
      </c>
      <c r="D421">
        <v>20080615</v>
      </c>
      <c r="E421">
        <v>19420</v>
      </c>
      <c r="F421">
        <v>8</v>
      </c>
      <c r="G421">
        <v>6</v>
      </c>
      <c r="H421">
        <v>9.99</v>
      </c>
      <c r="I421">
        <v>3.7363</v>
      </c>
      <c r="J421" s="23">
        <v>39607</v>
      </c>
      <c r="K421">
        <v>59.94</v>
      </c>
      <c r="L421">
        <v>22.4178</v>
      </c>
      <c r="M421">
        <v>37.522199999999998</v>
      </c>
      <c r="N421" t="s">
        <v>601</v>
      </c>
    </row>
    <row r="422" spans="1:14" x14ac:dyDescent="0.3">
      <c r="A422">
        <v>478</v>
      </c>
      <c r="B422">
        <v>20080604</v>
      </c>
      <c r="C422">
        <v>20080616</v>
      </c>
      <c r="D422">
        <v>20080611</v>
      </c>
      <c r="E422">
        <v>19438</v>
      </c>
      <c r="F422">
        <v>8</v>
      </c>
      <c r="G422">
        <v>13</v>
      </c>
      <c r="H422">
        <v>9.99</v>
      </c>
      <c r="I422">
        <v>3.7363</v>
      </c>
      <c r="J422" s="23">
        <v>39603</v>
      </c>
      <c r="K422">
        <v>129.87</v>
      </c>
      <c r="L422">
        <v>48.571899999999999</v>
      </c>
      <c r="M422">
        <v>81.298100000000005</v>
      </c>
      <c r="N422" t="s">
        <v>601</v>
      </c>
    </row>
    <row r="423" spans="1:14" x14ac:dyDescent="0.3">
      <c r="A423">
        <v>478</v>
      </c>
      <c r="B423">
        <v>20080614</v>
      </c>
      <c r="C423">
        <v>20080626</v>
      </c>
      <c r="D423">
        <v>20080621</v>
      </c>
      <c r="E423">
        <v>19453</v>
      </c>
      <c r="F423">
        <v>8</v>
      </c>
      <c r="G423">
        <v>18</v>
      </c>
      <c r="H423">
        <v>9.99</v>
      </c>
      <c r="I423">
        <v>3.7363</v>
      </c>
      <c r="J423" s="23">
        <v>39613</v>
      </c>
      <c r="K423">
        <v>179.82</v>
      </c>
      <c r="L423">
        <v>67.253399999999999</v>
      </c>
      <c r="M423">
        <v>112.56659999999999</v>
      </c>
      <c r="N423" t="s">
        <v>601</v>
      </c>
    </row>
    <row r="424" spans="1:14" x14ac:dyDescent="0.3">
      <c r="A424">
        <v>478</v>
      </c>
      <c r="B424">
        <v>20080511</v>
      </c>
      <c r="C424">
        <v>20080523</v>
      </c>
      <c r="D424">
        <v>20080518</v>
      </c>
      <c r="E424">
        <v>19931</v>
      </c>
      <c r="F424">
        <v>8</v>
      </c>
      <c r="G424">
        <v>15</v>
      </c>
      <c r="H424">
        <v>9.99</v>
      </c>
      <c r="I424">
        <v>3.7363</v>
      </c>
      <c r="J424" s="23">
        <v>39579</v>
      </c>
      <c r="K424">
        <v>149.85</v>
      </c>
      <c r="L424">
        <v>56.044499999999999</v>
      </c>
      <c r="M424">
        <v>93.805499999999995</v>
      </c>
      <c r="N424" t="s">
        <v>601</v>
      </c>
    </row>
    <row r="425" spans="1:14" x14ac:dyDescent="0.3">
      <c r="A425">
        <v>478</v>
      </c>
      <c r="B425">
        <v>20080524</v>
      </c>
      <c r="C425">
        <v>20080605</v>
      </c>
      <c r="D425">
        <v>20080531</v>
      </c>
      <c r="E425">
        <v>20548</v>
      </c>
      <c r="F425">
        <v>8</v>
      </c>
      <c r="G425">
        <v>9</v>
      </c>
      <c r="H425">
        <v>9.99</v>
      </c>
      <c r="I425">
        <v>3.7363</v>
      </c>
      <c r="J425" s="23">
        <v>39592</v>
      </c>
      <c r="K425">
        <v>89.91</v>
      </c>
      <c r="L425">
        <v>33.6267</v>
      </c>
      <c r="M425">
        <v>56.283299999999997</v>
      </c>
      <c r="N425" t="s">
        <v>601</v>
      </c>
    </row>
    <row r="426" spans="1:14" x14ac:dyDescent="0.3">
      <c r="A426">
        <v>478</v>
      </c>
      <c r="B426">
        <v>20080509</v>
      </c>
      <c r="C426">
        <v>20080521</v>
      </c>
      <c r="D426">
        <v>20080516</v>
      </c>
      <c r="E426">
        <v>20560</v>
      </c>
      <c r="F426">
        <v>8</v>
      </c>
      <c r="G426">
        <v>17</v>
      </c>
      <c r="H426">
        <v>9.99</v>
      </c>
      <c r="I426">
        <v>3.7363</v>
      </c>
      <c r="J426" s="23">
        <v>39577</v>
      </c>
      <c r="K426">
        <v>169.83</v>
      </c>
      <c r="L426">
        <v>63.517099999999999</v>
      </c>
      <c r="M426">
        <v>106.3129</v>
      </c>
      <c r="N426" t="s">
        <v>601</v>
      </c>
    </row>
    <row r="427" spans="1:14" x14ac:dyDescent="0.3">
      <c r="A427">
        <v>478</v>
      </c>
      <c r="B427">
        <v>20080513</v>
      </c>
      <c r="C427">
        <v>20080525</v>
      </c>
      <c r="D427">
        <v>20080520</v>
      </c>
      <c r="E427">
        <v>20927</v>
      </c>
      <c r="F427">
        <v>8</v>
      </c>
      <c r="G427">
        <v>4</v>
      </c>
      <c r="H427">
        <v>9.99</v>
      </c>
      <c r="I427">
        <v>3.7363</v>
      </c>
      <c r="J427" s="23">
        <v>39581</v>
      </c>
      <c r="K427">
        <v>39.96</v>
      </c>
      <c r="L427">
        <v>14.9452</v>
      </c>
      <c r="M427">
        <v>25.014800000000001</v>
      </c>
      <c r="N427" t="s">
        <v>601</v>
      </c>
    </row>
    <row r="428" spans="1:14" x14ac:dyDescent="0.3">
      <c r="A428">
        <v>478</v>
      </c>
      <c r="B428">
        <v>20080214</v>
      </c>
      <c r="C428">
        <v>20080226</v>
      </c>
      <c r="D428">
        <v>20080221</v>
      </c>
      <c r="E428">
        <v>21055</v>
      </c>
      <c r="F428">
        <v>8</v>
      </c>
      <c r="G428">
        <v>16</v>
      </c>
      <c r="H428">
        <v>9.99</v>
      </c>
      <c r="I428">
        <v>3.7363</v>
      </c>
      <c r="J428" s="23">
        <v>39492</v>
      </c>
      <c r="K428">
        <v>159.84</v>
      </c>
      <c r="L428">
        <v>59.780799999999999</v>
      </c>
      <c r="M428">
        <v>100.0592</v>
      </c>
      <c r="N428" t="s">
        <v>601</v>
      </c>
    </row>
    <row r="429" spans="1:14" x14ac:dyDescent="0.3">
      <c r="A429">
        <v>478</v>
      </c>
      <c r="B429">
        <v>20080306</v>
      </c>
      <c r="C429">
        <v>20080318</v>
      </c>
      <c r="D429">
        <v>20080313</v>
      </c>
      <c r="E429">
        <v>21102</v>
      </c>
      <c r="F429">
        <v>8</v>
      </c>
      <c r="G429">
        <v>7</v>
      </c>
      <c r="H429">
        <v>9.99</v>
      </c>
      <c r="I429">
        <v>3.7363</v>
      </c>
      <c r="J429" s="23">
        <v>39513</v>
      </c>
      <c r="K429">
        <v>69.930000000000007</v>
      </c>
      <c r="L429">
        <v>26.1541</v>
      </c>
      <c r="M429">
        <v>43.7759</v>
      </c>
      <c r="N429" t="s">
        <v>601</v>
      </c>
    </row>
    <row r="430" spans="1:14" x14ac:dyDescent="0.3">
      <c r="A430">
        <v>478</v>
      </c>
      <c r="B430">
        <v>20080620</v>
      </c>
      <c r="C430">
        <v>20080702</v>
      </c>
      <c r="D430">
        <v>20080627</v>
      </c>
      <c r="E430">
        <v>21506</v>
      </c>
      <c r="F430">
        <v>8</v>
      </c>
      <c r="G430">
        <v>17</v>
      </c>
      <c r="H430">
        <v>9.99</v>
      </c>
      <c r="I430">
        <v>3.7363</v>
      </c>
      <c r="J430" s="23">
        <v>39619</v>
      </c>
      <c r="K430">
        <v>169.83</v>
      </c>
      <c r="L430">
        <v>63.517099999999999</v>
      </c>
      <c r="M430">
        <v>106.3129</v>
      </c>
      <c r="N430" t="s">
        <v>601</v>
      </c>
    </row>
    <row r="431" spans="1:14" x14ac:dyDescent="0.3">
      <c r="A431">
        <v>478</v>
      </c>
      <c r="B431">
        <v>20080625</v>
      </c>
      <c r="C431">
        <v>20080707</v>
      </c>
      <c r="D431">
        <v>20080702</v>
      </c>
      <c r="E431">
        <v>21532</v>
      </c>
      <c r="F431">
        <v>8</v>
      </c>
      <c r="G431">
        <v>19</v>
      </c>
      <c r="H431">
        <v>9.99</v>
      </c>
      <c r="I431">
        <v>3.7363</v>
      </c>
      <c r="J431" s="23">
        <v>39624</v>
      </c>
      <c r="K431">
        <v>189.81</v>
      </c>
      <c r="L431">
        <v>70.989699999999999</v>
      </c>
      <c r="M431">
        <v>118.8203</v>
      </c>
      <c r="N431" t="s">
        <v>601</v>
      </c>
    </row>
    <row r="432" spans="1:14" x14ac:dyDescent="0.3">
      <c r="A432">
        <v>478</v>
      </c>
      <c r="B432">
        <v>20080622</v>
      </c>
      <c r="C432">
        <v>20080704</v>
      </c>
      <c r="D432">
        <v>20080629</v>
      </c>
      <c r="E432">
        <v>22797</v>
      </c>
      <c r="F432">
        <v>8</v>
      </c>
      <c r="G432">
        <v>19</v>
      </c>
      <c r="H432">
        <v>9.99</v>
      </c>
      <c r="I432">
        <v>3.7363</v>
      </c>
      <c r="J432" s="23">
        <v>39621</v>
      </c>
      <c r="K432">
        <v>189.81</v>
      </c>
      <c r="L432">
        <v>70.989699999999999</v>
      </c>
      <c r="M432">
        <v>118.8203</v>
      </c>
      <c r="N432" t="s">
        <v>601</v>
      </c>
    </row>
    <row r="433" spans="1:14" x14ac:dyDescent="0.3">
      <c r="A433">
        <v>478</v>
      </c>
      <c r="B433">
        <v>20080615</v>
      </c>
      <c r="C433">
        <v>20080627</v>
      </c>
      <c r="D433">
        <v>20080622</v>
      </c>
      <c r="E433">
        <v>22816</v>
      </c>
      <c r="F433">
        <v>8</v>
      </c>
      <c r="G433">
        <v>13</v>
      </c>
      <c r="H433">
        <v>9.99</v>
      </c>
      <c r="I433">
        <v>3.7363</v>
      </c>
      <c r="J433" s="23">
        <v>39614</v>
      </c>
      <c r="K433">
        <v>129.87</v>
      </c>
      <c r="L433">
        <v>48.571899999999999</v>
      </c>
      <c r="M433">
        <v>81.298100000000005</v>
      </c>
      <c r="N433" t="s">
        <v>601</v>
      </c>
    </row>
    <row r="434" spans="1:14" x14ac:dyDescent="0.3">
      <c r="A434">
        <v>478</v>
      </c>
      <c r="B434">
        <v>20080615</v>
      </c>
      <c r="C434">
        <v>20080627</v>
      </c>
      <c r="D434">
        <v>20080622</v>
      </c>
      <c r="E434">
        <v>22817</v>
      </c>
      <c r="F434">
        <v>8</v>
      </c>
      <c r="G434">
        <v>5</v>
      </c>
      <c r="H434">
        <v>9.99</v>
      </c>
      <c r="I434">
        <v>3.7363</v>
      </c>
      <c r="J434" s="23">
        <v>39614</v>
      </c>
      <c r="K434">
        <v>49.95</v>
      </c>
      <c r="L434">
        <v>18.6815</v>
      </c>
      <c r="M434">
        <v>31.2685</v>
      </c>
      <c r="N434" t="s">
        <v>601</v>
      </c>
    </row>
    <row r="435" spans="1:14" x14ac:dyDescent="0.3">
      <c r="A435">
        <v>478</v>
      </c>
      <c r="B435">
        <v>20080628</v>
      </c>
      <c r="C435">
        <v>20080710</v>
      </c>
      <c r="D435">
        <v>20080705</v>
      </c>
      <c r="E435">
        <v>23233</v>
      </c>
      <c r="F435">
        <v>8</v>
      </c>
      <c r="G435">
        <v>18</v>
      </c>
      <c r="H435">
        <v>9.99</v>
      </c>
      <c r="I435">
        <v>3.7363</v>
      </c>
      <c r="J435" s="23">
        <v>39627</v>
      </c>
      <c r="K435">
        <v>179.82</v>
      </c>
      <c r="L435">
        <v>67.253399999999999</v>
      </c>
      <c r="M435">
        <v>112.56659999999999</v>
      </c>
      <c r="N435" t="s">
        <v>601</v>
      </c>
    </row>
    <row r="436" spans="1:14" x14ac:dyDescent="0.3">
      <c r="A436">
        <v>478</v>
      </c>
      <c r="B436">
        <v>20080601</v>
      </c>
      <c r="C436">
        <v>20080613</v>
      </c>
      <c r="D436">
        <v>20080608</v>
      </c>
      <c r="E436">
        <v>23605</v>
      </c>
      <c r="F436">
        <v>8</v>
      </c>
      <c r="G436">
        <v>16</v>
      </c>
      <c r="H436">
        <v>9.99</v>
      </c>
      <c r="I436">
        <v>3.7363</v>
      </c>
      <c r="J436" s="23">
        <v>39600</v>
      </c>
      <c r="K436">
        <v>159.84</v>
      </c>
      <c r="L436">
        <v>59.780799999999999</v>
      </c>
      <c r="M436">
        <v>100.0592</v>
      </c>
      <c r="N436" t="s">
        <v>601</v>
      </c>
    </row>
    <row r="437" spans="1:14" x14ac:dyDescent="0.3">
      <c r="A437">
        <v>478</v>
      </c>
      <c r="B437">
        <v>20080117</v>
      </c>
      <c r="C437">
        <v>20080129</v>
      </c>
      <c r="D437">
        <v>20080124</v>
      </c>
      <c r="E437">
        <v>24565</v>
      </c>
      <c r="F437">
        <v>8</v>
      </c>
      <c r="G437">
        <v>12</v>
      </c>
      <c r="H437">
        <v>9.99</v>
      </c>
      <c r="I437">
        <v>3.7363</v>
      </c>
      <c r="J437" s="23">
        <v>39464</v>
      </c>
      <c r="K437">
        <v>119.88</v>
      </c>
      <c r="L437">
        <v>44.835599999999999</v>
      </c>
      <c r="M437">
        <v>75.044399999999996</v>
      </c>
      <c r="N437" t="s">
        <v>601</v>
      </c>
    </row>
    <row r="438" spans="1:14" x14ac:dyDescent="0.3">
      <c r="A438">
        <v>478</v>
      </c>
      <c r="B438">
        <v>20080218</v>
      </c>
      <c r="C438">
        <v>20080301</v>
      </c>
      <c r="D438">
        <v>20080225</v>
      </c>
      <c r="E438">
        <v>24837</v>
      </c>
      <c r="F438">
        <v>8</v>
      </c>
      <c r="G438">
        <v>9</v>
      </c>
      <c r="H438">
        <v>9.99</v>
      </c>
      <c r="I438">
        <v>3.7363</v>
      </c>
      <c r="J438" s="23">
        <v>39496</v>
      </c>
      <c r="K438">
        <v>89.91</v>
      </c>
      <c r="L438">
        <v>33.6267</v>
      </c>
      <c r="M438">
        <v>56.283299999999997</v>
      </c>
      <c r="N438" t="s">
        <v>601</v>
      </c>
    </row>
    <row r="439" spans="1:14" x14ac:dyDescent="0.3">
      <c r="A439">
        <v>485</v>
      </c>
      <c r="B439">
        <v>20080111</v>
      </c>
      <c r="C439">
        <v>20080123</v>
      </c>
      <c r="D439">
        <v>20080118</v>
      </c>
      <c r="E439">
        <v>12270</v>
      </c>
      <c r="F439">
        <v>8</v>
      </c>
      <c r="G439">
        <v>18</v>
      </c>
      <c r="H439">
        <v>21.98</v>
      </c>
      <c r="I439">
        <v>8.2204999999999995</v>
      </c>
      <c r="J439" s="23">
        <v>39458</v>
      </c>
      <c r="K439">
        <v>395.64</v>
      </c>
      <c r="L439">
        <v>147.96899999999999</v>
      </c>
      <c r="M439">
        <v>247.67099999999999</v>
      </c>
      <c r="N439" t="s">
        <v>601</v>
      </c>
    </row>
    <row r="440" spans="1:14" x14ac:dyDescent="0.3">
      <c r="A440">
        <v>485</v>
      </c>
      <c r="B440">
        <v>20080106</v>
      </c>
      <c r="C440">
        <v>20080118</v>
      </c>
      <c r="D440">
        <v>20080113</v>
      </c>
      <c r="E440">
        <v>12386</v>
      </c>
      <c r="F440">
        <v>8</v>
      </c>
      <c r="G440">
        <v>8</v>
      </c>
      <c r="H440">
        <v>21.98</v>
      </c>
      <c r="I440">
        <v>8.2204999999999995</v>
      </c>
      <c r="J440" s="23">
        <v>39453</v>
      </c>
      <c r="K440">
        <v>175.84</v>
      </c>
      <c r="L440">
        <v>65.763999999999996</v>
      </c>
      <c r="M440">
        <v>110.07599999999999</v>
      </c>
      <c r="N440" t="s">
        <v>601</v>
      </c>
    </row>
    <row r="441" spans="1:14" x14ac:dyDescent="0.3">
      <c r="A441">
        <v>485</v>
      </c>
      <c r="B441">
        <v>20080224</v>
      </c>
      <c r="C441">
        <v>20080307</v>
      </c>
      <c r="D441">
        <v>20080302</v>
      </c>
      <c r="E441">
        <v>12475</v>
      </c>
      <c r="F441">
        <v>8</v>
      </c>
      <c r="G441">
        <v>14</v>
      </c>
      <c r="H441">
        <v>21.98</v>
      </c>
      <c r="I441">
        <v>8.2204999999999995</v>
      </c>
      <c r="J441" s="23">
        <v>39502</v>
      </c>
      <c r="K441">
        <v>307.72000000000003</v>
      </c>
      <c r="L441">
        <v>115.087</v>
      </c>
      <c r="M441">
        <v>192.63300000000001</v>
      </c>
      <c r="N441" t="s">
        <v>601</v>
      </c>
    </row>
    <row r="442" spans="1:14" x14ac:dyDescent="0.3">
      <c r="A442">
        <v>485</v>
      </c>
      <c r="B442">
        <v>20080222</v>
      </c>
      <c r="C442">
        <v>20080305</v>
      </c>
      <c r="D442">
        <v>20080229</v>
      </c>
      <c r="E442">
        <v>12484</v>
      </c>
      <c r="F442">
        <v>8</v>
      </c>
      <c r="G442">
        <v>13</v>
      </c>
      <c r="H442">
        <v>21.98</v>
      </c>
      <c r="I442">
        <v>8.2204999999999995</v>
      </c>
      <c r="J442" s="23">
        <v>39500</v>
      </c>
      <c r="K442">
        <v>285.74</v>
      </c>
      <c r="L442">
        <v>106.8665</v>
      </c>
      <c r="M442">
        <v>178.87350000000001</v>
      </c>
      <c r="N442" t="s">
        <v>601</v>
      </c>
    </row>
    <row r="443" spans="1:14" x14ac:dyDescent="0.3">
      <c r="A443">
        <v>485</v>
      </c>
      <c r="B443">
        <v>20080327</v>
      </c>
      <c r="C443">
        <v>20080408</v>
      </c>
      <c r="D443">
        <v>20080403</v>
      </c>
      <c r="E443">
        <v>12521</v>
      </c>
      <c r="F443">
        <v>8</v>
      </c>
      <c r="G443">
        <v>3</v>
      </c>
      <c r="H443">
        <v>21.98</v>
      </c>
      <c r="I443">
        <v>8.2204999999999995</v>
      </c>
      <c r="J443" s="23">
        <v>39534</v>
      </c>
      <c r="K443">
        <v>65.94</v>
      </c>
      <c r="L443">
        <v>24.6615</v>
      </c>
      <c r="M443">
        <v>41.278500000000001</v>
      </c>
      <c r="N443" t="s">
        <v>601</v>
      </c>
    </row>
    <row r="444" spans="1:14" x14ac:dyDescent="0.3">
      <c r="A444">
        <v>485</v>
      </c>
      <c r="B444">
        <v>20080328</v>
      </c>
      <c r="C444">
        <v>20080409</v>
      </c>
      <c r="D444">
        <v>20080404</v>
      </c>
      <c r="E444">
        <v>12712</v>
      </c>
      <c r="F444">
        <v>8</v>
      </c>
      <c r="G444">
        <v>11</v>
      </c>
      <c r="H444">
        <v>21.98</v>
      </c>
      <c r="I444">
        <v>8.2204999999999995</v>
      </c>
      <c r="J444" s="23">
        <v>39535</v>
      </c>
      <c r="K444">
        <v>241.78</v>
      </c>
      <c r="L444">
        <v>90.4255</v>
      </c>
      <c r="M444">
        <v>151.3545</v>
      </c>
      <c r="N444" t="s">
        <v>601</v>
      </c>
    </row>
    <row r="445" spans="1:14" x14ac:dyDescent="0.3">
      <c r="A445">
        <v>485</v>
      </c>
      <c r="B445">
        <v>20080517</v>
      </c>
      <c r="C445">
        <v>20080529</v>
      </c>
      <c r="D445">
        <v>20080524</v>
      </c>
      <c r="E445">
        <v>12816</v>
      </c>
      <c r="F445">
        <v>8</v>
      </c>
      <c r="G445">
        <v>6</v>
      </c>
      <c r="H445">
        <v>21.98</v>
      </c>
      <c r="I445">
        <v>8.2204999999999995</v>
      </c>
      <c r="J445" s="23">
        <v>39585</v>
      </c>
      <c r="K445">
        <v>131.88</v>
      </c>
      <c r="L445">
        <v>49.323</v>
      </c>
      <c r="M445">
        <v>82.557000000000002</v>
      </c>
      <c r="N445" t="s">
        <v>601</v>
      </c>
    </row>
    <row r="446" spans="1:14" x14ac:dyDescent="0.3">
      <c r="A446">
        <v>485</v>
      </c>
      <c r="B446">
        <v>20080529</v>
      </c>
      <c r="C446">
        <v>20080610</v>
      </c>
      <c r="D446">
        <v>20080605</v>
      </c>
      <c r="E446">
        <v>12822</v>
      </c>
      <c r="F446">
        <v>8</v>
      </c>
      <c r="G446">
        <v>13</v>
      </c>
      <c r="H446">
        <v>21.98</v>
      </c>
      <c r="I446">
        <v>8.2204999999999995</v>
      </c>
      <c r="J446" s="23">
        <v>39597</v>
      </c>
      <c r="K446">
        <v>285.74</v>
      </c>
      <c r="L446">
        <v>106.8665</v>
      </c>
      <c r="M446">
        <v>178.87350000000001</v>
      </c>
      <c r="N446" t="s">
        <v>601</v>
      </c>
    </row>
    <row r="447" spans="1:14" x14ac:dyDescent="0.3">
      <c r="A447">
        <v>485</v>
      </c>
      <c r="B447">
        <v>20080519</v>
      </c>
      <c r="C447">
        <v>20080531</v>
      </c>
      <c r="D447">
        <v>20080526</v>
      </c>
      <c r="E447">
        <v>12826</v>
      </c>
      <c r="F447">
        <v>8</v>
      </c>
      <c r="G447">
        <v>7</v>
      </c>
      <c r="H447">
        <v>21.98</v>
      </c>
      <c r="I447">
        <v>8.2204999999999995</v>
      </c>
      <c r="J447" s="23">
        <v>39587</v>
      </c>
      <c r="K447">
        <v>153.86000000000001</v>
      </c>
      <c r="L447">
        <v>57.543500000000002</v>
      </c>
      <c r="M447">
        <v>96.316500000000005</v>
      </c>
      <c r="N447" t="s">
        <v>601</v>
      </c>
    </row>
    <row r="448" spans="1:14" x14ac:dyDescent="0.3">
      <c r="A448">
        <v>485</v>
      </c>
      <c r="B448">
        <v>20080529</v>
      </c>
      <c r="C448">
        <v>20080610</v>
      </c>
      <c r="D448">
        <v>20080605</v>
      </c>
      <c r="E448">
        <v>12829</v>
      </c>
      <c r="F448">
        <v>8</v>
      </c>
      <c r="G448">
        <v>13</v>
      </c>
      <c r="H448">
        <v>21.98</v>
      </c>
      <c r="I448">
        <v>8.2204999999999995</v>
      </c>
      <c r="J448" s="23">
        <v>39597</v>
      </c>
      <c r="K448">
        <v>285.74</v>
      </c>
      <c r="L448">
        <v>106.8665</v>
      </c>
      <c r="M448">
        <v>178.87350000000001</v>
      </c>
      <c r="N448" t="s">
        <v>601</v>
      </c>
    </row>
    <row r="449" spans="1:14" x14ac:dyDescent="0.3">
      <c r="A449">
        <v>485</v>
      </c>
      <c r="B449">
        <v>20080601</v>
      </c>
      <c r="C449">
        <v>20080613</v>
      </c>
      <c r="D449">
        <v>20080608</v>
      </c>
      <c r="E449">
        <v>12863</v>
      </c>
      <c r="F449">
        <v>8</v>
      </c>
      <c r="G449">
        <v>7</v>
      </c>
      <c r="H449">
        <v>21.98</v>
      </c>
      <c r="I449">
        <v>8.2204999999999995</v>
      </c>
      <c r="J449" s="23">
        <v>39600</v>
      </c>
      <c r="K449">
        <v>153.86000000000001</v>
      </c>
      <c r="L449">
        <v>57.543500000000002</v>
      </c>
      <c r="M449">
        <v>96.316500000000005</v>
      </c>
      <c r="N449" t="s">
        <v>601</v>
      </c>
    </row>
    <row r="450" spans="1:14" x14ac:dyDescent="0.3">
      <c r="A450">
        <v>485</v>
      </c>
      <c r="B450">
        <v>20080611</v>
      </c>
      <c r="C450">
        <v>20080623</v>
      </c>
      <c r="D450">
        <v>20080618</v>
      </c>
      <c r="E450">
        <v>13572</v>
      </c>
      <c r="F450">
        <v>8</v>
      </c>
      <c r="G450">
        <v>4</v>
      </c>
      <c r="H450">
        <v>21.98</v>
      </c>
      <c r="I450">
        <v>8.2204999999999995</v>
      </c>
      <c r="J450" s="23">
        <v>39610</v>
      </c>
      <c r="K450">
        <v>87.92</v>
      </c>
      <c r="L450">
        <v>32.881999999999998</v>
      </c>
      <c r="M450">
        <v>55.037999999999997</v>
      </c>
      <c r="N450" t="s">
        <v>601</v>
      </c>
    </row>
    <row r="451" spans="1:14" x14ac:dyDescent="0.3">
      <c r="A451">
        <v>485</v>
      </c>
      <c r="B451">
        <v>20080615</v>
      </c>
      <c r="C451">
        <v>20080627</v>
      </c>
      <c r="D451">
        <v>20080622</v>
      </c>
      <c r="E451">
        <v>13767</v>
      </c>
      <c r="F451">
        <v>8</v>
      </c>
      <c r="G451">
        <v>2</v>
      </c>
      <c r="H451">
        <v>21.98</v>
      </c>
      <c r="I451">
        <v>8.2204999999999995</v>
      </c>
      <c r="J451" s="23">
        <v>39614</v>
      </c>
      <c r="K451">
        <v>43.96</v>
      </c>
      <c r="L451">
        <v>16.440999999999999</v>
      </c>
      <c r="M451">
        <v>27.518999999999998</v>
      </c>
      <c r="N451" t="s">
        <v>601</v>
      </c>
    </row>
    <row r="452" spans="1:14" x14ac:dyDescent="0.3">
      <c r="A452">
        <v>485</v>
      </c>
      <c r="B452">
        <v>20080622</v>
      </c>
      <c r="C452">
        <v>20080704</v>
      </c>
      <c r="D452">
        <v>20080629</v>
      </c>
      <c r="E452">
        <v>14551</v>
      </c>
      <c r="F452">
        <v>8</v>
      </c>
      <c r="G452">
        <v>3</v>
      </c>
      <c r="H452">
        <v>21.98</v>
      </c>
      <c r="I452">
        <v>8.2204999999999995</v>
      </c>
      <c r="J452" s="23">
        <v>39621</v>
      </c>
      <c r="K452">
        <v>65.94</v>
      </c>
      <c r="L452">
        <v>24.6615</v>
      </c>
      <c r="M452">
        <v>41.278500000000001</v>
      </c>
      <c r="N452" t="s">
        <v>601</v>
      </c>
    </row>
    <row r="453" spans="1:14" x14ac:dyDescent="0.3">
      <c r="A453">
        <v>485</v>
      </c>
      <c r="B453">
        <v>20080614</v>
      </c>
      <c r="C453">
        <v>20080626</v>
      </c>
      <c r="D453">
        <v>20080621</v>
      </c>
      <c r="E453">
        <v>14698</v>
      </c>
      <c r="F453">
        <v>8</v>
      </c>
      <c r="G453">
        <v>14</v>
      </c>
      <c r="H453">
        <v>21.98</v>
      </c>
      <c r="I453">
        <v>8.2204999999999995</v>
      </c>
      <c r="J453" s="23">
        <v>39613</v>
      </c>
      <c r="K453">
        <v>307.72000000000003</v>
      </c>
      <c r="L453">
        <v>115.087</v>
      </c>
      <c r="M453">
        <v>192.63300000000001</v>
      </c>
      <c r="N453" t="s">
        <v>601</v>
      </c>
    </row>
    <row r="454" spans="1:14" x14ac:dyDescent="0.3">
      <c r="A454">
        <v>485</v>
      </c>
      <c r="B454">
        <v>20080401</v>
      </c>
      <c r="C454">
        <v>20080413</v>
      </c>
      <c r="D454">
        <v>20080408</v>
      </c>
      <c r="E454">
        <v>14767</v>
      </c>
      <c r="F454">
        <v>8</v>
      </c>
      <c r="G454">
        <v>19</v>
      </c>
      <c r="H454">
        <v>21.98</v>
      </c>
      <c r="I454">
        <v>8.2204999999999995</v>
      </c>
      <c r="J454" s="23">
        <v>39539</v>
      </c>
      <c r="K454">
        <v>417.62</v>
      </c>
      <c r="L454">
        <v>156.18950000000001</v>
      </c>
      <c r="M454">
        <v>261.43049999999999</v>
      </c>
      <c r="N454" t="s">
        <v>601</v>
      </c>
    </row>
    <row r="455" spans="1:14" x14ac:dyDescent="0.3">
      <c r="A455">
        <v>485</v>
      </c>
      <c r="B455">
        <v>20080617</v>
      </c>
      <c r="C455">
        <v>20080629</v>
      </c>
      <c r="D455">
        <v>20080624</v>
      </c>
      <c r="E455">
        <v>14781</v>
      </c>
      <c r="F455">
        <v>8</v>
      </c>
      <c r="G455">
        <v>19</v>
      </c>
      <c r="H455">
        <v>21.98</v>
      </c>
      <c r="I455">
        <v>8.2204999999999995</v>
      </c>
      <c r="J455" s="23">
        <v>39616</v>
      </c>
      <c r="K455">
        <v>417.62</v>
      </c>
      <c r="L455">
        <v>156.18950000000001</v>
      </c>
      <c r="M455">
        <v>261.43049999999999</v>
      </c>
      <c r="N455" t="s">
        <v>601</v>
      </c>
    </row>
    <row r="456" spans="1:14" x14ac:dyDescent="0.3">
      <c r="A456">
        <v>485</v>
      </c>
      <c r="B456">
        <v>20080212</v>
      </c>
      <c r="C456">
        <v>20080224</v>
      </c>
      <c r="D456">
        <v>20080219</v>
      </c>
      <c r="E456">
        <v>14786</v>
      </c>
      <c r="F456">
        <v>8</v>
      </c>
      <c r="G456">
        <v>8</v>
      </c>
      <c r="H456">
        <v>21.98</v>
      </c>
      <c r="I456">
        <v>8.2204999999999995</v>
      </c>
      <c r="J456" s="23">
        <v>39490</v>
      </c>
      <c r="K456">
        <v>175.84</v>
      </c>
      <c r="L456">
        <v>65.763999999999996</v>
      </c>
      <c r="M456">
        <v>110.07599999999999</v>
      </c>
      <c r="N456" t="s">
        <v>601</v>
      </c>
    </row>
    <row r="457" spans="1:14" x14ac:dyDescent="0.3">
      <c r="A457">
        <v>485</v>
      </c>
      <c r="B457">
        <v>20080520</v>
      </c>
      <c r="C457">
        <v>20080601</v>
      </c>
      <c r="D457">
        <v>20080527</v>
      </c>
      <c r="E457">
        <v>14837</v>
      </c>
      <c r="F457">
        <v>8</v>
      </c>
      <c r="G457">
        <v>15</v>
      </c>
      <c r="H457">
        <v>21.98</v>
      </c>
      <c r="I457">
        <v>8.2204999999999995</v>
      </c>
      <c r="J457" s="23">
        <v>39588</v>
      </c>
      <c r="K457">
        <v>329.7</v>
      </c>
      <c r="L457">
        <v>123.3075</v>
      </c>
      <c r="M457">
        <v>206.39250000000001</v>
      </c>
      <c r="N457" t="s">
        <v>601</v>
      </c>
    </row>
    <row r="458" spans="1:14" x14ac:dyDescent="0.3">
      <c r="A458">
        <v>485</v>
      </c>
      <c r="B458">
        <v>20080626</v>
      </c>
      <c r="C458">
        <v>20080708</v>
      </c>
      <c r="D458">
        <v>20080703</v>
      </c>
      <c r="E458">
        <v>14838</v>
      </c>
      <c r="F458">
        <v>8</v>
      </c>
      <c r="G458">
        <v>19</v>
      </c>
      <c r="H458">
        <v>21.98</v>
      </c>
      <c r="I458">
        <v>8.2204999999999995</v>
      </c>
      <c r="J458" s="23">
        <v>39625</v>
      </c>
      <c r="K458">
        <v>417.62</v>
      </c>
      <c r="L458">
        <v>156.18950000000001</v>
      </c>
      <c r="M458">
        <v>261.43049999999999</v>
      </c>
      <c r="N458" t="s">
        <v>601</v>
      </c>
    </row>
    <row r="459" spans="1:14" x14ac:dyDescent="0.3">
      <c r="A459">
        <v>485</v>
      </c>
      <c r="B459">
        <v>20080305</v>
      </c>
      <c r="C459">
        <v>20080317</v>
      </c>
      <c r="D459">
        <v>20080312</v>
      </c>
      <c r="E459">
        <v>14841</v>
      </c>
      <c r="F459">
        <v>8</v>
      </c>
      <c r="G459">
        <v>10</v>
      </c>
      <c r="H459">
        <v>21.98</v>
      </c>
      <c r="I459">
        <v>8.2204999999999995</v>
      </c>
      <c r="J459" s="23">
        <v>39512</v>
      </c>
      <c r="K459">
        <v>219.8</v>
      </c>
      <c r="L459">
        <v>82.204999999999998</v>
      </c>
      <c r="M459">
        <v>137.595</v>
      </c>
      <c r="N459" t="s">
        <v>601</v>
      </c>
    </row>
    <row r="460" spans="1:14" x14ac:dyDescent="0.3">
      <c r="A460">
        <v>485</v>
      </c>
      <c r="B460">
        <v>20080417</v>
      </c>
      <c r="C460">
        <v>20080429</v>
      </c>
      <c r="D460">
        <v>20080424</v>
      </c>
      <c r="E460">
        <v>14844</v>
      </c>
      <c r="F460">
        <v>8</v>
      </c>
      <c r="G460">
        <v>19</v>
      </c>
      <c r="H460">
        <v>21.98</v>
      </c>
      <c r="I460">
        <v>8.2204999999999995</v>
      </c>
      <c r="J460" s="23">
        <v>39555</v>
      </c>
      <c r="K460">
        <v>417.62</v>
      </c>
      <c r="L460">
        <v>156.18950000000001</v>
      </c>
      <c r="M460">
        <v>261.43049999999999</v>
      </c>
      <c r="N460" t="s">
        <v>601</v>
      </c>
    </row>
    <row r="461" spans="1:14" x14ac:dyDescent="0.3">
      <c r="A461">
        <v>485</v>
      </c>
      <c r="B461">
        <v>20080729</v>
      </c>
      <c r="C461">
        <v>20080810</v>
      </c>
      <c r="D461">
        <v>20080805</v>
      </c>
      <c r="E461">
        <v>14933</v>
      </c>
      <c r="F461">
        <v>8</v>
      </c>
      <c r="G461">
        <v>1</v>
      </c>
      <c r="H461">
        <v>21.98</v>
      </c>
      <c r="I461">
        <v>8.2204999999999995</v>
      </c>
      <c r="J461" s="23">
        <v>39658</v>
      </c>
      <c r="K461">
        <v>21.98</v>
      </c>
      <c r="L461">
        <v>8.2204999999999995</v>
      </c>
      <c r="M461">
        <v>13.759499999999999</v>
      </c>
      <c r="N461" t="s">
        <v>601</v>
      </c>
    </row>
    <row r="462" spans="1:14" x14ac:dyDescent="0.3">
      <c r="A462">
        <v>485</v>
      </c>
      <c r="B462">
        <v>20080613</v>
      </c>
      <c r="C462">
        <v>20080625</v>
      </c>
      <c r="D462">
        <v>20080620</v>
      </c>
      <c r="E462">
        <v>14972</v>
      </c>
      <c r="F462">
        <v>8</v>
      </c>
      <c r="G462">
        <v>11</v>
      </c>
      <c r="H462">
        <v>21.98</v>
      </c>
      <c r="I462">
        <v>8.2204999999999995</v>
      </c>
      <c r="J462" s="23">
        <v>39612</v>
      </c>
      <c r="K462">
        <v>241.78</v>
      </c>
      <c r="L462">
        <v>90.4255</v>
      </c>
      <c r="M462">
        <v>151.3545</v>
      </c>
      <c r="N462" t="s">
        <v>601</v>
      </c>
    </row>
    <row r="463" spans="1:14" x14ac:dyDescent="0.3">
      <c r="A463">
        <v>485</v>
      </c>
      <c r="B463">
        <v>20080705</v>
      </c>
      <c r="C463">
        <v>20080717</v>
      </c>
      <c r="D463">
        <v>20080712</v>
      </c>
      <c r="E463">
        <v>14980</v>
      </c>
      <c r="F463">
        <v>8</v>
      </c>
      <c r="G463">
        <v>4</v>
      </c>
      <c r="H463">
        <v>21.98</v>
      </c>
      <c r="I463">
        <v>8.2204999999999995</v>
      </c>
      <c r="J463" s="23">
        <v>39634</v>
      </c>
      <c r="K463">
        <v>87.92</v>
      </c>
      <c r="L463">
        <v>32.881999999999998</v>
      </c>
      <c r="M463">
        <v>55.037999999999997</v>
      </c>
      <c r="N463" t="s">
        <v>601</v>
      </c>
    </row>
    <row r="464" spans="1:14" x14ac:dyDescent="0.3">
      <c r="A464">
        <v>485</v>
      </c>
      <c r="B464">
        <v>20080101</v>
      </c>
      <c r="C464">
        <v>20080113</v>
      </c>
      <c r="D464">
        <v>20080108</v>
      </c>
      <c r="E464">
        <v>14996</v>
      </c>
      <c r="F464">
        <v>8</v>
      </c>
      <c r="G464">
        <v>2</v>
      </c>
      <c r="H464">
        <v>21.98</v>
      </c>
      <c r="I464">
        <v>8.2204999999999995</v>
      </c>
      <c r="J464" s="23">
        <v>39448</v>
      </c>
      <c r="K464">
        <v>43.96</v>
      </c>
      <c r="L464">
        <v>16.440999999999999</v>
      </c>
      <c r="M464">
        <v>27.518999999999998</v>
      </c>
      <c r="N464" t="s">
        <v>601</v>
      </c>
    </row>
    <row r="465" spans="1:14" x14ac:dyDescent="0.3">
      <c r="A465">
        <v>485</v>
      </c>
      <c r="B465">
        <v>20080120</v>
      </c>
      <c r="C465">
        <v>20080201</v>
      </c>
      <c r="D465">
        <v>20080127</v>
      </c>
      <c r="E465">
        <v>15001</v>
      </c>
      <c r="F465">
        <v>8</v>
      </c>
      <c r="G465">
        <v>10</v>
      </c>
      <c r="H465">
        <v>21.98</v>
      </c>
      <c r="I465">
        <v>8.2204999999999995</v>
      </c>
      <c r="J465" s="23">
        <v>39467</v>
      </c>
      <c r="K465">
        <v>219.8</v>
      </c>
      <c r="L465">
        <v>82.204999999999998</v>
      </c>
      <c r="M465">
        <v>137.595</v>
      </c>
      <c r="N465" t="s">
        <v>601</v>
      </c>
    </row>
    <row r="466" spans="1:14" x14ac:dyDescent="0.3">
      <c r="A466">
        <v>485</v>
      </c>
      <c r="B466">
        <v>20080529</v>
      </c>
      <c r="C466">
        <v>20080610</v>
      </c>
      <c r="D466">
        <v>20080605</v>
      </c>
      <c r="E466">
        <v>15049</v>
      </c>
      <c r="F466">
        <v>8</v>
      </c>
      <c r="G466">
        <v>17</v>
      </c>
      <c r="H466">
        <v>21.98</v>
      </c>
      <c r="I466">
        <v>8.2204999999999995</v>
      </c>
      <c r="J466" s="23">
        <v>39597</v>
      </c>
      <c r="K466">
        <v>373.66</v>
      </c>
      <c r="L466">
        <v>139.74850000000001</v>
      </c>
      <c r="M466">
        <v>233.91149999999999</v>
      </c>
      <c r="N466" t="s">
        <v>601</v>
      </c>
    </row>
    <row r="467" spans="1:14" x14ac:dyDescent="0.3">
      <c r="A467">
        <v>485</v>
      </c>
      <c r="B467">
        <v>20080109</v>
      </c>
      <c r="C467">
        <v>20080121</v>
      </c>
      <c r="D467">
        <v>20080116</v>
      </c>
      <c r="E467">
        <v>15054</v>
      </c>
      <c r="F467">
        <v>8</v>
      </c>
      <c r="G467">
        <v>5</v>
      </c>
      <c r="H467">
        <v>21.98</v>
      </c>
      <c r="I467">
        <v>8.2204999999999995</v>
      </c>
      <c r="J467" s="23">
        <v>39456</v>
      </c>
      <c r="K467">
        <v>109.9</v>
      </c>
      <c r="L467">
        <v>41.102499999999999</v>
      </c>
      <c r="M467">
        <v>68.797499999999999</v>
      </c>
      <c r="N467" t="s">
        <v>601</v>
      </c>
    </row>
    <row r="468" spans="1:14" x14ac:dyDescent="0.3">
      <c r="A468">
        <v>485</v>
      </c>
      <c r="B468">
        <v>20080722</v>
      </c>
      <c r="C468">
        <v>20080803</v>
      </c>
      <c r="D468">
        <v>20080729</v>
      </c>
      <c r="E468">
        <v>15074</v>
      </c>
      <c r="F468">
        <v>8</v>
      </c>
      <c r="G468">
        <v>13</v>
      </c>
      <c r="H468">
        <v>21.98</v>
      </c>
      <c r="I468">
        <v>8.2204999999999995</v>
      </c>
      <c r="J468" s="23">
        <v>39651</v>
      </c>
      <c r="K468">
        <v>285.74</v>
      </c>
      <c r="L468">
        <v>106.8665</v>
      </c>
      <c r="M468">
        <v>178.87350000000001</v>
      </c>
      <c r="N468" t="s">
        <v>601</v>
      </c>
    </row>
    <row r="469" spans="1:14" x14ac:dyDescent="0.3">
      <c r="A469">
        <v>485</v>
      </c>
      <c r="B469">
        <v>20080620</v>
      </c>
      <c r="C469">
        <v>20080702</v>
      </c>
      <c r="D469">
        <v>20080627</v>
      </c>
      <c r="E469">
        <v>15076</v>
      </c>
      <c r="F469">
        <v>8</v>
      </c>
      <c r="G469">
        <v>20</v>
      </c>
      <c r="H469">
        <v>21.98</v>
      </c>
      <c r="I469">
        <v>8.2204999999999995</v>
      </c>
      <c r="J469" s="23">
        <v>39619</v>
      </c>
      <c r="K469">
        <v>439.6</v>
      </c>
      <c r="L469">
        <v>164.41</v>
      </c>
      <c r="M469">
        <v>275.19</v>
      </c>
      <c r="N469" t="s">
        <v>601</v>
      </c>
    </row>
    <row r="470" spans="1:14" x14ac:dyDescent="0.3">
      <c r="A470">
        <v>485</v>
      </c>
      <c r="B470">
        <v>20080108</v>
      </c>
      <c r="C470">
        <v>20080120</v>
      </c>
      <c r="D470">
        <v>20080115</v>
      </c>
      <c r="E470">
        <v>15100</v>
      </c>
      <c r="F470">
        <v>8</v>
      </c>
      <c r="G470">
        <v>12</v>
      </c>
      <c r="H470">
        <v>21.98</v>
      </c>
      <c r="I470">
        <v>8.2204999999999995</v>
      </c>
      <c r="J470" s="23">
        <v>39455</v>
      </c>
      <c r="K470">
        <v>263.76</v>
      </c>
      <c r="L470">
        <v>98.646000000000001</v>
      </c>
      <c r="M470">
        <v>165.114</v>
      </c>
      <c r="N470" t="s">
        <v>601</v>
      </c>
    </row>
    <row r="471" spans="1:14" x14ac:dyDescent="0.3">
      <c r="A471">
        <v>485</v>
      </c>
      <c r="B471">
        <v>20080123</v>
      </c>
      <c r="C471">
        <v>20080204</v>
      </c>
      <c r="D471">
        <v>20080130</v>
      </c>
      <c r="E471">
        <v>15114</v>
      </c>
      <c r="F471">
        <v>8</v>
      </c>
      <c r="G471">
        <v>18</v>
      </c>
      <c r="H471">
        <v>21.98</v>
      </c>
      <c r="I471">
        <v>8.2204999999999995</v>
      </c>
      <c r="J471" s="23">
        <v>39470</v>
      </c>
      <c r="K471">
        <v>395.64</v>
      </c>
      <c r="L471">
        <v>147.96899999999999</v>
      </c>
      <c r="M471">
        <v>247.67099999999999</v>
      </c>
      <c r="N471" t="s">
        <v>601</v>
      </c>
    </row>
    <row r="472" spans="1:14" x14ac:dyDescent="0.3">
      <c r="A472">
        <v>485</v>
      </c>
      <c r="B472">
        <v>20080110</v>
      </c>
      <c r="C472">
        <v>20080122</v>
      </c>
      <c r="D472">
        <v>20080117</v>
      </c>
      <c r="E472">
        <v>15116</v>
      </c>
      <c r="F472">
        <v>8</v>
      </c>
      <c r="G472">
        <v>5</v>
      </c>
      <c r="H472">
        <v>21.98</v>
      </c>
      <c r="I472">
        <v>8.2204999999999995</v>
      </c>
      <c r="J472" s="23">
        <v>39457</v>
      </c>
      <c r="K472">
        <v>109.9</v>
      </c>
      <c r="L472">
        <v>41.102499999999999</v>
      </c>
      <c r="M472">
        <v>68.797499999999999</v>
      </c>
      <c r="N472" t="s">
        <v>601</v>
      </c>
    </row>
    <row r="473" spans="1:14" x14ac:dyDescent="0.3">
      <c r="A473">
        <v>485</v>
      </c>
      <c r="B473">
        <v>20080127</v>
      </c>
      <c r="C473">
        <v>20080208</v>
      </c>
      <c r="D473">
        <v>20080203</v>
      </c>
      <c r="E473">
        <v>15625</v>
      </c>
      <c r="F473">
        <v>8</v>
      </c>
      <c r="G473">
        <v>2</v>
      </c>
      <c r="H473">
        <v>21.98</v>
      </c>
      <c r="I473">
        <v>8.2204999999999995</v>
      </c>
      <c r="J473" s="23">
        <v>39474</v>
      </c>
      <c r="K473">
        <v>43.96</v>
      </c>
      <c r="L473">
        <v>16.440999999999999</v>
      </c>
      <c r="M473">
        <v>27.518999999999998</v>
      </c>
      <c r="N473" t="s">
        <v>601</v>
      </c>
    </row>
    <row r="474" spans="1:14" x14ac:dyDescent="0.3">
      <c r="A474">
        <v>485</v>
      </c>
      <c r="B474">
        <v>20080517</v>
      </c>
      <c r="C474">
        <v>20080529</v>
      </c>
      <c r="D474">
        <v>20080524</v>
      </c>
      <c r="E474">
        <v>15667</v>
      </c>
      <c r="F474">
        <v>8</v>
      </c>
      <c r="G474">
        <v>10</v>
      </c>
      <c r="H474">
        <v>21.98</v>
      </c>
      <c r="I474">
        <v>8.2204999999999995</v>
      </c>
      <c r="J474" s="23">
        <v>39585</v>
      </c>
      <c r="K474">
        <v>219.8</v>
      </c>
      <c r="L474">
        <v>82.204999999999998</v>
      </c>
      <c r="M474">
        <v>137.595</v>
      </c>
      <c r="N474" t="s">
        <v>601</v>
      </c>
    </row>
    <row r="475" spans="1:14" x14ac:dyDescent="0.3">
      <c r="A475">
        <v>485</v>
      </c>
      <c r="B475">
        <v>20080123</v>
      </c>
      <c r="C475">
        <v>20080204</v>
      </c>
      <c r="D475">
        <v>20080130</v>
      </c>
      <c r="E475">
        <v>15685</v>
      </c>
      <c r="F475">
        <v>8</v>
      </c>
      <c r="G475">
        <v>11</v>
      </c>
      <c r="H475">
        <v>21.98</v>
      </c>
      <c r="I475">
        <v>8.2204999999999995</v>
      </c>
      <c r="J475" s="23">
        <v>39470</v>
      </c>
      <c r="K475">
        <v>241.78</v>
      </c>
      <c r="L475">
        <v>90.4255</v>
      </c>
      <c r="M475">
        <v>151.3545</v>
      </c>
      <c r="N475" t="s">
        <v>601</v>
      </c>
    </row>
    <row r="476" spans="1:14" x14ac:dyDescent="0.3">
      <c r="A476">
        <v>485</v>
      </c>
      <c r="B476">
        <v>20080103</v>
      </c>
      <c r="C476">
        <v>20080115</v>
      </c>
      <c r="D476">
        <v>20080110</v>
      </c>
      <c r="E476">
        <v>15697</v>
      </c>
      <c r="F476">
        <v>8</v>
      </c>
      <c r="G476">
        <v>9</v>
      </c>
      <c r="H476">
        <v>21.98</v>
      </c>
      <c r="I476">
        <v>8.2204999999999995</v>
      </c>
      <c r="J476" s="23">
        <v>39450</v>
      </c>
      <c r="K476">
        <v>197.82</v>
      </c>
      <c r="L476">
        <v>73.984499999999997</v>
      </c>
      <c r="M476">
        <v>123.8355</v>
      </c>
      <c r="N476" t="s">
        <v>601</v>
      </c>
    </row>
    <row r="477" spans="1:14" x14ac:dyDescent="0.3">
      <c r="A477">
        <v>485</v>
      </c>
      <c r="B477">
        <v>20080228</v>
      </c>
      <c r="C477">
        <v>20080311</v>
      </c>
      <c r="D477">
        <v>20080306</v>
      </c>
      <c r="E477">
        <v>16196</v>
      </c>
      <c r="F477">
        <v>8</v>
      </c>
      <c r="G477">
        <v>11</v>
      </c>
      <c r="H477">
        <v>21.98</v>
      </c>
      <c r="I477">
        <v>8.2204999999999995</v>
      </c>
      <c r="J477" s="23">
        <v>39506</v>
      </c>
      <c r="K477">
        <v>241.78</v>
      </c>
      <c r="L477">
        <v>90.4255</v>
      </c>
      <c r="M477">
        <v>151.3545</v>
      </c>
      <c r="N477" t="s">
        <v>601</v>
      </c>
    </row>
    <row r="478" spans="1:14" x14ac:dyDescent="0.3">
      <c r="A478">
        <v>485</v>
      </c>
      <c r="B478">
        <v>20080220</v>
      </c>
      <c r="C478">
        <v>20080303</v>
      </c>
      <c r="D478">
        <v>20080227</v>
      </c>
      <c r="E478">
        <v>16199</v>
      </c>
      <c r="F478">
        <v>8</v>
      </c>
      <c r="G478">
        <v>13</v>
      </c>
      <c r="H478">
        <v>21.98</v>
      </c>
      <c r="I478">
        <v>8.2204999999999995</v>
      </c>
      <c r="J478" s="23">
        <v>39498</v>
      </c>
      <c r="K478">
        <v>285.74</v>
      </c>
      <c r="L478">
        <v>106.8665</v>
      </c>
      <c r="M478">
        <v>178.87350000000001</v>
      </c>
      <c r="N478" t="s">
        <v>601</v>
      </c>
    </row>
    <row r="479" spans="1:14" x14ac:dyDescent="0.3">
      <c r="A479">
        <v>485</v>
      </c>
      <c r="B479">
        <v>20080226</v>
      </c>
      <c r="C479">
        <v>20080309</v>
      </c>
      <c r="D479">
        <v>20080304</v>
      </c>
      <c r="E479">
        <v>16206</v>
      </c>
      <c r="F479">
        <v>8</v>
      </c>
      <c r="G479">
        <v>10</v>
      </c>
      <c r="H479">
        <v>21.98</v>
      </c>
      <c r="I479">
        <v>8.2204999999999995</v>
      </c>
      <c r="J479" s="23">
        <v>39504</v>
      </c>
      <c r="K479">
        <v>219.8</v>
      </c>
      <c r="L479">
        <v>82.204999999999998</v>
      </c>
      <c r="M479">
        <v>137.595</v>
      </c>
      <c r="N479" t="s">
        <v>601</v>
      </c>
    </row>
    <row r="480" spans="1:14" x14ac:dyDescent="0.3">
      <c r="A480">
        <v>485</v>
      </c>
      <c r="B480">
        <v>20080322</v>
      </c>
      <c r="C480">
        <v>20080403</v>
      </c>
      <c r="D480">
        <v>20080329</v>
      </c>
      <c r="E480">
        <v>16263</v>
      </c>
      <c r="F480">
        <v>8</v>
      </c>
      <c r="G480">
        <v>4</v>
      </c>
      <c r="H480">
        <v>21.98</v>
      </c>
      <c r="I480">
        <v>8.2204999999999995</v>
      </c>
      <c r="J480" s="23">
        <v>39529</v>
      </c>
      <c r="K480">
        <v>87.92</v>
      </c>
      <c r="L480">
        <v>32.881999999999998</v>
      </c>
      <c r="M480">
        <v>55.037999999999997</v>
      </c>
      <c r="N480" t="s">
        <v>601</v>
      </c>
    </row>
    <row r="481" spans="1:14" x14ac:dyDescent="0.3">
      <c r="A481">
        <v>485</v>
      </c>
      <c r="B481">
        <v>20080617</v>
      </c>
      <c r="C481">
        <v>20080629</v>
      </c>
      <c r="D481">
        <v>20080624</v>
      </c>
      <c r="E481">
        <v>16271</v>
      </c>
      <c r="F481">
        <v>8</v>
      </c>
      <c r="G481">
        <v>17</v>
      </c>
      <c r="H481">
        <v>21.98</v>
      </c>
      <c r="I481">
        <v>8.2204999999999995</v>
      </c>
      <c r="J481" s="23">
        <v>39616</v>
      </c>
      <c r="K481">
        <v>373.66</v>
      </c>
      <c r="L481">
        <v>139.74850000000001</v>
      </c>
      <c r="M481">
        <v>233.91149999999999</v>
      </c>
      <c r="N481" t="s">
        <v>601</v>
      </c>
    </row>
    <row r="482" spans="1:14" x14ac:dyDescent="0.3">
      <c r="A482">
        <v>485</v>
      </c>
      <c r="B482">
        <v>20080602</v>
      </c>
      <c r="C482">
        <v>20080614</v>
      </c>
      <c r="D482">
        <v>20080609</v>
      </c>
      <c r="E482">
        <v>16290</v>
      </c>
      <c r="F482">
        <v>8</v>
      </c>
      <c r="G482">
        <v>7</v>
      </c>
      <c r="H482">
        <v>21.98</v>
      </c>
      <c r="I482">
        <v>8.2204999999999995</v>
      </c>
      <c r="J482" s="23">
        <v>39601</v>
      </c>
      <c r="K482">
        <v>153.86000000000001</v>
      </c>
      <c r="L482">
        <v>57.543500000000002</v>
      </c>
      <c r="M482">
        <v>96.316500000000005</v>
      </c>
      <c r="N482" t="s">
        <v>601</v>
      </c>
    </row>
    <row r="483" spans="1:14" x14ac:dyDescent="0.3">
      <c r="A483">
        <v>485</v>
      </c>
      <c r="B483">
        <v>20080323</v>
      </c>
      <c r="C483">
        <v>20080404</v>
      </c>
      <c r="D483">
        <v>20080330</v>
      </c>
      <c r="E483">
        <v>16307</v>
      </c>
      <c r="F483">
        <v>8</v>
      </c>
      <c r="G483">
        <v>9</v>
      </c>
      <c r="H483">
        <v>21.98</v>
      </c>
      <c r="I483">
        <v>8.2204999999999995</v>
      </c>
      <c r="J483" s="23">
        <v>39530</v>
      </c>
      <c r="K483">
        <v>197.82</v>
      </c>
      <c r="L483">
        <v>73.984499999999997</v>
      </c>
      <c r="M483">
        <v>123.8355</v>
      </c>
      <c r="N483" t="s">
        <v>601</v>
      </c>
    </row>
    <row r="484" spans="1:14" x14ac:dyDescent="0.3">
      <c r="A484">
        <v>485</v>
      </c>
      <c r="B484">
        <v>20080213</v>
      </c>
      <c r="C484">
        <v>20080225</v>
      </c>
      <c r="D484">
        <v>20080220</v>
      </c>
      <c r="E484">
        <v>16603</v>
      </c>
      <c r="F484">
        <v>8</v>
      </c>
      <c r="G484">
        <v>10</v>
      </c>
      <c r="H484">
        <v>21.98</v>
      </c>
      <c r="I484">
        <v>8.2204999999999995</v>
      </c>
      <c r="J484" s="23">
        <v>39491</v>
      </c>
      <c r="K484">
        <v>219.8</v>
      </c>
      <c r="L484">
        <v>82.204999999999998</v>
      </c>
      <c r="M484">
        <v>137.595</v>
      </c>
      <c r="N484" t="s">
        <v>601</v>
      </c>
    </row>
    <row r="485" spans="1:14" x14ac:dyDescent="0.3">
      <c r="A485">
        <v>485</v>
      </c>
      <c r="B485">
        <v>20080427</v>
      </c>
      <c r="C485">
        <v>20080509</v>
      </c>
      <c r="D485">
        <v>20080504</v>
      </c>
      <c r="E485">
        <v>16604</v>
      </c>
      <c r="F485">
        <v>8</v>
      </c>
      <c r="G485">
        <v>11</v>
      </c>
      <c r="H485">
        <v>21.98</v>
      </c>
      <c r="I485">
        <v>8.2204999999999995</v>
      </c>
      <c r="J485" s="23">
        <v>39565</v>
      </c>
      <c r="K485">
        <v>241.78</v>
      </c>
      <c r="L485">
        <v>90.4255</v>
      </c>
      <c r="M485">
        <v>151.3545</v>
      </c>
      <c r="N485" t="s">
        <v>601</v>
      </c>
    </row>
    <row r="486" spans="1:14" x14ac:dyDescent="0.3">
      <c r="A486">
        <v>485</v>
      </c>
      <c r="B486">
        <v>20080520</v>
      </c>
      <c r="C486">
        <v>20080601</v>
      </c>
      <c r="D486">
        <v>20080527</v>
      </c>
      <c r="E486">
        <v>16825</v>
      </c>
      <c r="F486">
        <v>8</v>
      </c>
      <c r="G486">
        <v>11</v>
      </c>
      <c r="H486">
        <v>21.98</v>
      </c>
      <c r="I486">
        <v>8.2204999999999995</v>
      </c>
      <c r="J486" s="23">
        <v>39588</v>
      </c>
      <c r="K486">
        <v>241.78</v>
      </c>
      <c r="L486">
        <v>90.4255</v>
      </c>
      <c r="M486">
        <v>151.3545</v>
      </c>
      <c r="N486" t="s">
        <v>601</v>
      </c>
    </row>
    <row r="487" spans="1:14" x14ac:dyDescent="0.3">
      <c r="A487">
        <v>485</v>
      </c>
      <c r="B487">
        <v>20080304</v>
      </c>
      <c r="C487">
        <v>20080316</v>
      </c>
      <c r="D487">
        <v>20080311</v>
      </c>
      <c r="E487">
        <v>17093</v>
      </c>
      <c r="F487">
        <v>8</v>
      </c>
      <c r="G487">
        <v>2</v>
      </c>
      <c r="H487">
        <v>21.98</v>
      </c>
      <c r="I487">
        <v>8.2204999999999995</v>
      </c>
      <c r="J487" s="23">
        <v>39511</v>
      </c>
      <c r="K487">
        <v>43.96</v>
      </c>
      <c r="L487">
        <v>16.440999999999999</v>
      </c>
      <c r="M487">
        <v>27.518999999999998</v>
      </c>
      <c r="N487" t="s">
        <v>601</v>
      </c>
    </row>
    <row r="488" spans="1:14" x14ac:dyDescent="0.3">
      <c r="A488">
        <v>485</v>
      </c>
      <c r="B488">
        <v>20080326</v>
      </c>
      <c r="C488">
        <v>20080407</v>
      </c>
      <c r="D488">
        <v>20080402</v>
      </c>
      <c r="E488">
        <v>17100</v>
      </c>
      <c r="F488">
        <v>8</v>
      </c>
      <c r="G488">
        <v>18</v>
      </c>
      <c r="H488">
        <v>21.98</v>
      </c>
      <c r="I488">
        <v>8.2204999999999995</v>
      </c>
      <c r="J488" s="23">
        <v>39533</v>
      </c>
      <c r="K488">
        <v>395.64</v>
      </c>
      <c r="L488">
        <v>147.96899999999999</v>
      </c>
      <c r="M488">
        <v>247.67099999999999</v>
      </c>
      <c r="N488" t="s">
        <v>601</v>
      </c>
    </row>
    <row r="489" spans="1:14" x14ac:dyDescent="0.3">
      <c r="A489">
        <v>485</v>
      </c>
      <c r="B489">
        <v>20080218</v>
      </c>
      <c r="C489">
        <v>20080301</v>
      </c>
      <c r="D489">
        <v>20080225</v>
      </c>
      <c r="E489">
        <v>17184</v>
      </c>
      <c r="F489">
        <v>8</v>
      </c>
      <c r="G489">
        <v>19</v>
      </c>
      <c r="H489">
        <v>21.98</v>
      </c>
      <c r="I489">
        <v>8.2204999999999995</v>
      </c>
      <c r="J489" s="23">
        <v>39496</v>
      </c>
      <c r="K489">
        <v>417.62</v>
      </c>
      <c r="L489">
        <v>156.18950000000001</v>
      </c>
      <c r="M489">
        <v>261.43049999999999</v>
      </c>
      <c r="N489" t="s">
        <v>601</v>
      </c>
    </row>
    <row r="490" spans="1:14" x14ac:dyDescent="0.3">
      <c r="A490">
        <v>485</v>
      </c>
      <c r="B490">
        <v>20080717</v>
      </c>
      <c r="C490">
        <v>20080729</v>
      </c>
      <c r="D490">
        <v>20080724</v>
      </c>
      <c r="E490">
        <v>17190</v>
      </c>
      <c r="F490">
        <v>8</v>
      </c>
      <c r="G490">
        <v>17</v>
      </c>
      <c r="H490">
        <v>21.98</v>
      </c>
      <c r="I490">
        <v>8.2204999999999995</v>
      </c>
      <c r="J490" s="23">
        <v>39646</v>
      </c>
      <c r="K490">
        <v>373.66</v>
      </c>
      <c r="L490">
        <v>139.74850000000001</v>
      </c>
      <c r="M490">
        <v>233.91149999999999</v>
      </c>
      <c r="N490" t="s">
        <v>601</v>
      </c>
    </row>
    <row r="491" spans="1:14" x14ac:dyDescent="0.3">
      <c r="A491">
        <v>485</v>
      </c>
      <c r="B491">
        <v>20080124</v>
      </c>
      <c r="C491">
        <v>20080205</v>
      </c>
      <c r="D491">
        <v>20080131</v>
      </c>
      <c r="E491">
        <v>17194</v>
      </c>
      <c r="F491">
        <v>8</v>
      </c>
      <c r="G491">
        <v>12</v>
      </c>
      <c r="H491">
        <v>21.98</v>
      </c>
      <c r="I491">
        <v>8.2204999999999995</v>
      </c>
      <c r="J491" s="23">
        <v>39471</v>
      </c>
      <c r="K491">
        <v>263.76</v>
      </c>
      <c r="L491">
        <v>98.646000000000001</v>
      </c>
      <c r="M491">
        <v>165.114</v>
      </c>
      <c r="N491" t="s">
        <v>601</v>
      </c>
    </row>
    <row r="492" spans="1:14" x14ac:dyDescent="0.3">
      <c r="A492">
        <v>485</v>
      </c>
      <c r="B492">
        <v>20080627</v>
      </c>
      <c r="C492">
        <v>20080709</v>
      </c>
      <c r="D492">
        <v>20080704</v>
      </c>
      <c r="E492">
        <v>17197</v>
      </c>
      <c r="F492">
        <v>8</v>
      </c>
      <c r="G492">
        <v>5</v>
      </c>
      <c r="H492">
        <v>21.98</v>
      </c>
      <c r="I492">
        <v>8.2204999999999995</v>
      </c>
      <c r="J492" s="23">
        <v>39626</v>
      </c>
      <c r="K492">
        <v>109.9</v>
      </c>
      <c r="L492">
        <v>41.102499999999999</v>
      </c>
      <c r="M492">
        <v>68.797499999999999</v>
      </c>
      <c r="N492" t="s">
        <v>601</v>
      </c>
    </row>
    <row r="493" spans="1:14" x14ac:dyDescent="0.3">
      <c r="A493">
        <v>485</v>
      </c>
      <c r="B493">
        <v>20080222</v>
      </c>
      <c r="C493">
        <v>20080305</v>
      </c>
      <c r="D493">
        <v>20080229</v>
      </c>
      <c r="E493">
        <v>17198</v>
      </c>
      <c r="F493">
        <v>8</v>
      </c>
      <c r="G493">
        <v>7</v>
      </c>
      <c r="H493">
        <v>21.98</v>
      </c>
      <c r="I493">
        <v>8.2204999999999995</v>
      </c>
      <c r="J493" s="23">
        <v>39500</v>
      </c>
      <c r="K493">
        <v>153.86000000000001</v>
      </c>
      <c r="L493">
        <v>57.543500000000002</v>
      </c>
      <c r="M493">
        <v>96.316500000000005</v>
      </c>
      <c r="N493" t="s">
        <v>601</v>
      </c>
    </row>
    <row r="494" spans="1:14" x14ac:dyDescent="0.3">
      <c r="A494">
        <v>485</v>
      </c>
      <c r="B494">
        <v>20080626</v>
      </c>
      <c r="C494">
        <v>20080708</v>
      </c>
      <c r="D494">
        <v>20080703</v>
      </c>
      <c r="E494">
        <v>17201</v>
      </c>
      <c r="F494">
        <v>8</v>
      </c>
      <c r="G494">
        <v>14</v>
      </c>
      <c r="H494">
        <v>21.98</v>
      </c>
      <c r="I494">
        <v>8.2204999999999995</v>
      </c>
      <c r="J494" s="23">
        <v>39625</v>
      </c>
      <c r="K494">
        <v>307.72000000000003</v>
      </c>
      <c r="L494">
        <v>115.087</v>
      </c>
      <c r="M494">
        <v>192.63300000000001</v>
      </c>
      <c r="N494" t="s">
        <v>601</v>
      </c>
    </row>
    <row r="495" spans="1:14" x14ac:dyDescent="0.3">
      <c r="A495">
        <v>485</v>
      </c>
      <c r="B495">
        <v>20080120</v>
      </c>
      <c r="C495">
        <v>20080201</v>
      </c>
      <c r="D495">
        <v>20080127</v>
      </c>
      <c r="E495">
        <v>17208</v>
      </c>
      <c r="F495">
        <v>8</v>
      </c>
      <c r="G495">
        <v>10</v>
      </c>
      <c r="H495">
        <v>21.98</v>
      </c>
      <c r="I495">
        <v>8.2204999999999995</v>
      </c>
      <c r="J495" s="23">
        <v>39467</v>
      </c>
      <c r="K495">
        <v>219.8</v>
      </c>
      <c r="L495">
        <v>82.204999999999998</v>
      </c>
      <c r="M495">
        <v>137.595</v>
      </c>
      <c r="N495" t="s">
        <v>601</v>
      </c>
    </row>
    <row r="496" spans="1:14" x14ac:dyDescent="0.3">
      <c r="A496">
        <v>485</v>
      </c>
      <c r="B496">
        <v>20080715</v>
      </c>
      <c r="C496">
        <v>20080727</v>
      </c>
      <c r="D496">
        <v>20080722</v>
      </c>
      <c r="E496">
        <v>17210</v>
      </c>
      <c r="F496">
        <v>8</v>
      </c>
      <c r="G496">
        <v>3</v>
      </c>
      <c r="H496">
        <v>21.98</v>
      </c>
      <c r="I496">
        <v>8.2204999999999995</v>
      </c>
      <c r="J496" s="23">
        <v>39644</v>
      </c>
      <c r="K496">
        <v>65.94</v>
      </c>
      <c r="L496">
        <v>24.6615</v>
      </c>
      <c r="M496">
        <v>41.278500000000001</v>
      </c>
      <c r="N496" t="s">
        <v>601</v>
      </c>
    </row>
    <row r="497" spans="1:14" x14ac:dyDescent="0.3">
      <c r="A497">
        <v>485</v>
      </c>
      <c r="B497">
        <v>20080311</v>
      </c>
      <c r="C497">
        <v>20080323</v>
      </c>
      <c r="D497">
        <v>20080318</v>
      </c>
      <c r="E497">
        <v>17215</v>
      </c>
      <c r="F497">
        <v>8</v>
      </c>
      <c r="G497">
        <v>12</v>
      </c>
      <c r="H497">
        <v>21.98</v>
      </c>
      <c r="I497">
        <v>8.2204999999999995</v>
      </c>
      <c r="J497" s="23">
        <v>39518</v>
      </c>
      <c r="K497">
        <v>263.76</v>
      </c>
      <c r="L497">
        <v>98.646000000000001</v>
      </c>
      <c r="M497">
        <v>165.114</v>
      </c>
      <c r="N497" t="s">
        <v>601</v>
      </c>
    </row>
    <row r="498" spans="1:14" x14ac:dyDescent="0.3">
      <c r="A498">
        <v>485</v>
      </c>
      <c r="B498">
        <v>20080220</v>
      </c>
      <c r="C498">
        <v>20080303</v>
      </c>
      <c r="D498">
        <v>20080227</v>
      </c>
      <c r="E498">
        <v>17221</v>
      </c>
      <c r="F498">
        <v>8</v>
      </c>
      <c r="G498">
        <v>1</v>
      </c>
      <c r="H498">
        <v>21.98</v>
      </c>
      <c r="I498">
        <v>8.2204999999999995</v>
      </c>
      <c r="J498" s="23">
        <v>39498</v>
      </c>
      <c r="K498">
        <v>21.98</v>
      </c>
      <c r="L498">
        <v>8.2204999999999995</v>
      </c>
      <c r="M498">
        <v>13.759499999999999</v>
      </c>
      <c r="N498" t="s">
        <v>601</v>
      </c>
    </row>
    <row r="499" spans="1:14" x14ac:dyDescent="0.3">
      <c r="A499">
        <v>485</v>
      </c>
      <c r="B499">
        <v>20080402</v>
      </c>
      <c r="C499">
        <v>20080414</v>
      </c>
      <c r="D499">
        <v>20080409</v>
      </c>
      <c r="E499">
        <v>17781</v>
      </c>
      <c r="F499">
        <v>8</v>
      </c>
      <c r="G499">
        <v>1</v>
      </c>
      <c r="H499">
        <v>21.98</v>
      </c>
      <c r="I499">
        <v>8.2204999999999995</v>
      </c>
      <c r="J499" s="23">
        <v>39540</v>
      </c>
      <c r="K499">
        <v>21.98</v>
      </c>
      <c r="L499">
        <v>8.2204999999999995</v>
      </c>
      <c r="M499">
        <v>13.759499999999999</v>
      </c>
      <c r="N499" t="s">
        <v>601</v>
      </c>
    </row>
    <row r="500" spans="1:14" x14ac:dyDescent="0.3">
      <c r="A500">
        <v>485</v>
      </c>
      <c r="B500">
        <v>20080412</v>
      </c>
      <c r="C500">
        <v>20080424</v>
      </c>
      <c r="D500">
        <v>20080419</v>
      </c>
      <c r="E500">
        <v>17825</v>
      </c>
      <c r="F500">
        <v>8</v>
      </c>
      <c r="G500">
        <v>10</v>
      </c>
      <c r="H500">
        <v>21.98</v>
      </c>
      <c r="I500">
        <v>8.2204999999999995</v>
      </c>
      <c r="J500" s="23">
        <v>39550</v>
      </c>
      <c r="K500">
        <v>219.8</v>
      </c>
      <c r="L500">
        <v>82.204999999999998</v>
      </c>
      <c r="M500">
        <v>137.595</v>
      </c>
      <c r="N500" t="s">
        <v>601</v>
      </c>
    </row>
    <row r="501" spans="1:14" x14ac:dyDescent="0.3">
      <c r="A501">
        <v>485</v>
      </c>
      <c r="B501">
        <v>20080319</v>
      </c>
      <c r="C501">
        <v>20080331</v>
      </c>
      <c r="D501">
        <v>20080326</v>
      </c>
      <c r="E501">
        <v>18124</v>
      </c>
      <c r="F501">
        <v>8</v>
      </c>
      <c r="G501">
        <v>7</v>
      </c>
      <c r="H501">
        <v>21.98</v>
      </c>
      <c r="I501">
        <v>8.2204999999999995</v>
      </c>
      <c r="J501" s="23">
        <v>39526</v>
      </c>
      <c r="K501">
        <v>153.86000000000001</v>
      </c>
      <c r="L501">
        <v>57.543500000000002</v>
      </c>
      <c r="M501">
        <v>96.316500000000005</v>
      </c>
      <c r="N501" t="s">
        <v>601</v>
      </c>
    </row>
    <row r="502" spans="1:14" x14ac:dyDescent="0.3">
      <c r="A502">
        <v>485</v>
      </c>
      <c r="B502">
        <v>20080312</v>
      </c>
      <c r="C502">
        <v>20080324</v>
      </c>
      <c r="D502">
        <v>20080319</v>
      </c>
      <c r="E502">
        <v>18133</v>
      </c>
      <c r="F502">
        <v>8</v>
      </c>
      <c r="G502">
        <v>4</v>
      </c>
      <c r="H502">
        <v>21.98</v>
      </c>
      <c r="I502">
        <v>8.2204999999999995</v>
      </c>
      <c r="J502" s="23">
        <v>39519</v>
      </c>
      <c r="K502">
        <v>87.92</v>
      </c>
      <c r="L502">
        <v>32.881999999999998</v>
      </c>
      <c r="M502">
        <v>55.037999999999997</v>
      </c>
      <c r="N502" t="s">
        <v>601</v>
      </c>
    </row>
    <row r="503" spans="1:14" x14ac:dyDescent="0.3">
      <c r="A503">
        <v>485</v>
      </c>
      <c r="B503">
        <v>20080311</v>
      </c>
      <c r="C503">
        <v>20080323</v>
      </c>
      <c r="D503">
        <v>20080318</v>
      </c>
      <c r="E503">
        <v>18139</v>
      </c>
      <c r="F503">
        <v>8</v>
      </c>
      <c r="G503">
        <v>16</v>
      </c>
      <c r="H503">
        <v>21.98</v>
      </c>
      <c r="I503">
        <v>8.2204999999999995</v>
      </c>
      <c r="J503" s="23">
        <v>39518</v>
      </c>
      <c r="K503">
        <v>351.68</v>
      </c>
      <c r="L503">
        <v>131.52799999999999</v>
      </c>
      <c r="M503">
        <v>220.15199999999999</v>
      </c>
      <c r="N503" t="s">
        <v>601</v>
      </c>
    </row>
    <row r="504" spans="1:14" x14ac:dyDescent="0.3">
      <c r="A504">
        <v>485</v>
      </c>
      <c r="B504">
        <v>20080425</v>
      </c>
      <c r="C504">
        <v>20080507</v>
      </c>
      <c r="D504">
        <v>20080502</v>
      </c>
      <c r="E504">
        <v>18146</v>
      </c>
      <c r="F504">
        <v>8</v>
      </c>
      <c r="G504">
        <v>9</v>
      </c>
      <c r="H504">
        <v>21.98</v>
      </c>
      <c r="I504">
        <v>8.2204999999999995</v>
      </c>
      <c r="J504" s="23">
        <v>39563</v>
      </c>
      <c r="K504">
        <v>197.82</v>
      </c>
      <c r="L504">
        <v>73.984499999999997</v>
      </c>
      <c r="M504">
        <v>123.8355</v>
      </c>
      <c r="N504" t="s">
        <v>601</v>
      </c>
    </row>
    <row r="505" spans="1:14" x14ac:dyDescent="0.3">
      <c r="A505">
        <v>485</v>
      </c>
      <c r="B505">
        <v>20080314</v>
      </c>
      <c r="C505">
        <v>20080326</v>
      </c>
      <c r="D505">
        <v>20080321</v>
      </c>
      <c r="E505">
        <v>18185</v>
      </c>
      <c r="F505">
        <v>8</v>
      </c>
      <c r="G505">
        <v>5</v>
      </c>
      <c r="H505">
        <v>21.98</v>
      </c>
      <c r="I505">
        <v>8.2204999999999995</v>
      </c>
      <c r="J505" s="23">
        <v>39521</v>
      </c>
      <c r="K505">
        <v>109.9</v>
      </c>
      <c r="L505">
        <v>41.102499999999999</v>
      </c>
      <c r="M505">
        <v>68.797499999999999</v>
      </c>
      <c r="N505" t="s">
        <v>601</v>
      </c>
    </row>
    <row r="506" spans="1:14" x14ac:dyDescent="0.3">
      <c r="A506">
        <v>485</v>
      </c>
      <c r="B506">
        <v>20080406</v>
      </c>
      <c r="C506">
        <v>20080418</v>
      </c>
      <c r="D506">
        <v>20080413</v>
      </c>
      <c r="E506">
        <v>19067</v>
      </c>
      <c r="F506">
        <v>8</v>
      </c>
      <c r="G506">
        <v>9</v>
      </c>
      <c r="H506">
        <v>21.98</v>
      </c>
      <c r="I506">
        <v>8.2204999999999995</v>
      </c>
      <c r="J506" s="23">
        <v>39544</v>
      </c>
      <c r="K506">
        <v>197.82</v>
      </c>
      <c r="L506">
        <v>73.984499999999997</v>
      </c>
      <c r="M506">
        <v>123.8355</v>
      </c>
      <c r="N506" t="s">
        <v>601</v>
      </c>
    </row>
    <row r="507" spans="1:14" x14ac:dyDescent="0.3">
      <c r="A507">
        <v>485</v>
      </c>
      <c r="B507">
        <v>20080517</v>
      </c>
      <c r="C507">
        <v>20080529</v>
      </c>
      <c r="D507">
        <v>20080524</v>
      </c>
      <c r="E507">
        <v>19339</v>
      </c>
      <c r="F507">
        <v>8</v>
      </c>
      <c r="G507">
        <v>12</v>
      </c>
      <c r="H507">
        <v>21.98</v>
      </c>
      <c r="I507">
        <v>8.2204999999999995</v>
      </c>
      <c r="J507" s="23">
        <v>39585</v>
      </c>
      <c r="K507">
        <v>263.76</v>
      </c>
      <c r="L507">
        <v>98.646000000000001</v>
      </c>
      <c r="M507">
        <v>165.114</v>
      </c>
      <c r="N507" t="s">
        <v>601</v>
      </c>
    </row>
    <row r="508" spans="1:14" x14ac:dyDescent="0.3">
      <c r="A508">
        <v>485</v>
      </c>
      <c r="B508">
        <v>20080610</v>
      </c>
      <c r="C508">
        <v>20080622</v>
      </c>
      <c r="D508">
        <v>20080617</v>
      </c>
      <c r="E508">
        <v>19340</v>
      </c>
      <c r="F508">
        <v>8</v>
      </c>
      <c r="G508">
        <v>16</v>
      </c>
      <c r="H508">
        <v>21.98</v>
      </c>
      <c r="I508">
        <v>8.2204999999999995</v>
      </c>
      <c r="J508" s="23">
        <v>39609</v>
      </c>
      <c r="K508">
        <v>351.68</v>
      </c>
      <c r="L508">
        <v>131.52799999999999</v>
      </c>
      <c r="M508">
        <v>220.15199999999999</v>
      </c>
      <c r="N508" t="s">
        <v>601</v>
      </c>
    </row>
    <row r="509" spans="1:14" x14ac:dyDescent="0.3">
      <c r="A509">
        <v>485</v>
      </c>
      <c r="B509">
        <v>20080723</v>
      </c>
      <c r="C509">
        <v>20080804</v>
      </c>
      <c r="D509">
        <v>20080730</v>
      </c>
      <c r="E509">
        <v>19377</v>
      </c>
      <c r="F509">
        <v>8</v>
      </c>
      <c r="G509">
        <v>2</v>
      </c>
      <c r="H509">
        <v>21.98</v>
      </c>
      <c r="I509">
        <v>8.2204999999999995</v>
      </c>
      <c r="J509" s="23">
        <v>39652</v>
      </c>
      <c r="K509">
        <v>43.96</v>
      </c>
      <c r="L509">
        <v>16.440999999999999</v>
      </c>
      <c r="M509">
        <v>27.518999999999998</v>
      </c>
      <c r="N509" t="s">
        <v>601</v>
      </c>
    </row>
    <row r="510" spans="1:14" x14ac:dyDescent="0.3">
      <c r="A510">
        <v>485</v>
      </c>
      <c r="B510">
        <v>20080603</v>
      </c>
      <c r="C510">
        <v>20080615</v>
      </c>
      <c r="D510">
        <v>20080610</v>
      </c>
      <c r="E510">
        <v>19385</v>
      </c>
      <c r="F510">
        <v>8</v>
      </c>
      <c r="G510">
        <v>19</v>
      </c>
      <c r="H510">
        <v>21.98</v>
      </c>
      <c r="I510">
        <v>8.2204999999999995</v>
      </c>
      <c r="J510" s="23">
        <v>39602</v>
      </c>
      <c r="K510">
        <v>417.62</v>
      </c>
      <c r="L510">
        <v>156.18950000000001</v>
      </c>
      <c r="M510">
        <v>261.43049999999999</v>
      </c>
      <c r="N510" t="s">
        <v>601</v>
      </c>
    </row>
    <row r="511" spans="1:14" x14ac:dyDescent="0.3">
      <c r="A511">
        <v>485</v>
      </c>
      <c r="B511">
        <v>20080608</v>
      </c>
      <c r="C511">
        <v>20080620</v>
      </c>
      <c r="D511">
        <v>20080615</v>
      </c>
      <c r="E511">
        <v>19420</v>
      </c>
      <c r="F511">
        <v>8</v>
      </c>
      <c r="G511">
        <v>12</v>
      </c>
      <c r="H511">
        <v>21.98</v>
      </c>
      <c r="I511">
        <v>8.2204999999999995</v>
      </c>
      <c r="J511" s="23">
        <v>39607</v>
      </c>
      <c r="K511">
        <v>263.76</v>
      </c>
      <c r="L511">
        <v>98.646000000000001</v>
      </c>
      <c r="M511">
        <v>165.114</v>
      </c>
      <c r="N511" t="s">
        <v>601</v>
      </c>
    </row>
    <row r="512" spans="1:14" x14ac:dyDescent="0.3">
      <c r="A512">
        <v>485</v>
      </c>
      <c r="B512">
        <v>20080604</v>
      </c>
      <c r="C512">
        <v>20080616</v>
      </c>
      <c r="D512">
        <v>20080611</v>
      </c>
      <c r="E512">
        <v>19439</v>
      </c>
      <c r="F512">
        <v>8</v>
      </c>
      <c r="G512">
        <v>18</v>
      </c>
      <c r="H512">
        <v>21.98</v>
      </c>
      <c r="I512">
        <v>8.2204999999999995</v>
      </c>
      <c r="J512" s="23">
        <v>39603</v>
      </c>
      <c r="K512">
        <v>395.64</v>
      </c>
      <c r="L512">
        <v>147.96899999999999</v>
      </c>
      <c r="M512">
        <v>247.67099999999999</v>
      </c>
      <c r="N512" t="s">
        <v>601</v>
      </c>
    </row>
    <row r="513" spans="1:14" x14ac:dyDescent="0.3">
      <c r="A513">
        <v>485</v>
      </c>
      <c r="B513">
        <v>20080610</v>
      </c>
      <c r="C513">
        <v>20080622</v>
      </c>
      <c r="D513">
        <v>20080617</v>
      </c>
      <c r="E513">
        <v>19454</v>
      </c>
      <c r="F513">
        <v>8</v>
      </c>
      <c r="G513">
        <v>18</v>
      </c>
      <c r="H513">
        <v>21.98</v>
      </c>
      <c r="I513">
        <v>8.2204999999999995</v>
      </c>
      <c r="J513" s="23">
        <v>39609</v>
      </c>
      <c r="K513">
        <v>395.64</v>
      </c>
      <c r="L513">
        <v>147.96899999999999</v>
      </c>
      <c r="M513">
        <v>247.67099999999999</v>
      </c>
      <c r="N513" t="s">
        <v>601</v>
      </c>
    </row>
    <row r="514" spans="1:14" x14ac:dyDescent="0.3">
      <c r="A514">
        <v>485</v>
      </c>
      <c r="B514">
        <v>20080415</v>
      </c>
      <c r="C514">
        <v>20080427</v>
      </c>
      <c r="D514">
        <v>20080422</v>
      </c>
      <c r="E514">
        <v>19901</v>
      </c>
      <c r="F514">
        <v>8</v>
      </c>
      <c r="G514">
        <v>18</v>
      </c>
      <c r="H514">
        <v>21.98</v>
      </c>
      <c r="I514">
        <v>8.2204999999999995</v>
      </c>
      <c r="J514" s="23">
        <v>39553</v>
      </c>
      <c r="K514">
        <v>395.64</v>
      </c>
      <c r="L514">
        <v>147.96899999999999</v>
      </c>
      <c r="M514">
        <v>247.67099999999999</v>
      </c>
      <c r="N514" t="s">
        <v>601</v>
      </c>
    </row>
    <row r="515" spans="1:14" x14ac:dyDescent="0.3">
      <c r="A515">
        <v>485</v>
      </c>
      <c r="B515">
        <v>20080411</v>
      </c>
      <c r="C515">
        <v>20080423</v>
      </c>
      <c r="D515">
        <v>20080418</v>
      </c>
      <c r="E515">
        <v>19904</v>
      </c>
      <c r="F515">
        <v>8</v>
      </c>
      <c r="G515">
        <v>7</v>
      </c>
      <c r="H515">
        <v>21.98</v>
      </c>
      <c r="I515">
        <v>8.2204999999999995</v>
      </c>
      <c r="J515" s="23">
        <v>39549</v>
      </c>
      <c r="K515">
        <v>153.86000000000001</v>
      </c>
      <c r="L515">
        <v>57.543500000000002</v>
      </c>
      <c r="M515">
        <v>96.316500000000005</v>
      </c>
      <c r="N515" t="s">
        <v>601</v>
      </c>
    </row>
    <row r="516" spans="1:14" x14ac:dyDescent="0.3">
      <c r="A516">
        <v>485</v>
      </c>
      <c r="B516">
        <v>20080409</v>
      </c>
      <c r="C516">
        <v>20080421</v>
      </c>
      <c r="D516">
        <v>20080416</v>
      </c>
      <c r="E516">
        <v>19910</v>
      </c>
      <c r="F516">
        <v>8</v>
      </c>
      <c r="G516">
        <v>18</v>
      </c>
      <c r="H516">
        <v>21.98</v>
      </c>
      <c r="I516">
        <v>8.2204999999999995</v>
      </c>
      <c r="J516" s="23">
        <v>39547</v>
      </c>
      <c r="K516">
        <v>395.64</v>
      </c>
      <c r="L516">
        <v>147.96899999999999</v>
      </c>
      <c r="M516">
        <v>247.67099999999999</v>
      </c>
      <c r="N516" t="s">
        <v>601</v>
      </c>
    </row>
    <row r="517" spans="1:14" x14ac:dyDescent="0.3">
      <c r="A517">
        <v>485</v>
      </c>
      <c r="B517">
        <v>20080614</v>
      </c>
      <c r="C517">
        <v>20080626</v>
      </c>
      <c r="D517">
        <v>20080621</v>
      </c>
      <c r="E517">
        <v>20051</v>
      </c>
      <c r="F517">
        <v>8</v>
      </c>
      <c r="G517">
        <v>19</v>
      </c>
      <c r="H517">
        <v>21.98</v>
      </c>
      <c r="I517">
        <v>8.2204999999999995</v>
      </c>
      <c r="J517" s="23">
        <v>39613</v>
      </c>
      <c r="K517">
        <v>417.62</v>
      </c>
      <c r="L517">
        <v>156.18950000000001</v>
      </c>
      <c r="M517">
        <v>261.43049999999999</v>
      </c>
      <c r="N517" t="s">
        <v>601</v>
      </c>
    </row>
    <row r="518" spans="1:14" x14ac:dyDescent="0.3">
      <c r="A518">
        <v>485</v>
      </c>
      <c r="B518">
        <v>20080701</v>
      </c>
      <c r="C518">
        <v>20080713</v>
      </c>
      <c r="D518">
        <v>20080708</v>
      </c>
      <c r="E518">
        <v>20144</v>
      </c>
      <c r="F518">
        <v>8</v>
      </c>
      <c r="G518">
        <v>1</v>
      </c>
      <c r="H518">
        <v>21.98</v>
      </c>
      <c r="I518">
        <v>8.2204999999999995</v>
      </c>
      <c r="J518" s="23">
        <v>39630</v>
      </c>
      <c r="K518">
        <v>21.98</v>
      </c>
      <c r="L518">
        <v>8.2204999999999995</v>
      </c>
      <c r="M518">
        <v>13.759499999999999</v>
      </c>
      <c r="N518" t="s">
        <v>601</v>
      </c>
    </row>
    <row r="519" spans="1:14" x14ac:dyDescent="0.3">
      <c r="A519">
        <v>485</v>
      </c>
      <c r="B519">
        <v>20080510</v>
      </c>
      <c r="C519">
        <v>20080522</v>
      </c>
      <c r="D519">
        <v>20080517</v>
      </c>
      <c r="E519">
        <v>20555</v>
      </c>
      <c r="F519">
        <v>8</v>
      </c>
      <c r="G519">
        <v>12</v>
      </c>
      <c r="H519">
        <v>21.98</v>
      </c>
      <c r="I519">
        <v>8.2204999999999995</v>
      </c>
      <c r="J519" s="23">
        <v>39578</v>
      </c>
      <c r="K519">
        <v>263.76</v>
      </c>
      <c r="L519">
        <v>98.646000000000001</v>
      </c>
      <c r="M519">
        <v>165.114</v>
      </c>
      <c r="N519" t="s">
        <v>601</v>
      </c>
    </row>
    <row r="520" spans="1:14" x14ac:dyDescent="0.3">
      <c r="A520">
        <v>485</v>
      </c>
      <c r="B520">
        <v>20080505</v>
      </c>
      <c r="C520">
        <v>20080517</v>
      </c>
      <c r="D520">
        <v>20080512</v>
      </c>
      <c r="E520">
        <v>20556</v>
      </c>
      <c r="F520">
        <v>8</v>
      </c>
      <c r="G520">
        <v>6</v>
      </c>
      <c r="H520">
        <v>21.98</v>
      </c>
      <c r="I520">
        <v>8.2204999999999995</v>
      </c>
      <c r="J520" s="23">
        <v>39573</v>
      </c>
      <c r="K520">
        <v>131.88</v>
      </c>
      <c r="L520">
        <v>49.323</v>
      </c>
      <c r="M520">
        <v>82.557000000000002</v>
      </c>
      <c r="N520" t="s">
        <v>601</v>
      </c>
    </row>
    <row r="521" spans="1:14" x14ac:dyDescent="0.3">
      <c r="A521">
        <v>485</v>
      </c>
      <c r="B521">
        <v>20080518</v>
      </c>
      <c r="C521">
        <v>20080530</v>
      </c>
      <c r="D521">
        <v>20080525</v>
      </c>
      <c r="E521">
        <v>20590</v>
      </c>
      <c r="F521">
        <v>8</v>
      </c>
      <c r="G521">
        <v>17</v>
      </c>
      <c r="H521">
        <v>21.98</v>
      </c>
      <c r="I521">
        <v>8.2204999999999995</v>
      </c>
      <c r="J521" s="23">
        <v>39586</v>
      </c>
      <c r="K521">
        <v>373.66</v>
      </c>
      <c r="L521">
        <v>139.74850000000001</v>
      </c>
      <c r="M521">
        <v>233.91149999999999</v>
      </c>
      <c r="N521" t="s">
        <v>601</v>
      </c>
    </row>
    <row r="522" spans="1:14" x14ac:dyDescent="0.3">
      <c r="A522">
        <v>485</v>
      </c>
      <c r="B522">
        <v>20080516</v>
      </c>
      <c r="C522">
        <v>20080528</v>
      </c>
      <c r="D522">
        <v>20080523</v>
      </c>
      <c r="E522">
        <v>20598</v>
      </c>
      <c r="F522">
        <v>8</v>
      </c>
      <c r="G522">
        <v>4</v>
      </c>
      <c r="H522">
        <v>21.98</v>
      </c>
      <c r="I522">
        <v>8.2204999999999995</v>
      </c>
      <c r="J522" s="23">
        <v>39584</v>
      </c>
      <c r="K522">
        <v>87.92</v>
      </c>
      <c r="L522">
        <v>32.881999999999998</v>
      </c>
      <c r="M522">
        <v>55.037999999999997</v>
      </c>
      <c r="N522" t="s">
        <v>601</v>
      </c>
    </row>
    <row r="523" spans="1:14" x14ac:dyDescent="0.3">
      <c r="A523">
        <v>485</v>
      </c>
      <c r="B523">
        <v>20080612</v>
      </c>
      <c r="C523">
        <v>20080624</v>
      </c>
      <c r="D523">
        <v>20080619</v>
      </c>
      <c r="E523">
        <v>20716</v>
      </c>
      <c r="F523">
        <v>8</v>
      </c>
      <c r="G523">
        <v>13</v>
      </c>
      <c r="H523">
        <v>21.98</v>
      </c>
      <c r="I523">
        <v>8.2204999999999995</v>
      </c>
      <c r="J523" s="23">
        <v>39611</v>
      </c>
      <c r="K523">
        <v>285.74</v>
      </c>
      <c r="L523">
        <v>106.8665</v>
      </c>
      <c r="M523">
        <v>178.87350000000001</v>
      </c>
      <c r="N523" t="s">
        <v>601</v>
      </c>
    </row>
    <row r="524" spans="1:14" x14ac:dyDescent="0.3">
      <c r="A524">
        <v>485</v>
      </c>
      <c r="B524">
        <v>20080422</v>
      </c>
      <c r="C524">
        <v>20080504</v>
      </c>
      <c r="D524">
        <v>20080429</v>
      </c>
      <c r="E524">
        <v>20898</v>
      </c>
      <c r="F524">
        <v>8</v>
      </c>
      <c r="G524">
        <v>6</v>
      </c>
      <c r="H524">
        <v>21.98</v>
      </c>
      <c r="I524">
        <v>8.2204999999999995</v>
      </c>
      <c r="J524" s="23">
        <v>39560</v>
      </c>
      <c r="K524">
        <v>131.88</v>
      </c>
      <c r="L524">
        <v>49.323</v>
      </c>
      <c r="M524">
        <v>82.557000000000002</v>
      </c>
      <c r="N524" t="s">
        <v>601</v>
      </c>
    </row>
    <row r="525" spans="1:14" x14ac:dyDescent="0.3">
      <c r="A525">
        <v>485</v>
      </c>
      <c r="B525">
        <v>20080513</v>
      </c>
      <c r="C525">
        <v>20080525</v>
      </c>
      <c r="D525">
        <v>20080520</v>
      </c>
      <c r="E525">
        <v>20927</v>
      </c>
      <c r="F525">
        <v>8</v>
      </c>
      <c r="G525">
        <v>20</v>
      </c>
      <c r="H525">
        <v>21.98</v>
      </c>
      <c r="I525">
        <v>8.2204999999999995</v>
      </c>
      <c r="J525" s="23">
        <v>39581</v>
      </c>
      <c r="K525">
        <v>439.6</v>
      </c>
      <c r="L525">
        <v>164.41</v>
      </c>
      <c r="M525">
        <v>275.19</v>
      </c>
      <c r="N525" t="s">
        <v>601</v>
      </c>
    </row>
    <row r="526" spans="1:14" x14ac:dyDescent="0.3">
      <c r="A526">
        <v>485</v>
      </c>
      <c r="B526">
        <v>20080214</v>
      </c>
      <c r="C526">
        <v>20080226</v>
      </c>
      <c r="D526">
        <v>20080221</v>
      </c>
      <c r="E526">
        <v>21055</v>
      </c>
      <c r="F526">
        <v>8</v>
      </c>
      <c r="G526">
        <v>16</v>
      </c>
      <c r="H526">
        <v>21.98</v>
      </c>
      <c r="I526">
        <v>8.2204999999999995</v>
      </c>
      <c r="J526" s="23">
        <v>39492</v>
      </c>
      <c r="K526">
        <v>351.68</v>
      </c>
      <c r="L526">
        <v>131.52799999999999</v>
      </c>
      <c r="M526">
        <v>220.15199999999999</v>
      </c>
      <c r="N526" t="s">
        <v>601</v>
      </c>
    </row>
    <row r="527" spans="1:14" x14ac:dyDescent="0.3">
      <c r="A527">
        <v>485</v>
      </c>
      <c r="B527">
        <v>20080419</v>
      </c>
      <c r="C527">
        <v>20080501</v>
      </c>
      <c r="D527">
        <v>20080426</v>
      </c>
      <c r="E527">
        <v>21681</v>
      </c>
      <c r="F527">
        <v>8</v>
      </c>
      <c r="G527">
        <v>13</v>
      </c>
      <c r="H527">
        <v>21.98</v>
      </c>
      <c r="I527">
        <v>8.2204999999999995</v>
      </c>
      <c r="J527" s="23">
        <v>39557</v>
      </c>
      <c r="K527">
        <v>285.74</v>
      </c>
      <c r="L527">
        <v>106.8665</v>
      </c>
      <c r="M527">
        <v>178.87350000000001</v>
      </c>
      <c r="N527" t="s">
        <v>601</v>
      </c>
    </row>
    <row r="528" spans="1:14" x14ac:dyDescent="0.3">
      <c r="A528">
        <v>485</v>
      </c>
      <c r="B528">
        <v>20080611</v>
      </c>
      <c r="C528">
        <v>20080623</v>
      </c>
      <c r="D528">
        <v>20080618</v>
      </c>
      <c r="E528">
        <v>21835</v>
      </c>
      <c r="F528">
        <v>8</v>
      </c>
      <c r="G528">
        <v>4</v>
      </c>
      <c r="H528">
        <v>21.98</v>
      </c>
      <c r="I528">
        <v>8.2204999999999995</v>
      </c>
      <c r="J528" s="23">
        <v>39610</v>
      </c>
      <c r="K528">
        <v>87.92</v>
      </c>
      <c r="L528">
        <v>32.881999999999998</v>
      </c>
      <c r="M528">
        <v>55.037999999999997</v>
      </c>
      <c r="N528" t="s">
        <v>601</v>
      </c>
    </row>
    <row r="529" spans="1:14" x14ac:dyDescent="0.3">
      <c r="A529">
        <v>485</v>
      </c>
      <c r="B529">
        <v>20080511</v>
      </c>
      <c r="C529">
        <v>20080523</v>
      </c>
      <c r="D529">
        <v>20080518</v>
      </c>
      <c r="E529">
        <v>22447</v>
      </c>
      <c r="F529">
        <v>8</v>
      </c>
      <c r="G529">
        <v>17</v>
      </c>
      <c r="H529">
        <v>21.98</v>
      </c>
      <c r="I529">
        <v>8.2204999999999995</v>
      </c>
      <c r="J529" s="23">
        <v>39579</v>
      </c>
      <c r="K529">
        <v>373.66</v>
      </c>
      <c r="L529">
        <v>139.74850000000001</v>
      </c>
      <c r="M529">
        <v>233.91149999999999</v>
      </c>
      <c r="N529" t="s">
        <v>601</v>
      </c>
    </row>
    <row r="530" spans="1:14" x14ac:dyDescent="0.3">
      <c r="A530">
        <v>485</v>
      </c>
      <c r="B530">
        <v>20080303</v>
      </c>
      <c r="C530">
        <v>20080315</v>
      </c>
      <c r="D530">
        <v>20080310</v>
      </c>
      <c r="E530">
        <v>22679</v>
      </c>
      <c r="F530">
        <v>8</v>
      </c>
      <c r="G530">
        <v>17</v>
      </c>
      <c r="H530">
        <v>21.98</v>
      </c>
      <c r="I530">
        <v>8.2204999999999995</v>
      </c>
      <c r="J530" s="23">
        <v>39510</v>
      </c>
      <c r="K530">
        <v>373.66</v>
      </c>
      <c r="L530">
        <v>139.74850000000001</v>
      </c>
      <c r="M530">
        <v>233.91149999999999</v>
      </c>
      <c r="N530" t="s">
        <v>601</v>
      </c>
    </row>
    <row r="531" spans="1:14" x14ac:dyDescent="0.3">
      <c r="A531">
        <v>485</v>
      </c>
      <c r="B531">
        <v>20080521</v>
      </c>
      <c r="C531">
        <v>20080602</v>
      </c>
      <c r="D531">
        <v>20080528</v>
      </c>
      <c r="E531">
        <v>22680</v>
      </c>
      <c r="F531">
        <v>8</v>
      </c>
      <c r="G531">
        <v>19</v>
      </c>
      <c r="H531">
        <v>21.98</v>
      </c>
      <c r="I531">
        <v>8.2204999999999995</v>
      </c>
      <c r="J531" s="23">
        <v>39589</v>
      </c>
      <c r="K531">
        <v>417.62</v>
      </c>
      <c r="L531">
        <v>156.18950000000001</v>
      </c>
      <c r="M531">
        <v>261.43049999999999</v>
      </c>
      <c r="N531" t="s">
        <v>601</v>
      </c>
    </row>
    <row r="532" spans="1:14" x14ac:dyDescent="0.3">
      <c r="A532">
        <v>485</v>
      </c>
      <c r="B532">
        <v>20080615</v>
      </c>
      <c r="C532">
        <v>20080627</v>
      </c>
      <c r="D532">
        <v>20080622</v>
      </c>
      <c r="E532">
        <v>22816</v>
      </c>
      <c r="F532">
        <v>8</v>
      </c>
      <c r="G532">
        <v>11</v>
      </c>
      <c r="H532">
        <v>21.98</v>
      </c>
      <c r="I532">
        <v>8.2204999999999995</v>
      </c>
      <c r="J532" s="23">
        <v>39614</v>
      </c>
      <c r="K532">
        <v>241.78</v>
      </c>
      <c r="L532">
        <v>90.4255</v>
      </c>
      <c r="M532">
        <v>151.3545</v>
      </c>
      <c r="N532" t="s">
        <v>601</v>
      </c>
    </row>
    <row r="533" spans="1:14" x14ac:dyDescent="0.3">
      <c r="A533">
        <v>485</v>
      </c>
      <c r="B533">
        <v>20080615</v>
      </c>
      <c r="C533">
        <v>20080627</v>
      </c>
      <c r="D533">
        <v>20080622</v>
      </c>
      <c r="E533">
        <v>22817</v>
      </c>
      <c r="F533">
        <v>8</v>
      </c>
      <c r="G533">
        <v>16</v>
      </c>
      <c r="H533">
        <v>21.98</v>
      </c>
      <c r="I533">
        <v>8.2204999999999995</v>
      </c>
      <c r="J533" s="23">
        <v>39614</v>
      </c>
      <c r="K533">
        <v>351.68</v>
      </c>
      <c r="L533">
        <v>131.52799999999999</v>
      </c>
      <c r="M533">
        <v>220.15199999999999</v>
      </c>
      <c r="N533" t="s">
        <v>601</v>
      </c>
    </row>
    <row r="534" spans="1:14" x14ac:dyDescent="0.3">
      <c r="A534">
        <v>485</v>
      </c>
      <c r="B534">
        <v>20080614</v>
      </c>
      <c r="C534">
        <v>20080626</v>
      </c>
      <c r="D534">
        <v>20080621</v>
      </c>
      <c r="E534">
        <v>23612</v>
      </c>
      <c r="F534">
        <v>8</v>
      </c>
      <c r="G534">
        <v>6</v>
      </c>
      <c r="H534">
        <v>21.98</v>
      </c>
      <c r="I534">
        <v>8.2204999999999995</v>
      </c>
      <c r="J534" s="23">
        <v>39613</v>
      </c>
      <c r="K534">
        <v>131.88</v>
      </c>
      <c r="L534">
        <v>49.323</v>
      </c>
      <c r="M534">
        <v>82.557000000000002</v>
      </c>
      <c r="N534" t="s">
        <v>601</v>
      </c>
    </row>
    <row r="535" spans="1:14" x14ac:dyDescent="0.3">
      <c r="A535">
        <v>485</v>
      </c>
      <c r="B535">
        <v>20080224</v>
      </c>
      <c r="C535">
        <v>20080307</v>
      </c>
      <c r="D535">
        <v>20080302</v>
      </c>
      <c r="E535">
        <v>24580</v>
      </c>
      <c r="F535">
        <v>8</v>
      </c>
      <c r="G535">
        <v>6</v>
      </c>
      <c r="H535">
        <v>21.98</v>
      </c>
      <c r="I535">
        <v>8.2204999999999995</v>
      </c>
      <c r="J535" s="23">
        <v>39502</v>
      </c>
      <c r="K535">
        <v>131.88</v>
      </c>
      <c r="L535">
        <v>49.323</v>
      </c>
      <c r="M535">
        <v>82.557000000000002</v>
      </c>
      <c r="N535" t="s">
        <v>601</v>
      </c>
    </row>
    <row r="536" spans="1:14" x14ac:dyDescent="0.3">
      <c r="A536">
        <v>538</v>
      </c>
      <c r="B536">
        <v>20080101</v>
      </c>
      <c r="C536">
        <v>20080113</v>
      </c>
      <c r="D536">
        <v>20080108</v>
      </c>
      <c r="E536">
        <v>13541</v>
      </c>
      <c r="F536">
        <v>8</v>
      </c>
      <c r="G536">
        <v>19</v>
      </c>
      <c r="H536">
        <v>21.49</v>
      </c>
      <c r="I536">
        <v>8.0373000000000001</v>
      </c>
      <c r="J536" s="23">
        <v>39448</v>
      </c>
      <c r="K536">
        <v>408.31</v>
      </c>
      <c r="L536">
        <v>152.70869999999999</v>
      </c>
      <c r="M536">
        <v>255.60130000000001</v>
      </c>
      <c r="N536" t="s">
        <v>601</v>
      </c>
    </row>
    <row r="537" spans="1:14" x14ac:dyDescent="0.3">
      <c r="A537">
        <v>538</v>
      </c>
      <c r="B537">
        <v>20080103</v>
      </c>
      <c r="C537">
        <v>20080115</v>
      </c>
      <c r="D537">
        <v>20080110</v>
      </c>
      <c r="E537">
        <v>13559</v>
      </c>
      <c r="F537">
        <v>8</v>
      </c>
      <c r="G537">
        <v>6</v>
      </c>
      <c r="H537">
        <v>21.49</v>
      </c>
      <c r="I537">
        <v>8.0373000000000001</v>
      </c>
      <c r="J537" s="23">
        <v>39450</v>
      </c>
      <c r="K537">
        <v>128.94</v>
      </c>
      <c r="L537">
        <v>48.223799999999997</v>
      </c>
      <c r="M537">
        <v>80.716200000000001</v>
      </c>
      <c r="N537" t="s">
        <v>601</v>
      </c>
    </row>
    <row r="538" spans="1:14" x14ac:dyDescent="0.3">
      <c r="A538">
        <v>538</v>
      </c>
      <c r="B538">
        <v>20080521</v>
      </c>
      <c r="C538">
        <v>20080602</v>
      </c>
      <c r="D538">
        <v>20080528</v>
      </c>
      <c r="E538">
        <v>13579</v>
      </c>
      <c r="F538">
        <v>8</v>
      </c>
      <c r="G538">
        <v>19</v>
      </c>
      <c r="H538">
        <v>21.49</v>
      </c>
      <c r="I538">
        <v>8.0373000000000001</v>
      </c>
      <c r="J538" s="23">
        <v>39589</v>
      </c>
      <c r="K538">
        <v>408.31</v>
      </c>
      <c r="L538">
        <v>152.70869999999999</v>
      </c>
      <c r="M538">
        <v>255.60130000000001</v>
      </c>
      <c r="N538" t="s">
        <v>601</v>
      </c>
    </row>
    <row r="539" spans="1:14" x14ac:dyDescent="0.3">
      <c r="A539">
        <v>538</v>
      </c>
      <c r="B539">
        <v>20080226</v>
      </c>
      <c r="C539">
        <v>20080309</v>
      </c>
      <c r="D539">
        <v>20080304</v>
      </c>
      <c r="E539">
        <v>13685</v>
      </c>
      <c r="F539">
        <v>8</v>
      </c>
      <c r="G539">
        <v>8</v>
      </c>
      <c r="H539">
        <v>21.49</v>
      </c>
      <c r="I539">
        <v>8.0373000000000001</v>
      </c>
      <c r="J539" s="23">
        <v>39504</v>
      </c>
      <c r="K539">
        <v>171.92</v>
      </c>
      <c r="L539">
        <v>64.298400000000001</v>
      </c>
      <c r="M539">
        <v>107.6216</v>
      </c>
      <c r="N539" t="s">
        <v>601</v>
      </c>
    </row>
    <row r="540" spans="1:14" x14ac:dyDescent="0.3">
      <c r="A540">
        <v>538</v>
      </c>
      <c r="B540">
        <v>20080411</v>
      </c>
      <c r="C540">
        <v>20080423</v>
      </c>
      <c r="D540">
        <v>20080418</v>
      </c>
      <c r="E540">
        <v>14160</v>
      </c>
      <c r="F540">
        <v>8</v>
      </c>
      <c r="G540">
        <v>13</v>
      </c>
      <c r="H540">
        <v>21.49</v>
      </c>
      <c r="I540">
        <v>8.0373000000000001</v>
      </c>
      <c r="J540" s="23">
        <v>39549</v>
      </c>
      <c r="K540">
        <v>279.37</v>
      </c>
      <c r="L540">
        <v>104.4849</v>
      </c>
      <c r="M540">
        <v>174.88509999999999</v>
      </c>
      <c r="N540" t="s">
        <v>601</v>
      </c>
    </row>
    <row r="541" spans="1:14" x14ac:dyDescent="0.3">
      <c r="A541">
        <v>538</v>
      </c>
      <c r="B541">
        <v>20080606</v>
      </c>
      <c r="C541">
        <v>20080618</v>
      </c>
      <c r="D541">
        <v>20080613</v>
      </c>
      <c r="E541">
        <v>14163</v>
      </c>
      <c r="F541">
        <v>8</v>
      </c>
      <c r="G541">
        <v>5</v>
      </c>
      <c r="H541">
        <v>21.49</v>
      </c>
      <c r="I541">
        <v>8.0373000000000001</v>
      </c>
      <c r="J541" s="23">
        <v>39605</v>
      </c>
      <c r="K541">
        <v>107.45</v>
      </c>
      <c r="L541">
        <v>40.186500000000002</v>
      </c>
      <c r="M541">
        <v>67.263499999999993</v>
      </c>
      <c r="N541" t="s">
        <v>601</v>
      </c>
    </row>
    <row r="542" spans="1:14" x14ac:dyDescent="0.3">
      <c r="A542">
        <v>538</v>
      </c>
      <c r="B542">
        <v>20080607</v>
      </c>
      <c r="C542">
        <v>20080619</v>
      </c>
      <c r="D542">
        <v>20080614</v>
      </c>
      <c r="E542">
        <v>14164</v>
      </c>
      <c r="F542">
        <v>8</v>
      </c>
      <c r="G542">
        <v>10</v>
      </c>
      <c r="H542">
        <v>21.49</v>
      </c>
      <c r="I542">
        <v>8.0373000000000001</v>
      </c>
      <c r="J542" s="23">
        <v>39606</v>
      </c>
      <c r="K542">
        <v>214.9</v>
      </c>
      <c r="L542">
        <v>80.373000000000005</v>
      </c>
      <c r="M542">
        <v>134.52699999999999</v>
      </c>
      <c r="N542" t="s">
        <v>601</v>
      </c>
    </row>
    <row r="543" spans="1:14" x14ac:dyDescent="0.3">
      <c r="A543">
        <v>538</v>
      </c>
      <c r="B543">
        <v>20080609</v>
      </c>
      <c r="C543">
        <v>20080621</v>
      </c>
      <c r="D543">
        <v>20080616</v>
      </c>
      <c r="E543">
        <v>14774</v>
      </c>
      <c r="F543">
        <v>8</v>
      </c>
      <c r="G543">
        <v>17</v>
      </c>
      <c r="H543">
        <v>21.49</v>
      </c>
      <c r="I543">
        <v>8.0373000000000001</v>
      </c>
      <c r="J543" s="23">
        <v>39608</v>
      </c>
      <c r="K543">
        <v>365.33</v>
      </c>
      <c r="L543">
        <v>136.63409999999999</v>
      </c>
      <c r="M543">
        <v>228.69589999999999</v>
      </c>
      <c r="N543" t="s">
        <v>601</v>
      </c>
    </row>
    <row r="544" spans="1:14" x14ac:dyDescent="0.3">
      <c r="A544">
        <v>538</v>
      </c>
      <c r="B544">
        <v>20080621</v>
      </c>
      <c r="C544">
        <v>20080703</v>
      </c>
      <c r="D544">
        <v>20080628</v>
      </c>
      <c r="E544">
        <v>20065</v>
      </c>
      <c r="F544">
        <v>8</v>
      </c>
      <c r="G544">
        <v>15</v>
      </c>
      <c r="H544">
        <v>21.49</v>
      </c>
      <c r="I544">
        <v>8.0373000000000001</v>
      </c>
      <c r="J544" s="23">
        <v>39620</v>
      </c>
      <c r="K544">
        <v>322.35000000000002</v>
      </c>
      <c r="L544">
        <v>120.5595</v>
      </c>
      <c r="M544">
        <v>201.79050000000001</v>
      </c>
      <c r="N544" t="s">
        <v>601</v>
      </c>
    </row>
    <row r="545" spans="1:14" x14ac:dyDescent="0.3">
      <c r="A545">
        <v>538</v>
      </c>
      <c r="B545">
        <v>20080521</v>
      </c>
      <c r="C545">
        <v>20080602</v>
      </c>
      <c r="D545">
        <v>20080528</v>
      </c>
      <c r="E545">
        <v>20727</v>
      </c>
      <c r="F545">
        <v>8</v>
      </c>
      <c r="G545">
        <v>16</v>
      </c>
      <c r="H545">
        <v>21.49</v>
      </c>
      <c r="I545">
        <v>8.0373000000000001</v>
      </c>
      <c r="J545" s="23">
        <v>39589</v>
      </c>
      <c r="K545">
        <v>343.84</v>
      </c>
      <c r="L545">
        <v>128.5968</v>
      </c>
      <c r="M545">
        <v>215.2432</v>
      </c>
      <c r="N545" t="s">
        <v>601</v>
      </c>
    </row>
    <row r="546" spans="1:14" x14ac:dyDescent="0.3">
      <c r="A546">
        <v>538</v>
      </c>
      <c r="B546">
        <v>20080117</v>
      </c>
      <c r="C546">
        <v>20080129</v>
      </c>
      <c r="D546">
        <v>20080124</v>
      </c>
      <c r="E546">
        <v>22655</v>
      </c>
      <c r="F546">
        <v>8</v>
      </c>
      <c r="G546">
        <v>10</v>
      </c>
      <c r="H546">
        <v>21.49</v>
      </c>
      <c r="I546">
        <v>8.0373000000000001</v>
      </c>
      <c r="J546" s="23">
        <v>39464</v>
      </c>
      <c r="K546">
        <v>214.9</v>
      </c>
      <c r="L546">
        <v>80.373000000000005</v>
      </c>
      <c r="M546">
        <v>134.52699999999999</v>
      </c>
      <c r="N546" t="s">
        <v>601</v>
      </c>
    </row>
    <row r="547" spans="1:14" x14ac:dyDescent="0.3">
      <c r="A547">
        <v>538</v>
      </c>
      <c r="B547">
        <v>20080126</v>
      </c>
      <c r="C547">
        <v>20080207</v>
      </c>
      <c r="D547">
        <v>20080202</v>
      </c>
      <c r="E547">
        <v>22685</v>
      </c>
      <c r="F547">
        <v>8</v>
      </c>
      <c r="G547">
        <v>1</v>
      </c>
      <c r="H547">
        <v>21.49</v>
      </c>
      <c r="I547">
        <v>8.0373000000000001</v>
      </c>
      <c r="J547" s="23">
        <v>39473</v>
      </c>
      <c r="K547">
        <v>21.49</v>
      </c>
      <c r="L547">
        <v>8.0373000000000001</v>
      </c>
      <c r="M547">
        <v>13.4527</v>
      </c>
      <c r="N547" t="s">
        <v>601</v>
      </c>
    </row>
    <row r="548" spans="1:14" x14ac:dyDescent="0.3">
      <c r="A548">
        <v>538</v>
      </c>
      <c r="B548">
        <v>20080210</v>
      </c>
      <c r="C548">
        <v>20080222</v>
      </c>
      <c r="D548">
        <v>20080217</v>
      </c>
      <c r="E548">
        <v>23933</v>
      </c>
      <c r="F548">
        <v>8</v>
      </c>
      <c r="G548">
        <v>16</v>
      </c>
      <c r="H548">
        <v>21.49</v>
      </c>
      <c r="I548">
        <v>8.0373000000000001</v>
      </c>
      <c r="J548" s="23">
        <v>39488</v>
      </c>
      <c r="K548">
        <v>343.84</v>
      </c>
      <c r="L548">
        <v>128.5968</v>
      </c>
      <c r="M548">
        <v>215.2432</v>
      </c>
      <c r="N548" t="s">
        <v>601</v>
      </c>
    </row>
    <row r="549" spans="1:14" x14ac:dyDescent="0.3">
      <c r="A549">
        <v>538</v>
      </c>
      <c r="B549">
        <v>20080216</v>
      </c>
      <c r="C549">
        <v>20080228</v>
      </c>
      <c r="D549">
        <v>20080223</v>
      </c>
      <c r="E549">
        <v>23960</v>
      </c>
      <c r="F549">
        <v>8</v>
      </c>
      <c r="G549">
        <v>5</v>
      </c>
      <c r="H549">
        <v>21.49</v>
      </c>
      <c r="I549">
        <v>8.0373000000000001</v>
      </c>
      <c r="J549" s="23">
        <v>39494</v>
      </c>
      <c r="K549">
        <v>107.45</v>
      </c>
      <c r="L549">
        <v>40.186500000000002</v>
      </c>
      <c r="M549">
        <v>67.263499999999993</v>
      </c>
      <c r="N549" t="s">
        <v>601</v>
      </c>
    </row>
    <row r="550" spans="1:14" x14ac:dyDescent="0.3">
      <c r="A550">
        <v>538</v>
      </c>
      <c r="B550">
        <v>20080228</v>
      </c>
      <c r="C550">
        <v>20080311</v>
      </c>
      <c r="D550">
        <v>20080306</v>
      </c>
      <c r="E550">
        <v>23961</v>
      </c>
      <c r="F550">
        <v>8</v>
      </c>
      <c r="G550">
        <v>6</v>
      </c>
      <c r="H550">
        <v>21.49</v>
      </c>
      <c r="I550">
        <v>8.0373000000000001</v>
      </c>
      <c r="J550" s="23">
        <v>39506</v>
      </c>
      <c r="K550">
        <v>128.94</v>
      </c>
      <c r="L550">
        <v>48.223799999999997</v>
      </c>
      <c r="M550">
        <v>80.716200000000001</v>
      </c>
      <c r="N550" t="s">
        <v>601</v>
      </c>
    </row>
    <row r="551" spans="1:14" x14ac:dyDescent="0.3">
      <c r="A551">
        <v>538</v>
      </c>
      <c r="B551">
        <v>20080416</v>
      </c>
      <c r="C551">
        <v>20080428</v>
      </c>
      <c r="D551">
        <v>20080423</v>
      </c>
      <c r="E551">
        <v>24098</v>
      </c>
      <c r="F551">
        <v>8</v>
      </c>
      <c r="G551">
        <v>10</v>
      </c>
      <c r="H551">
        <v>21.49</v>
      </c>
      <c r="I551">
        <v>8.0373000000000001</v>
      </c>
      <c r="J551" s="23">
        <v>39554</v>
      </c>
      <c r="K551">
        <v>214.9</v>
      </c>
      <c r="L551">
        <v>80.373000000000005</v>
      </c>
      <c r="M551">
        <v>134.52699999999999</v>
      </c>
      <c r="N551" t="s">
        <v>601</v>
      </c>
    </row>
    <row r="552" spans="1:14" x14ac:dyDescent="0.3">
      <c r="A552">
        <v>538</v>
      </c>
      <c r="B552">
        <v>20080402</v>
      </c>
      <c r="C552">
        <v>20080414</v>
      </c>
      <c r="D552">
        <v>20080409</v>
      </c>
      <c r="E552">
        <v>24099</v>
      </c>
      <c r="F552">
        <v>8</v>
      </c>
      <c r="G552">
        <v>12</v>
      </c>
      <c r="H552">
        <v>21.49</v>
      </c>
      <c r="I552">
        <v>8.0373000000000001</v>
      </c>
      <c r="J552" s="23">
        <v>39540</v>
      </c>
      <c r="K552">
        <v>257.88</v>
      </c>
      <c r="L552">
        <v>96.447599999999994</v>
      </c>
      <c r="M552">
        <v>161.4324</v>
      </c>
      <c r="N552" t="s">
        <v>601</v>
      </c>
    </row>
    <row r="553" spans="1:14" x14ac:dyDescent="0.3">
      <c r="A553">
        <v>538</v>
      </c>
      <c r="B553">
        <v>20080404</v>
      </c>
      <c r="C553">
        <v>20080416</v>
      </c>
      <c r="D553">
        <v>20080411</v>
      </c>
      <c r="E553">
        <v>24205</v>
      </c>
      <c r="F553">
        <v>8</v>
      </c>
      <c r="G553">
        <v>4</v>
      </c>
      <c r="H553">
        <v>21.49</v>
      </c>
      <c r="I553">
        <v>8.0373000000000001</v>
      </c>
      <c r="J553" s="23">
        <v>39542</v>
      </c>
      <c r="K553">
        <v>85.96</v>
      </c>
      <c r="L553">
        <v>32.1492</v>
      </c>
      <c r="M553">
        <v>53.8108</v>
      </c>
      <c r="N553" t="s">
        <v>601</v>
      </c>
    </row>
    <row r="554" spans="1:14" x14ac:dyDescent="0.3">
      <c r="A554">
        <v>538</v>
      </c>
      <c r="B554">
        <v>20080425</v>
      </c>
      <c r="C554">
        <v>20080507</v>
      </c>
      <c r="D554">
        <v>20080502</v>
      </c>
      <c r="E554">
        <v>24690</v>
      </c>
      <c r="F554">
        <v>8</v>
      </c>
      <c r="G554">
        <v>1</v>
      </c>
      <c r="H554">
        <v>21.49</v>
      </c>
      <c r="I554">
        <v>8.0373000000000001</v>
      </c>
      <c r="J554" s="23">
        <v>39563</v>
      </c>
      <c r="K554">
        <v>21.49</v>
      </c>
      <c r="L554">
        <v>8.0373000000000001</v>
      </c>
      <c r="M554">
        <v>13.4527</v>
      </c>
      <c r="N554" t="s">
        <v>601</v>
      </c>
    </row>
    <row r="555" spans="1:14" x14ac:dyDescent="0.3">
      <c r="A555">
        <v>538</v>
      </c>
      <c r="B555">
        <v>20080304</v>
      </c>
      <c r="C555">
        <v>20080316</v>
      </c>
      <c r="D555">
        <v>20080311</v>
      </c>
      <c r="E555">
        <v>24696</v>
      </c>
      <c r="F555">
        <v>8</v>
      </c>
      <c r="G555">
        <v>19</v>
      </c>
      <c r="H555">
        <v>21.49</v>
      </c>
      <c r="I555">
        <v>8.0373000000000001</v>
      </c>
      <c r="J555" s="23">
        <v>39511</v>
      </c>
      <c r="K555">
        <v>408.31</v>
      </c>
      <c r="L555">
        <v>152.70869999999999</v>
      </c>
      <c r="M555">
        <v>255.60130000000001</v>
      </c>
      <c r="N555" t="s">
        <v>601</v>
      </c>
    </row>
    <row r="556" spans="1:14" x14ac:dyDescent="0.3">
      <c r="A556">
        <v>538</v>
      </c>
      <c r="B556">
        <v>20080731</v>
      </c>
      <c r="C556">
        <v>20080812</v>
      </c>
      <c r="D556">
        <v>20080807</v>
      </c>
      <c r="E556">
        <v>24704</v>
      </c>
      <c r="F556">
        <v>8</v>
      </c>
      <c r="G556">
        <v>15</v>
      </c>
      <c r="H556">
        <v>21.49</v>
      </c>
      <c r="I556">
        <v>8.0373000000000001</v>
      </c>
      <c r="J556" s="23">
        <v>39660</v>
      </c>
      <c r="K556">
        <v>322.35000000000002</v>
      </c>
      <c r="L556">
        <v>120.5595</v>
      </c>
      <c r="M556">
        <v>201.79050000000001</v>
      </c>
      <c r="N556" t="s">
        <v>601</v>
      </c>
    </row>
    <row r="557" spans="1:14" x14ac:dyDescent="0.3">
      <c r="A557">
        <v>538</v>
      </c>
      <c r="B557">
        <v>20080322</v>
      </c>
      <c r="C557">
        <v>20080403</v>
      </c>
      <c r="D557">
        <v>20080329</v>
      </c>
      <c r="E557">
        <v>24838</v>
      </c>
      <c r="F557">
        <v>8</v>
      </c>
      <c r="G557">
        <v>18</v>
      </c>
      <c r="H557">
        <v>21.49</v>
      </c>
      <c r="I557">
        <v>8.0373000000000001</v>
      </c>
      <c r="J557" s="23">
        <v>39529</v>
      </c>
      <c r="K557">
        <v>386.82</v>
      </c>
      <c r="L557">
        <v>144.67140000000001</v>
      </c>
      <c r="M557">
        <v>242.14859999999999</v>
      </c>
      <c r="N557" t="s">
        <v>601</v>
      </c>
    </row>
    <row r="558" spans="1:14" x14ac:dyDescent="0.3">
      <c r="A558">
        <v>538</v>
      </c>
      <c r="B558">
        <v>20080324</v>
      </c>
      <c r="C558">
        <v>20080405</v>
      </c>
      <c r="D558">
        <v>20080331</v>
      </c>
      <c r="E558">
        <v>24843</v>
      </c>
      <c r="F558">
        <v>8</v>
      </c>
      <c r="G558">
        <v>16</v>
      </c>
      <c r="H558">
        <v>21.49</v>
      </c>
      <c r="I558">
        <v>8.0373000000000001</v>
      </c>
      <c r="J558" s="23">
        <v>39531</v>
      </c>
      <c r="K558">
        <v>343.84</v>
      </c>
      <c r="L558">
        <v>128.5968</v>
      </c>
      <c r="M558">
        <v>215.2432</v>
      </c>
      <c r="N558" t="s">
        <v>601</v>
      </c>
    </row>
    <row r="559" spans="1:14" x14ac:dyDescent="0.3">
      <c r="A559">
        <v>538</v>
      </c>
      <c r="B559">
        <v>20080716</v>
      </c>
      <c r="C559">
        <v>20080728</v>
      </c>
      <c r="D559">
        <v>20080723</v>
      </c>
      <c r="E559">
        <v>24848</v>
      </c>
      <c r="F559">
        <v>8</v>
      </c>
      <c r="G559">
        <v>10</v>
      </c>
      <c r="H559">
        <v>21.49</v>
      </c>
      <c r="I559">
        <v>8.0373000000000001</v>
      </c>
      <c r="J559" s="23">
        <v>39645</v>
      </c>
      <c r="K559">
        <v>214.9</v>
      </c>
      <c r="L559">
        <v>80.373000000000005</v>
      </c>
      <c r="M559">
        <v>134.52699999999999</v>
      </c>
      <c r="N559" t="s">
        <v>601</v>
      </c>
    </row>
    <row r="560" spans="1:14" x14ac:dyDescent="0.3">
      <c r="A560">
        <v>538</v>
      </c>
      <c r="B560">
        <v>20080107</v>
      </c>
      <c r="C560">
        <v>20080119</v>
      </c>
      <c r="D560">
        <v>20080114</v>
      </c>
      <c r="E560">
        <v>24854</v>
      </c>
      <c r="F560">
        <v>8</v>
      </c>
      <c r="G560">
        <v>8</v>
      </c>
      <c r="H560">
        <v>21.49</v>
      </c>
      <c r="I560">
        <v>8.0373000000000001</v>
      </c>
      <c r="J560" s="23">
        <v>39454</v>
      </c>
      <c r="K560">
        <v>171.92</v>
      </c>
      <c r="L560">
        <v>64.298400000000001</v>
      </c>
      <c r="M560">
        <v>107.6216</v>
      </c>
      <c r="N560" t="s">
        <v>601</v>
      </c>
    </row>
    <row r="561" spans="1:14" x14ac:dyDescent="0.3">
      <c r="A561">
        <v>538</v>
      </c>
      <c r="B561">
        <v>20080411</v>
      </c>
      <c r="C561">
        <v>20080423</v>
      </c>
      <c r="D561">
        <v>20080418</v>
      </c>
      <c r="E561">
        <v>24856</v>
      </c>
      <c r="F561">
        <v>8</v>
      </c>
      <c r="G561">
        <v>10</v>
      </c>
      <c r="H561">
        <v>21.49</v>
      </c>
      <c r="I561">
        <v>8.0373000000000001</v>
      </c>
      <c r="J561" s="23">
        <v>39549</v>
      </c>
      <c r="K561">
        <v>214.9</v>
      </c>
      <c r="L561">
        <v>80.373000000000005</v>
      </c>
      <c r="M561">
        <v>134.52699999999999</v>
      </c>
      <c r="N561" t="s">
        <v>601</v>
      </c>
    </row>
    <row r="562" spans="1:14" x14ac:dyDescent="0.3">
      <c r="A562">
        <v>538</v>
      </c>
      <c r="B562">
        <v>20080120</v>
      </c>
      <c r="C562">
        <v>20080201</v>
      </c>
      <c r="D562">
        <v>20080127</v>
      </c>
      <c r="E562">
        <v>24864</v>
      </c>
      <c r="F562">
        <v>8</v>
      </c>
      <c r="G562">
        <v>5</v>
      </c>
      <c r="H562">
        <v>21.49</v>
      </c>
      <c r="I562">
        <v>8.0373000000000001</v>
      </c>
      <c r="J562" s="23">
        <v>39467</v>
      </c>
      <c r="K562">
        <v>107.45</v>
      </c>
      <c r="L562">
        <v>40.186500000000002</v>
      </c>
      <c r="M562">
        <v>67.263499999999993</v>
      </c>
      <c r="N562" t="s">
        <v>601</v>
      </c>
    </row>
    <row r="563" spans="1:14" x14ac:dyDescent="0.3">
      <c r="A563">
        <v>538</v>
      </c>
      <c r="B563">
        <v>20080206</v>
      </c>
      <c r="C563">
        <v>20080218</v>
      </c>
      <c r="D563">
        <v>20080213</v>
      </c>
      <c r="E563">
        <v>24867</v>
      </c>
      <c r="F563">
        <v>8</v>
      </c>
      <c r="G563">
        <v>6</v>
      </c>
      <c r="H563">
        <v>21.49</v>
      </c>
      <c r="I563">
        <v>8.0373000000000001</v>
      </c>
      <c r="J563" s="23">
        <v>39484</v>
      </c>
      <c r="K563">
        <v>128.94</v>
      </c>
      <c r="L563">
        <v>48.223799999999997</v>
      </c>
      <c r="M563">
        <v>80.716200000000001</v>
      </c>
      <c r="N563" t="s">
        <v>601</v>
      </c>
    </row>
    <row r="564" spans="1:14" x14ac:dyDescent="0.3">
      <c r="A564">
        <v>538</v>
      </c>
      <c r="B564">
        <v>20080409</v>
      </c>
      <c r="C564">
        <v>20080421</v>
      </c>
      <c r="D564">
        <v>20080416</v>
      </c>
      <c r="E564">
        <v>24879</v>
      </c>
      <c r="F564">
        <v>8</v>
      </c>
      <c r="G564">
        <v>10</v>
      </c>
      <c r="H564">
        <v>21.49</v>
      </c>
      <c r="I564">
        <v>8.0373000000000001</v>
      </c>
      <c r="J564" s="23">
        <v>39547</v>
      </c>
      <c r="K564">
        <v>214.9</v>
      </c>
      <c r="L564">
        <v>80.373000000000005</v>
      </c>
      <c r="M564">
        <v>134.52699999999999</v>
      </c>
      <c r="N564" t="s">
        <v>601</v>
      </c>
    </row>
    <row r="565" spans="1:14" x14ac:dyDescent="0.3">
      <c r="A565">
        <v>538</v>
      </c>
      <c r="B565">
        <v>20080320</v>
      </c>
      <c r="C565">
        <v>20080401</v>
      </c>
      <c r="D565">
        <v>20080327</v>
      </c>
      <c r="E565">
        <v>25144</v>
      </c>
      <c r="F565">
        <v>8</v>
      </c>
      <c r="G565">
        <v>18</v>
      </c>
      <c r="H565">
        <v>21.49</v>
      </c>
      <c r="I565">
        <v>8.0373000000000001</v>
      </c>
      <c r="J565" s="23">
        <v>39527</v>
      </c>
      <c r="K565">
        <v>386.82</v>
      </c>
      <c r="L565">
        <v>144.67140000000001</v>
      </c>
      <c r="M565">
        <v>242.14859999999999</v>
      </c>
      <c r="N565" t="s">
        <v>601</v>
      </c>
    </row>
    <row r="566" spans="1:14" x14ac:dyDescent="0.3">
      <c r="A566">
        <v>538</v>
      </c>
      <c r="B566">
        <v>20080528</v>
      </c>
      <c r="C566">
        <v>20080609</v>
      </c>
      <c r="D566">
        <v>20080604</v>
      </c>
      <c r="E566">
        <v>25297</v>
      </c>
      <c r="F566">
        <v>8</v>
      </c>
      <c r="G566">
        <v>3</v>
      </c>
      <c r="H566">
        <v>21.49</v>
      </c>
      <c r="I566">
        <v>8.0373000000000001</v>
      </c>
      <c r="J566" s="23">
        <v>39596</v>
      </c>
      <c r="K566">
        <v>64.47</v>
      </c>
      <c r="L566">
        <v>24.111899999999999</v>
      </c>
      <c r="M566">
        <v>40.3581</v>
      </c>
      <c r="N566" t="s">
        <v>601</v>
      </c>
    </row>
    <row r="567" spans="1:14" x14ac:dyDescent="0.3">
      <c r="A567">
        <v>538</v>
      </c>
      <c r="B567">
        <v>20080610</v>
      </c>
      <c r="C567">
        <v>20080622</v>
      </c>
      <c r="D567">
        <v>20080617</v>
      </c>
      <c r="E567">
        <v>25302</v>
      </c>
      <c r="F567">
        <v>8</v>
      </c>
      <c r="G567">
        <v>10</v>
      </c>
      <c r="H567">
        <v>21.49</v>
      </c>
      <c r="I567">
        <v>8.0373000000000001</v>
      </c>
      <c r="J567" s="23">
        <v>39609</v>
      </c>
      <c r="K567">
        <v>214.9</v>
      </c>
      <c r="L567">
        <v>80.373000000000005</v>
      </c>
      <c r="M567">
        <v>134.52699999999999</v>
      </c>
      <c r="N567" t="s">
        <v>601</v>
      </c>
    </row>
    <row r="568" spans="1:14" x14ac:dyDescent="0.3">
      <c r="A568">
        <v>538</v>
      </c>
      <c r="B568">
        <v>20080120</v>
      </c>
      <c r="C568">
        <v>20080201</v>
      </c>
      <c r="D568">
        <v>20080127</v>
      </c>
      <c r="E568">
        <v>25317</v>
      </c>
      <c r="F568">
        <v>8</v>
      </c>
      <c r="G568">
        <v>4</v>
      </c>
      <c r="H568">
        <v>21.49</v>
      </c>
      <c r="I568">
        <v>8.0373000000000001</v>
      </c>
      <c r="J568" s="23">
        <v>39467</v>
      </c>
      <c r="K568">
        <v>85.96</v>
      </c>
      <c r="L568">
        <v>32.1492</v>
      </c>
      <c r="M568">
        <v>53.8108</v>
      </c>
      <c r="N568" t="s">
        <v>601</v>
      </c>
    </row>
    <row r="569" spans="1:14" x14ac:dyDescent="0.3">
      <c r="A569">
        <v>538</v>
      </c>
      <c r="B569">
        <v>20080415</v>
      </c>
      <c r="C569">
        <v>20080427</v>
      </c>
      <c r="D569">
        <v>20080422</v>
      </c>
      <c r="E569">
        <v>25318</v>
      </c>
      <c r="F569">
        <v>8</v>
      </c>
      <c r="G569">
        <v>18</v>
      </c>
      <c r="H569">
        <v>21.49</v>
      </c>
      <c r="I569">
        <v>8.0373000000000001</v>
      </c>
      <c r="J569" s="23">
        <v>39553</v>
      </c>
      <c r="K569">
        <v>386.82</v>
      </c>
      <c r="L569">
        <v>144.67140000000001</v>
      </c>
      <c r="M569">
        <v>242.14859999999999</v>
      </c>
      <c r="N569" t="s">
        <v>601</v>
      </c>
    </row>
    <row r="570" spans="1:14" x14ac:dyDescent="0.3">
      <c r="A570">
        <v>538</v>
      </c>
      <c r="B570">
        <v>20080518</v>
      </c>
      <c r="C570">
        <v>20080530</v>
      </c>
      <c r="D570">
        <v>20080525</v>
      </c>
      <c r="E570">
        <v>25450</v>
      </c>
      <c r="F570">
        <v>8</v>
      </c>
      <c r="G570">
        <v>13</v>
      </c>
      <c r="H570">
        <v>21.49</v>
      </c>
      <c r="I570">
        <v>8.0373000000000001</v>
      </c>
      <c r="J570" s="23">
        <v>39586</v>
      </c>
      <c r="K570">
        <v>279.37</v>
      </c>
      <c r="L570">
        <v>104.4849</v>
      </c>
      <c r="M570">
        <v>174.88509999999999</v>
      </c>
      <c r="N570" t="s">
        <v>601</v>
      </c>
    </row>
    <row r="571" spans="1:14" x14ac:dyDescent="0.3">
      <c r="A571">
        <v>538</v>
      </c>
      <c r="B571">
        <v>20080516</v>
      </c>
      <c r="C571">
        <v>20080528</v>
      </c>
      <c r="D571">
        <v>20080523</v>
      </c>
      <c r="E571">
        <v>25455</v>
      </c>
      <c r="F571">
        <v>8</v>
      </c>
      <c r="G571">
        <v>11</v>
      </c>
      <c r="H571">
        <v>21.49</v>
      </c>
      <c r="I571">
        <v>8.0373000000000001</v>
      </c>
      <c r="J571" s="23">
        <v>39584</v>
      </c>
      <c r="K571">
        <v>236.39</v>
      </c>
      <c r="L571">
        <v>88.410300000000007</v>
      </c>
      <c r="M571">
        <v>147.97970000000001</v>
      </c>
      <c r="N571" t="s">
        <v>601</v>
      </c>
    </row>
    <row r="572" spans="1:14" x14ac:dyDescent="0.3">
      <c r="A572">
        <v>538</v>
      </c>
      <c r="B572">
        <v>20080206</v>
      </c>
      <c r="C572">
        <v>20080218</v>
      </c>
      <c r="D572">
        <v>20080213</v>
      </c>
      <c r="E572">
        <v>25472</v>
      </c>
      <c r="F572">
        <v>8</v>
      </c>
      <c r="G572">
        <v>7</v>
      </c>
      <c r="H572">
        <v>21.49</v>
      </c>
      <c r="I572">
        <v>8.0373000000000001</v>
      </c>
      <c r="J572" s="23">
        <v>39484</v>
      </c>
      <c r="K572">
        <v>150.43</v>
      </c>
      <c r="L572">
        <v>56.261099999999999</v>
      </c>
      <c r="M572">
        <v>94.168899999999994</v>
      </c>
      <c r="N572" t="s">
        <v>601</v>
      </c>
    </row>
    <row r="573" spans="1:14" x14ac:dyDescent="0.3">
      <c r="A573">
        <v>538</v>
      </c>
      <c r="B573">
        <v>20080309</v>
      </c>
      <c r="C573">
        <v>20080321</v>
      </c>
      <c r="D573">
        <v>20080316</v>
      </c>
      <c r="E573">
        <v>25487</v>
      </c>
      <c r="F573">
        <v>8</v>
      </c>
      <c r="G573">
        <v>13</v>
      </c>
      <c r="H573">
        <v>21.49</v>
      </c>
      <c r="I573">
        <v>8.0373000000000001</v>
      </c>
      <c r="J573" s="23">
        <v>39516</v>
      </c>
      <c r="K573">
        <v>279.37</v>
      </c>
      <c r="L573">
        <v>104.4849</v>
      </c>
      <c r="M573">
        <v>174.88509999999999</v>
      </c>
      <c r="N573" t="s">
        <v>601</v>
      </c>
    </row>
    <row r="574" spans="1:14" x14ac:dyDescent="0.3">
      <c r="A574">
        <v>538</v>
      </c>
      <c r="B574">
        <v>20080430</v>
      </c>
      <c r="C574">
        <v>20080512</v>
      </c>
      <c r="D574">
        <v>20080507</v>
      </c>
      <c r="E574">
        <v>25509</v>
      </c>
      <c r="F574">
        <v>8</v>
      </c>
      <c r="G574">
        <v>6</v>
      </c>
      <c r="H574">
        <v>21.49</v>
      </c>
      <c r="I574">
        <v>8.0373000000000001</v>
      </c>
      <c r="J574" s="23">
        <v>39568</v>
      </c>
      <c r="K574">
        <v>128.94</v>
      </c>
      <c r="L574">
        <v>48.223799999999997</v>
      </c>
      <c r="M574">
        <v>80.716200000000001</v>
      </c>
      <c r="N574" t="s">
        <v>601</v>
      </c>
    </row>
    <row r="575" spans="1:14" x14ac:dyDescent="0.3">
      <c r="A575">
        <v>538</v>
      </c>
      <c r="B575">
        <v>20080504</v>
      </c>
      <c r="C575">
        <v>20080516</v>
      </c>
      <c r="D575">
        <v>20080511</v>
      </c>
      <c r="E575">
        <v>25522</v>
      </c>
      <c r="F575">
        <v>8</v>
      </c>
      <c r="G575">
        <v>13</v>
      </c>
      <c r="H575">
        <v>21.49</v>
      </c>
      <c r="I575">
        <v>8.0373000000000001</v>
      </c>
      <c r="J575" s="23">
        <v>39572</v>
      </c>
      <c r="K575">
        <v>279.37</v>
      </c>
      <c r="L575">
        <v>104.4849</v>
      </c>
      <c r="M575">
        <v>174.88509999999999</v>
      </c>
      <c r="N575" t="s">
        <v>601</v>
      </c>
    </row>
    <row r="576" spans="1:14" x14ac:dyDescent="0.3">
      <c r="A576">
        <v>538</v>
      </c>
      <c r="B576">
        <v>20080515</v>
      </c>
      <c r="C576">
        <v>20080527</v>
      </c>
      <c r="D576">
        <v>20080522</v>
      </c>
      <c r="E576">
        <v>25528</v>
      </c>
      <c r="F576">
        <v>8</v>
      </c>
      <c r="G576">
        <v>9</v>
      </c>
      <c r="H576">
        <v>21.49</v>
      </c>
      <c r="I576">
        <v>8.0373000000000001</v>
      </c>
      <c r="J576" s="23">
        <v>39583</v>
      </c>
      <c r="K576">
        <v>193.41</v>
      </c>
      <c r="L576">
        <v>72.335700000000003</v>
      </c>
      <c r="M576">
        <v>121.07429999999999</v>
      </c>
      <c r="N576" t="s">
        <v>601</v>
      </c>
    </row>
    <row r="577" spans="1:14" x14ac:dyDescent="0.3">
      <c r="A577">
        <v>538</v>
      </c>
      <c r="B577">
        <v>20080216</v>
      </c>
      <c r="C577">
        <v>20080228</v>
      </c>
      <c r="D577">
        <v>20080223</v>
      </c>
      <c r="E577">
        <v>25530</v>
      </c>
      <c r="F577">
        <v>8</v>
      </c>
      <c r="G577">
        <v>13</v>
      </c>
      <c r="H577">
        <v>21.49</v>
      </c>
      <c r="I577">
        <v>8.0373000000000001</v>
      </c>
      <c r="J577" s="23">
        <v>39494</v>
      </c>
      <c r="K577">
        <v>279.37</v>
      </c>
      <c r="L577">
        <v>104.4849</v>
      </c>
      <c r="M577">
        <v>174.88509999999999</v>
      </c>
      <c r="N577" t="s">
        <v>601</v>
      </c>
    </row>
    <row r="578" spans="1:14" x14ac:dyDescent="0.3">
      <c r="A578">
        <v>538</v>
      </c>
      <c r="B578">
        <v>20080130</v>
      </c>
      <c r="C578">
        <v>20080211</v>
      </c>
      <c r="D578">
        <v>20080206</v>
      </c>
      <c r="E578">
        <v>25533</v>
      </c>
      <c r="F578">
        <v>8</v>
      </c>
      <c r="G578">
        <v>12</v>
      </c>
      <c r="H578">
        <v>21.49</v>
      </c>
      <c r="I578">
        <v>8.0373000000000001</v>
      </c>
      <c r="J578" s="23">
        <v>39477</v>
      </c>
      <c r="K578">
        <v>257.88</v>
      </c>
      <c r="L578">
        <v>96.447599999999994</v>
      </c>
      <c r="M578">
        <v>161.4324</v>
      </c>
      <c r="N578" t="s">
        <v>601</v>
      </c>
    </row>
    <row r="579" spans="1:14" x14ac:dyDescent="0.3">
      <c r="A579">
        <v>538</v>
      </c>
      <c r="B579">
        <v>20080717</v>
      </c>
      <c r="C579">
        <v>20080729</v>
      </c>
      <c r="D579">
        <v>20080724</v>
      </c>
      <c r="E579">
        <v>25536</v>
      </c>
      <c r="F579">
        <v>8</v>
      </c>
      <c r="G579">
        <v>2</v>
      </c>
      <c r="H579">
        <v>21.49</v>
      </c>
      <c r="I579">
        <v>8.0373000000000001</v>
      </c>
      <c r="J579" s="23">
        <v>39646</v>
      </c>
      <c r="K579">
        <v>42.98</v>
      </c>
      <c r="L579">
        <v>16.0746</v>
      </c>
      <c r="M579">
        <v>26.9054</v>
      </c>
      <c r="N579" t="s">
        <v>601</v>
      </c>
    </row>
    <row r="580" spans="1:14" x14ac:dyDescent="0.3">
      <c r="A580">
        <v>538</v>
      </c>
      <c r="B580">
        <v>20080105</v>
      </c>
      <c r="C580">
        <v>20080117</v>
      </c>
      <c r="D580">
        <v>20080112</v>
      </c>
      <c r="E580">
        <v>25541</v>
      </c>
      <c r="F580">
        <v>8</v>
      </c>
      <c r="G580">
        <v>15</v>
      </c>
      <c r="H580">
        <v>21.49</v>
      </c>
      <c r="I580">
        <v>8.0373000000000001</v>
      </c>
      <c r="J580" s="23">
        <v>39452</v>
      </c>
      <c r="K580">
        <v>322.35000000000002</v>
      </c>
      <c r="L580">
        <v>120.5595</v>
      </c>
      <c r="M580">
        <v>201.79050000000001</v>
      </c>
      <c r="N580" t="s">
        <v>601</v>
      </c>
    </row>
    <row r="581" spans="1:14" x14ac:dyDescent="0.3">
      <c r="A581">
        <v>538</v>
      </c>
      <c r="B581">
        <v>20080527</v>
      </c>
      <c r="C581">
        <v>20080608</v>
      </c>
      <c r="D581">
        <v>20080603</v>
      </c>
      <c r="E581">
        <v>25543</v>
      </c>
      <c r="F581">
        <v>8</v>
      </c>
      <c r="G581">
        <v>20</v>
      </c>
      <c r="H581">
        <v>21.49</v>
      </c>
      <c r="I581">
        <v>8.0373000000000001</v>
      </c>
      <c r="J581" s="23">
        <v>39595</v>
      </c>
      <c r="K581">
        <v>429.8</v>
      </c>
      <c r="L581">
        <v>160.74600000000001</v>
      </c>
      <c r="M581">
        <v>269.05399999999997</v>
      </c>
      <c r="N581" t="s">
        <v>601</v>
      </c>
    </row>
    <row r="582" spans="1:14" x14ac:dyDescent="0.3">
      <c r="A582">
        <v>538</v>
      </c>
      <c r="B582">
        <v>20080616</v>
      </c>
      <c r="C582">
        <v>20080628</v>
      </c>
      <c r="D582">
        <v>20080623</v>
      </c>
      <c r="E582">
        <v>25551</v>
      </c>
      <c r="F582">
        <v>8</v>
      </c>
      <c r="G582">
        <v>9</v>
      </c>
      <c r="H582">
        <v>21.49</v>
      </c>
      <c r="I582">
        <v>8.0373000000000001</v>
      </c>
      <c r="J582" s="23">
        <v>39615</v>
      </c>
      <c r="K582">
        <v>193.41</v>
      </c>
      <c r="L582">
        <v>72.335700000000003</v>
      </c>
      <c r="M582">
        <v>121.07429999999999</v>
      </c>
      <c r="N582" t="s">
        <v>601</v>
      </c>
    </row>
    <row r="583" spans="1:14" x14ac:dyDescent="0.3">
      <c r="A583">
        <v>538</v>
      </c>
      <c r="B583">
        <v>20080330</v>
      </c>
      <c r="C583">
        <v>20080411</v>
      </c>
      <c r="D583">
        <v>20080406</v>
      </c>
      <c r="E583">
        <v>25581</v>
      </c>
      <c r="F583">
        <v>8</v>
      </c>
      <c r="G583">
        <v>14</v>
      </c>
      <c r="H583">
        <v>21.49</v>
      </c>
      <c r="I583">
        <v>8.0373000000000001</v>
      </c>
      <c r="J583" s="23">
        <v>39537</v>
      </c>
      <c r="K583">
        <v>300.86</v>
      </c>
      <c r="L583">
        <v>112.5222</v>
      </c>
      <c r="M583">
        <v>188.33779999999999</v>
      </c>
      <c r="N583" t="s">
        <v>601</v>
      </c>
    </row>
    <row r="584" spans="1:14" x14ac:dyDescent="0.3">
      <c r="A584">
        <v>538</v>
      </c>
      <c r="B584">
        <v>20080118</v>
      </c>
      <c r="C584">
        <v>20080130</v>
      </c>
      <c r="D584">
        <v>20080125</v>
      </c>
      <c r="E584">
        <v>25633</v>
      </c>
      <c r="F584">
        <v>8</v>
      </c>
      <c r="G584">
        <v>3</v>
      </c>
      <c r="H584">
        <v>21.49</v>
      </c>
      <c r="I584">
        <v>8.0373000000000001</v>
      </c>
      <c r="J584" s="23">
        <v>39465</v>
      </c>
      <c r="K584">
        <v>64.47</v>
      </c>
      <c r="L584">
        <v>24.111899999999999</v>
      </c>
      <c r="M584">
        <v>40.3581</v>
      </c>
      <c r="N584" t="s">
        <v>601</v>
      </c>
    </row>
    <row r="585" spans="1:14" x14ac:dyDescent="0.3">
      <c r="A585">
        <v>538</v>
      </c>
      <c r="B585">
        <v>20080326</v>
      </c>
      <c r="C585">
        <v>20080407</v>
      </c>
      <c r="D585">
        <v>20080402</v>
      </c>
      <c r="E585">
        <v>25650</v>
      </c>
      <c r="F585">
        <v>8</v>
      </c>
      <c r="G585">
        <v>18</v>
      </c>
      <c r="H585">
        <v>21.49</v>
      </c>
      <c r="I585">
        <v>8.0373000000000001</v>
      </c>
      <c r="J585" s="23">
        <v>39533</v>
      </c>
      <c r="K585">
        <v>386.82</v>
      </c>
      <c r="L585">
        <v>144.67140000000001</v>
      </c>
      <c r="M585">
        <v>242.14859999999999</v>
      </c>
      <c r="N585" t="s">
        <v>601</v>
      </c>
    </row>
    <row r="586" spans="1:14" x14ac:dyDescent="0.3">
      <c r="A586">
        <v>538</v>
      </c>
      <c r="B586">
        <v>20080421</v>
      </c>
      <c r="C586">
        <v>20080503</v>
      </c>
      <c r="D586">
        <v>20080428</v>
      </c>
      <c r="E586">
        <v>25664</v>
      </c>
      <c r="F586">
        <v>8</v>
      </c>
      <c r="G586">
        <v>10</v>
      </c>
      <c r="H586">
        <v>21.49</v>
      </c>
      <c r="I586">
        <v>8.0373000000000001</v>
      </c>
      <c r="J586" s="23">
        <v>39559</v>
      </c>
      <c r="K586">
        <v>214.9</v>
      </c>
      <c r="L586">
        <v>80.373000000000005</v>
      </c>
      <c r="M586">
        <v>134.52699999999999</v>
      </c>
      <c r="N586" t="s">
        <v>601</v>
      </c>
    </row>
    <row r="587" spans="1:14" x14ac:dyDescent="0.3">
      <c r="A587">
        <v>538</v>
      </c>
      <c r="B587">
        <v>20080722</v>
      </c>
      <c r="C587">
        <v>20080803</v>
      </c>
      <c r="D587">
        <v>20080729</v>
      </c>
      <c r="E587">
        <v>25678</v>
      </c>
      <c r="F587">
        <v>8</v>
      </c>
      <c r="G587">
        <v>19</v>
      </c>
      <c r="H587">
        <v>21.49</v>
      </c>
      <c r="I587">
        <v>8.0373000000000001</v>
      </c>
      <c r="J587" s="23">
        <v>39651</v>
      </c>
      <c r="K587">
        <v>408.31</v>
      </c>
      <c r="L587">
        <v>152.70869999999999</v>
      </c>
      <c r="M587">
        <v>255.60130000000001</v>
      </c>
      <c r="N587" t="s">
        <v>601</v>
      </c>
    </row>
    <row r="588" spans="1:14" x14ac:dyDescent="0.3">
      <c r="A588">
        <v>538</v>
      </c>
      <c r="B588">
        <v>20080412</v>
      </c>
      <c r="C588">
        <v>20080424</v>
      </c>
      <c r="D588">
        <v>20080419</v>
      </c>
      <c r="E588">
        <v>25684</v>
      </c>
      <c r="F588">
        <v>8</v>
      </c>
      <c r="G588">
        <v>17</v>
      </c>
      <c r="H588">
        <v>21.49</v>
      </c>
      <c r="I588">
        <v>8.0373000000000001</v>
      </c>
      <c r="J588" s="23">
        <v>39550</v>
      </c>
      <c r="K588">
        <v>365.33</v>
      </c>
      <c r="L588">
        <v>136.63409999999999</v>
      </c>
      <c r="M588">
        <v>228.69589999999999</v>
      </c>
      <c r="N588" t="s">
        <v>601</v>
      </c>
    </row>
    <row r="589" spans="1:14" x14ac:dyDescent="0.3">
      <c r="A589">
        <v>538</v>
      </c>
      <c r="B589">
        <v>20080201</v>
      </c>
      <c r="C589">
        <v>20080213</v>
      </c>
      <c r="D589">
        <v>20080208</v>
      </c>
      <c r="E589">
        <v>25685</v>
      </c>
      <c r="F589">
        <v>8</v>
      </c>
      <c r="G589">
        <v>6</v>
      </c>
      <c r="H589">
        <v>21.49</v>
      </c>
      <c r="I589">
        <v>8.0373000000000001</v>
      </c>
      <c r="J589" s="23">
        <v>39479</v>
      </c>
      <c r="K589">
        <v>128.94</v>
      </c>
      <c r="L589">
        <v>48.223799999999997</v>
      </c>
      <c r="M589">
        <v>80.716200000000001</v>
      </c>
      <c r="N589" t="s">
        <v>601</v>
      </c>
    </row>
    <row r="590" spans="1:14" x14ac:dyDescent="0.3">
      <c r="A590">
        <v>538</v>
      </c>
      <c r="B590">
        <v>20080310</v>
      </c>
      <c r="C590">
        <v>20080322</v>
      </c>
      <c r="D590">
        <v>20080317</v>
      </c>
      <c r="E590">
        <v>25754</v>
      </c>
      <c r="F590">
        <v>8</v>
      </c>
      <c r="G590">
        <v>8</v>
      </c>
      <c r="H590">
        <v>21.49</v>
      </c>
      <c r="I590">
        <v>8.0373000000000001</v>
      </c>
      <c r="J590" s="23">
        <v>39517</v>
      </c>
      <c r="K590">
        <v>171.92</v>
      </c>
      <c r="L590">
        <v>64.298400000000001</v>
      </c>
      <c r="M590">
        <v>107.6216</v>
      </c>
      <c r="N590" t="s">
        <v>601</v>
      </c>
    </row>
    <row r="591" spans="1:14" x14ac:dyDescent="0.3">
      <c r="A591">
        <v>538</v>
      </c>
      <c r="B591">
        <v>20080415</v>
      </c>
      <c r="C591">
        <v>20080427</v>
      </c>
      <c r="D591">
        <v>20080422</v>
      </c>
      <c r="E591">
        <v>25771</v>
      </c>
      <c r="F591">
        <v>8</v>
      </c>
      <c r="G591">
        <v>8</v>
      </c>
      <c r="H591">
        <v>21.49</v>
      </c>
      <c r="I591">
        <v>8.0373000000000001</v>
      </c>
      <c r="J591" s="23">
        <v>39553</v>
      </c>
      <c r="K591">
        <v>171.92</v>
      </c>
      <c r="L591">
        <v>64.298400000000001</v>
      </c>
      <c r="M591">
        <v>107.6216</v>
      </c>
      <c r="N591" t="s">
        <v>601</v>
      </c>
    </row>
    <row r="592" spans="1:14" x14ac:dyDescent="0.3">
      <c r="A592">
        <v>538</v>
      </c>
      <c r="B592">
        <v>20080206</v>
      </c>
      <c r="C592">
        <v>20080218</v>
      </c>
      <c r="D592">
        <v>20080213</v>
      </c>
      <c r="E592">
        <v>25772</v>
      </c>
      <c r="F592">
        <v>8</v>
      </c>
      <c r="G592">
        <v>7</v>
      </c>
      <c r="H592">
        <v>21.49</v>
      </c>
      <c r="I592">
        <v>8.0373000000000001</v>
      </c>
      <c r="J592" s="23">
        <v>39484</v>
      </c>
      <c r="K592">
        <v>150.43</v>
      </c>
      <c r="L592">
        <v>56.261099999999999</v>
      </c>
      <c r="M592">
        <v>94.168899999999994</v>
      </c>
      <c r="N592" t="s">
        <v>601</v>
      </c>
    </row>
    <row r="593" spans="1:14" x14ac:dyDescent="0.3">
      <c r="A593">
        <v>538</v>
      </c>
      <c r="B593">
        <v>20080223</v>
      </c>
      <c r="C593">
        <v>20080306</v>
      </c>
      <c r="D593">
        <v>20080301</v>
      </c>
      <c r="E593">
        <v>25773</v>
      </c>
      <c r="F593">
        <v>8</v>
      </c>
      <c r="G593">
        <v>3</v>
      </c>
      <c r="H593">
        <v>21.49</v>
      </c>
      <c r="I593">
        <v>8.0373000000000001</v>
      </c>
      <c r="J593" s="23">
        <v>39501</v>
      </c>
      <c r="K593">
        <v>64.47</v>
      </c>
      <c r="L593">
        <v>24.111899999999999</v>
      </c>
      <c r="M593">
        <v>40.3581</v>
      </c>
      <c r="N593" t="s">
        <v>601</v>
      </c>
    </row>
    <row r="594" spans="1:14" x14ac:dyDescent="0.3">
      <c r="A594">
        <v>538</v>
      </c>
      <c r="B594">
        <v>20080611</v>
      </c>
      <c r="C594">
        <v>20080623</v>
      </c>
      <c r="D594">
        <v>20080618</v>
      </c>
      <c r="E594">
        <v>25792</v>
      </c>
      <c r="F594">
        <v>8</v>
      </c>
      <c r="G594">
        <v>7</v>
      </c>
      <c r="H594">
        <v>21.49</v>
      </c>
      <c r="I594">
        <v>8.0373000000000001</v>
      </c>
      <c r="J594" s="23">
        <v>39610</v>
      </c>
      <c r="K594">
        <v>150.43</v>
      </c>
      <c r="L594">
        <v>56.261099999999999</v>
      </c>
      <c r="M594">
        <v>94.168899999999994</v>
      </c>
      <c r="N594" t="s">
        <v>601</v>
      </c>
    </row>
    <row r="595" spans="1:14" x14ac:dyDescent="0.3">
      <c r="A595">
        <v>538</v>
      </c>
      <c r="B595">
        <v>20080506</v>
      </c>
      <c r="C595">
        <v>20080518</v>
      </c>
      <c r="D595">
        <v>20080513</v>
      </c>
      <c r="E595">
        <v>25794</v>
      </c>
      <c r="F595">
        <v>8</v>
      </c>
      <c r="G595">
        <v>16</v>
      </c>
      <c r="H595">
        <v>21.49</v>
      </c>
      <c r="I595">
        <v>8.0373000000000001</v>
      </c>
      <c r="J595" s="23">
        <v>39574</v>
      </c>
      <c r="K595">
        <v>343.84</v>
      </c>
      <c r="L595">
        <v>128.5968</v>
      </c>
      <c r="M595">
        <v>215.2432</v>
      </c>
      <c r="N595" t="s">
        <v>601</v>
      </c>
    </row>
    <row r="596" spans="1:14" x14ac:dyDescent="0.3">
      <c r="A596">
        <v>538</v>
      </c>
      <c r="B596">
        <v>20080729</v>
      </c>
      <c r="C596">
        <v>20080810</v>
      </c>
      <c r="D596">
        <v>20080805</v>
      </c>
      <c r="E596">
        <v>25802</v>
      </c>
      <c r="F596">
        <v>8</v>
      </c>
      <c r="G596">
        <v>8</v>
      </c>
      <c r="H596">
        <v>21.49</v>
      </c>
      <c r="I596">
        <v>8.0373000000000001</v>
      </c>
      <c r="J596" s="23">
        <v>39658</v>
      </c>
      <c r="K596">
        <v>171.92</v>
      </c>
      <c r="L596">
        <v>64.298400000000001</v>
      </c>
      <c r="M596">
        <v>107.6216</v>
      </c>
      <c r="N596" t="s">
        <v>601</v>
      </c>
    </row>
    <row r="597" spans="1:14" x14ac:dyDescent="0.3">
      <c r="A597">
        <v>538</v>
      </c>
      <c r="B597">
        <v>20080407</v>
      </c>
      <c r="C597">
        <v>20080419</v>
      </c>
      <c r="D597">
        <v>20080414</v>
      </c>
      <c r="E597">
        <v>26212</v>
      </c>
      <c r="F597">
        <v>8</v>
      </c>
      <c r="G597">
        <v>6</v>
      </c>
      <c r="H597">
        <v>21.49</v>
      </c>
      <c r="I597">
        <v>8.0373000000000001</v>
      </c>
      <c r="J597" s="23">
        <v>39545</v>
      </c>
      <c r="K597">
        <v>128.94</v>
      </c>
      <c r="L597">
        <v>48.223799999999997</v>
      </c>
      <c r="M597">
        <v>80.716200000000001</v>
      </c>
      <c r="N597" t="s">
        <v>601</v>
      </c>
    </row>
    <row r="598" spans="1:14" x14ac:dyDescent="0.3">
      <c r="A598">
        <v>538</v>
      </c>
      <c r="B598">
        <v>20080508</v>
      </c>
      <c r="C598">
        <v>20080520</v>
      </c>
      <c r="D598">
        <v>20080515</v>
      </c>
      <c r="E598">
        <v>26366</v>
      </c>
      <c r="F598">
        <v>8</v>
      </c>
      <c r="G598">
        <v>13</v>
      </c>
      <c r="H598">
        <v>21.49</v>
      </c>
      <c r="I598">
        <v>8.0373000000000001</v>
      </c>
      <c r="J598" s="23">
        <v>39576</v>
      </c>
      <c r="K598">
        <v>279.37</v>
      </c>
      <c r="L598">
        <v>104.4849</v>
      </c>
      <c r="M598">
        <v>174.88509999999999</v>
      </c>
      <c r="N598" t="s">
        <v>601</v>
      </c>
    </row>
    <row r="599" spans="1:14" x14ac:dyDescent="0.3">
      <c r="A599">
        <v>538</v>
      </c>
      <c r="B599">
        <v>20080224</v>
      </c>
      <c r="C599">
        <v>20080307</v>
      </c>
      <c r="D599">
        <v>20080302</v>
      </c>
      <c r="E599">
        <v>26370</v>
      </c>
      <c r="F599">
        <v>8</v>
      </c>
      <c r="G599">
        <v>7</v>
      </c>
      <c r="H599">
        <v>21.49</v>
      </c>
      <c r="I599">
        <v>8.0373000000000001</v>
      </c>
      <c r="J599" s="23">
        <v>39502</v>
      </c>
      <c r="K599">
        <v>150.43</v>
      </c>
      <c r="L599">
        <v>56.261099999999999</v>
      </c>
      <c r="M599">
        <v>94.168899999999994</v>
      </c>
      <c r="N599" t="s">
        <v>601</v>
      </c>
    </row>
    <row r="600" spans="1:14" x14ac:dyDescent="0.3">
      <c r="A600">
        <v>538</v>
      </c>
      <c r="B600">
        <v>20080423</v>
      </c>
      <c r="C600">
        <v>20080505</v>
      </c>
      <c r="D600">
        <v>20080430</v>
      </c>
      <c r="E600">
        <v>26378</v>
      </c>
      <c r="F600">
        <v>8</v>
      </c>
      <c r="G600">
        <v>3</v>
      </c>
      <c r="H600">
        <v>21.49</v>
      </c>
      <c r="I600">
        <v>8.0373000000000001</v>
      </c>
      <c r="J600" s="23">
        <v>39561</v>
      </c>
      <c r="K600">
        <v>64.47</v>
      </c>
      <c r="L600">
        <v>24.111899999999999</v>
      </c>
      <c r="M600">
        <v>40.3581</v>
      </c>
      <c r="N600" t="s">
        <v>601</v>
      </c>
    </row>
    <row r="601" spans="1:14" x14ac:dyDescent="0.3">
      <c r="A601">
        <v>538</v>
      </c>
      <c r="B601">
        <v>20080528</v>
      </c>
      <c r="C601">
        <v>20080609</v>
      </c>
      <c r="D601">
        <v>20080604</v>
      </c>
      <c r="E601">
        <v>26385</v>
      </c>
      <c r="F601">
        <v>8</v>
      </c>
      <c r="G601">
        <v>1</v>
      </c>
      <c r="H601">
        <v>21.49</v>
      </c>
      <c r="I601">
        <v>8.0373000000000001</v>
      </c>
      <c r="J601" s="23">
        <v>39596</v>
      </c>
      <c r="K601">
        <v>21.49</v>
      </c>
      <c r="L601">
        <v>8.0373000000000001</v>
      </c>
      <c r="M601">
        <v>13.4527</v>
      </c>
      <c r="N601" t="s">
        <v>601</v>
      </c>
    </row>
    <row r="602" spans="1:14" x14ac:dyDescent="0.3">
      <c r="A602">
        <v>538</v>
      </c>
      <c r="B602">
        <v>20080617</v>
      </c>
      <c r="C602">
        <v>20080629</v>
      </c>
      <c r="D602">
        <v>20080624</v>
      </c>
      <c r="E602">
        <v>26819</v>
      </c>
      <c r="F602">
        <v>8</v>
      </c>
      <c r="G602">
        <v>6</v>
      </c>
      <c r="H602">
        <v>21.49</v>
      </c>
      <c r="I602">
        <v>8.0373000000000001</v>
      </c>
      <c r="J602" s="23">
        <v>39616</v>
      </c>
      <c r="K602">
        <v>128.94</v>
      </c>
      <c r="L602">
        <v>48.223799999999997</v>
      </c>
      <c r="M602">
        <v>80.716200000000001</v>
      </c>
      <c r="N602" t="s">
        <v>601</v>
      </c>
    </row>
    <row r="603" spans="1:14" x14ac:dyDescent="0.3">
      <c r="A603">
        <v>538</v>
      </c>
      <c r="B603">
        <v>20080731</v>
      </c>
      <c r="C603">
        <v>20080812</v>
      </c>
      <c r="D603">
        <v>20080807</v>
      </c>
      <c r="E603">
        <v>26832</v>
      </c>
      <c r="F603">
        <v>8</v>
      </c>
      <c r="G603">
        <v>13</v>
      </c>
      <c r="H603">
        <v>21.49</v>
      </c>
      <c r="I603">
        <v>8.0373000000000001</v>
      </c>
      <c r="J603" s="23">
        <v>39660</v>
      </c>
      <c r="K603">
        <v>279.37</v>
      </c>
      <c r="L603">
        <v>104.4849</v>
      </c>
      <c r="M603">
        <v>174.88509999999999</v>
      </c>
      <c r="N603" t="s">
        <v>601</v>
      </c>
    </row>
    <row r="604" spans="1:14" x14ac:dyDescent="0.3">
      <c r="A604">
        <v>538</v>
      </c>
      <c r="B604">
        <v>20080416</v>
      </c>
      <c r="C604">
        <v>20080428</v>
      </c>
      <c r="D604">
        <v>20080423</v>
      </c>
      <c r="E604">
        <v>26843</v>
      </c>
      <c r="F604">
        <v>8</v>
      </c>
      <c r="G604">
        <v>2</v>
      </c>
      <c r="H604">
        <v>21.49</v>
      </c>
      <c r="I604">
        <v>8.0373000000000001</v>
      </c>
      <c r="J604" s="23">
        <v>39554</v>
      </c>
      <c r="K604">
        <v>42.98</v>
      </c>
      <c r="L604">
        <v>16.0746</v>
      </c>
      <c r="M604">
        <v>26.9054</v>
      </c>
      <c r="N604" t="s">
        <v>601</v>
      </c>
    </row>
    <row r="605" spans="1:14" x14ac:dyDescent="0.3">
      <c r="A605">
        <v>538</v>
      </c>
      <c r="B605">
        <v>20080202</v>
      </c>
      <c r="C605">
        <v>20080214</v>
      </c>
      <c r="D605">
        <v>20080209</v>
      </c>
      <c r="E605">
        <v>26845</v>
      </c>
      <c r="F605">
        <v>8</v>
      </c>
      <c r="G605">
        <v>4</v>
      </c>
      <c r="H605">
        <v>21.49</v>
      </c>
      <c r="I605">
        <v>8.0373000000000001</v>
      </c>
      <c r="J605" s="23">
        <v>39480</v>
      </c>
      <c r="K605">
        <v>85.96</v>
      </c>
      <c r="L605">
        <v>32.1492</v>
      </c>
      <c r="M605">
        <v>53.8108</v>
      </c>
      <c r="N605" t="s">
        <v>601</v>
      </c>
    </row>
    <row r="606" spans="1:14" x14ac:dyDescent="0.3">
      <c r="A606">
        <v>538</v>
      </c>
      <c r="B606">
        <v>20080422</v>
      </c>
      <c r="C606">
        <v>20080504</v>
      </c>
      <c r="D606">
        <v>20080429</v>
      </c>
      <c r="E606">
        <v>26847</v>
      </c>
      <c r="F606">
        <v>8</v>
      </c>
      <c r="G606">
        <v>5</v>
      </c>
      <c r="H606">
        <v>21.49</v>
      </c>
      <c r="I606">
        <v>8.0373000000000001</v>
      </c>
      <c r="J606" s="23">
        <v>39560</v>
      </c>
      <c r="K606">
        <v>107.45</v>
      </c>
      <c r="L606">
        <v>40.186500000000002</v>
      </c>
      <c r="M606">
        <v>67.263499999999993</v>
      </c>
      <c r="N606" t="s">
        <v>601</v>
      </c>
    </row>
    <row r="607" spans="1:14" x14ac:dyDescent="0.3">
      <c r="A607">
        <v>538</v>
      </c>
      <c r="B607">
        <v>20080415</v>
      </c>
      <c r="C607">
        <v>20080427</v>
      </c>
      <c r="D607">
        <v>20080422</v>
      </c>
      <c r="E607">
        <v>26851</v>
      </c>
      <c r="F607">
        <v>8</v>
      </c>
      <c r="G607">
        <v>2</v>
      </c>
      <c r="H607">
        <v>21.49</v>
      </c>
      <c r="I607">
        <v>8.0373000000000001</v>
      </c>
      <c r="J607" s="23">
        <v>39553</v>
      </c>
      <c r="K607">
        <v>42.98</v>
      </c>
      <c r="L607">
        <v>16.0746</v>
      </c>
      <c r="M607">
        <v>26.9054</v>
      </c>
      <c r="N607" t="s">
        <v>601</v>
      </c>
    </row>
    <row r="608" spans="1:14" x14ac:dyDescent="0.3">
      <c r="A608">
        <v>538</v>
      </c>
      <c r="B608">
        <v>20080218</v>
      </c>
      <c r="C608">
        <v>20080301</v>
      </c>
      <c r="D608">
        <v>20080225</v>
      </c>
      <c r="E608">
        <v>26872</v>
      </c>
      <c r="F608">
        <v>8</v>
      </c>
      <c r="G608">
        <v>14</v>
      </c>
      <c r="H608">
        <v>21.49</v>
      </c>
      <c r="I608">
        <v>8.0373000000000001</v>
      </c>
      <c r="J608" s="23">
        <v>39496</v>
      </c>
      <c r="K608">
        <v>300.86</v>
      </c>
      <c r="L608">
        <v>112.5222</v>
      </c>
      <c r="M608">
        <v>188.33779999999999</v>
      </c>
      <c r="N608" t="s">
        <v>601</v>
      </c>
    </row>
    <row r="609" spans="1:14" x14ac:dyDescent="0.3">
      <c r="A609">
        <v>538</v>
      </c>
      <c r="B609">
        <v>20080518</v>
      </c>
      <c r="C609">
        <v>20080530</v>
      </c>
      <c r="D609">
        <v>20080525</v>
      </c>
      <c r="E609">
        <v>26875</v>
      </c>
      <c r="F609">
        <v>8</v>
      </c>
      <c r="G609">
        <v>18</v>
      </c>
      <c r="H609">
        <v>21.49</v>
      </c>
      <c r="I609">
        <v>8.0373000000000001</v>
      </c>
      <c r="J609" s="23">
        <v>39586</v>
      </c>
      <c r="K609">
        <v>386.82</v>
      </c>
      <c r="L609">
        <v>144.67140000000001</v>
      </c>
      <c r="M609">
        <v>242.14859999999999</v>
      </c>
      <c r="N609" t="s">
        <v>601</v>
      </c>
    </row>
    <row r="610" spans="1:14" x14ac:dyDescent="0.3">
      <c r="A610">
        <v>538</v>
      </c>
      <c r="B610">
        <v>20080418</v>
      </c>
      <c r="C610">
        <v>20080430</v>
      </c>
      <c r="D610">
        <v>20080425</v>
      </c>
      <c r="E610">
        <v>26879</v>
      </c>
      <c r="F610">
        <v>8</v>
      </c>
      <c r="G610">
        <v>16</v>
      </c>
      <c r="H610">
        <v>21.49</v>
      </c>
      <c r="I610">
        <v>8.0373000000000001</v>
      </c>
      <c r="J610" s="23">
        <v>39556</v>
      </c>
      <c r="K610">
        <v>343.84</v>
      </c>
      <c r="L610">
        <v>128.5968</v>
      </c>
      <c r="M610">
        <v>215.2432</v>
      </c>
      <c r="N610" t="s">
        <v>601</v>
      </c>
    </row>
    <row r="611" spans="1:14" x14ac:dyDescent="0.3">
      <c r="A611">
        <v>538</v>
      </c>
      <c r="B611">
        <v>20080224</v>
      </c>
      <c r="C611">
        <v>20080307</v>
      </c>
      <c r="D611">
        <v>20080302</v>
      </c>
      <c r="E611">
        <v>26880</v>
      </c>
      <c r="F611">
        <v>8</v>
      </c>
      <c r="G611">
        <v>20</v>
      </c>
      <c r="H611">
        <v>21.49</v>
      </c>
      <c r="I611">
        <v>8.0373000000000001</v>
      </c>
      <c r="J611" s="23">
        <v>39502</v>
      </c>
      <c r="K611">
        <v>429.8</v>
      </c>
      <c r="L611">
        <v>160.74600000000001</v>
      </c>
      <c r="M611">
        <v>269.05399999999997</v>
      </c>
      <c r="N611" t="s">
        <v>601</v>
      </c>
    </row>
    <row r="612" spans="1:14" x14ac:dyDescent="0.3">
      <c r="A612">
        <v>538</v>
      </c>
      <c r="B612">
        <v>20080111</v>
      </c>
      <c r="C612">
        <v>20080123</v>
      </c>
      <c r="D612">
        <v>20080118</v>
      </c>
      <c r="E612">
        <v>26912</v>
      </c>
      <c r="F612">
        <v>8</v>
      </c>
      <c r="G612">
        <v>12</v>
      </c>
      <c r="H612">
        <v>21.49</v>
      </c>
      <c r="I612">
        <v>8.0373000000000001</v>
      </c>
      <c r="J612" s="23">
        <v>39458</v>
      </c>
      <c r="K612">
        <v>257.88</v>
      </c>
      <c r="L612">
        <v>96.447599999999994</v>
      </c>
      <c r="M612">
        <v>161.4324</v>
      </c>
      <c r="N612" t="s">
        <v>601</v>
      </c>
    </row>
    <row r="613" spans="1:14" x14ac:dyDescent="0.3">
      <c r="A613">
        <v>538</v>
      </c>
      <c r="B613">
        <v>20080706</v>
      </c>
      <c r="C613">
        <v>20080718</v>
      </c>
      <c r="D613">
        <v>20080713</v>
      </c>
      <c r="E613">
        <v>26951</v>
      </c>
      <c r="F613">
        <v>8</v>
      </c>
      <c r="G613">
        <v>5</v>
      </c>
      <c r="H613">
        <v>21.49</v>
      </c>
      <c r="I613">
        <v>8.0373000000000001</v>
      </c>
      <c r="J613" s="23">
        <v>39635</v>
      </c>
      <c r="K613">
        <v>107.45</v>
      </c>
      <c r="L613">
        <v>40.186500000000002</v>
      </c>
      <c r="M613">
        <v>67.263499999999993</v>
      </c>
      <c r="N613" t="s">
        <v>601</v>
      </c>
    </row>
    <row r="614" spans="1:14" x14ac:dyDescent="0.3">
      <c r="A614">
        <v>538</v>
      </c>
      <c r="B614">
        <v>20080119</v>
      </c>
      <c r="C614">
        <v>20080131</v>
      </c>
      <c r="D614">
        <v>20080126</v>
      </c>
      <c r="E614">
        <v>26969</v>
      </c>
      <c r="F614">
        <v>8</v>
      </c>
      <c r="G614">
        <v>3</v>
      </c>
      <c r="H614">
        <v>21.49</v>
      </c>
      <c r="I614">
        <v>8.0373000000000001</v>
      </c>
      <c r="J614" s="23">
        <v>39466</v>
      </c>
      <c r="K614">
        <v>64.47</v>
      </c>
      <c r="L614">
        <v>24.111899999999999</v>
      </c>
      <c r="M614">
        <v>40.3581</v>
      </c>
      <c r="N614" t="s">
        <v>601</v>
      </c>
    </row>
    <row r="615" spans="1:14" x14ac:dyDescent="0.3">
      <c r="A615">
        <v>538</v>
      </c>
      <c r="B615">
        <v>20080701</v>
      </c>
      <c r="C615">
        <v>20080713</v>
      </c>
      <c r="D615">
        <v>20080708</v>
      </c>
      <c r="E615">
        <v>26980</v>
      </c>
      <c r="F615">
        <v>8</v>
      </c>
      <c r="G615">
        <v>17</v>
      </c>
      <c r="H615">
        <v>21.49</v>
      </c>
      <c r="I615">
        <v>8.0373000000000001</v>
      </c>
      <c r="J615" s="23">
        <v>39630</v>
      </c>
      <c r="K615">
        <v>365.33</v>
      </c>
      <c r="L615">
        <v>136.63409999999999</v>
      </c>
      <c r="M615">
        <v>228.69589999999999</v>
      </c>
      <c r="N615" t="s">
        <v>601</v>
      </c>
    </row>
    <row r="616" spans="1:14" x14ac:dyDescent="0.3">
      <c r="A616">
        <v>538</v>
      </c>
      <c r="B616">
        <v>20080220</v>
      </c>
      <c r="C616">
        <v>20080303</v>
      </c>
      <c r="D616">
        <v>20080227</v>
      </c>
      <c r="E616">
        <v>26998</v>
      </c>
      <c r="F616">
        <v>8</v>
      </c>
      <c r="G616">
        <v>8</v>
      </c>
      <c r="H616">
        <v>21.49</v>
      </c>
      <c r="I616">
        <v>8.0373000000000001</v>
      </c>
      <c r="J616" s="23">
        <v>39498</v>
      </c>
      <c r="K616">
        <v>171.92</v>
      </c>
      <c r="L616">
        <v>64.298400000000001</v>
      </c>
      <c r="M616">
        <v>107.6216</v>
      </c>
      <c r="N616" t="s">
        <v>601</v>
      </c>
    </row>
    <row r="617" spans="1:14" x14ac:dyDescent="0.3">
      <c r="A617">
        <v>538</v>
      </c>
      <c r="B617">
        <v>20080306</v>
      </c>
      <c r="C617">
        <v>20080318</v>
      </c>
      <c r="D617">
        <v>20080313</v>
      </c>
      <c r="E617">
        <v>27003</v>
      </c>
      <c r="F617">
        <v>8</v>
      </c>
      <c r="G617">
        <v>1</v>
      </c>
      <c r="H617">
        <v>21.49</v>
      </c>
      <c r="I617">
        <v>8.0373000000000001</v>
      </c>
      <c r="J617" s="23">
        <v>39513</v>
      </c>
      <c r="K617">
        <v>21.49</v>
      </c>
      <c r="L617">
        <v>8.0373000000000001</v>
      </c>
      <c r="M617">
        <v>13.4527</v>
      </c>
      <c r="N617" t="s">
        <v>601</v>
      </c>
    </row>
    <row r="618" spans="1:14" x14ac:dyDescent="0.3">
      <c r="A618">
        <v>538</v>
      </c>
      <c r="B618">
        <v>20080410</v>
      </c>
      <c r="C618">
        <v>20080422</v>
      </c>
      <c r="D618">
        <v>20080417</v>
      </c>
      <c r="E618">
        <v>27160</v>
      </c>
      <c r="F618">
        <v>8</v>
      </c>
      <c r="G618">
        <v>2</v>
      </c>
      <c r="H618">
        <v>21.49</v>
      </c>
      <c r="I618">
        <v>8.0373000000000001</v>
      </c>
      <c r="J618" s="23">
        <v>39548</v>
      </c>
      <c r="K618">
        <v>42.98</v>
      </c>
      <c r="L618">
        <v>16.0746</v>
      </c>
      <c r="M618">
        <v>26.9054</v>
      </c>
      <c r="N618" t="s">
        <v>601</v>
      </c>
    </row>
    <row r="619" spans="1:14" x14ac:dyDescent="0.3">
      <c r="A619">
        <v>538</v>
      </c>
      <c r="B619">
        <v>20080428</v>
      </c>
      <c r="C619">
        <v>20080510</v>
      </c>
      <c r="D619">
        <v>20080505</v>
      </c>
      <c r="E619">
        <v>27172</v>
      </c>
      <c r="F619">
        <v>8</v>
      </c>
      <c r="G619">
        <v>13</v>
      </c>
      <c r="H619">
        <v>21.49</v>
      </c>
      <c r="I619">
        <v>8.0373000000000001</v>
      </c>
      <c r="J619" s="23">
        <v>39566</v>
      </c>
      <c r="K619">
        <v>279.37</v>
      </c>
      <c r="L619">
        <v>104.4849</v>
      </c>
      <c r="M619">
        <v>174.88509999999999</v>
      </c>
      <c r="N619" t="s">
        <v>601</v>
      </c>
    </row>
    <row r="620" spans="1:14" x14ac:dyDescent="0.3">
      <c r="A620">
        <v>538</v>
      </c>
      <c r="B620">
        <v>20080622</v>
      </c>
      <c r="C620">
        <v>20080704</v>
      </c>
      <c r="D620">
        <v>20080629</v>
      </c>
      <c r="E620">
        <v>27178</v>
      </c>
      <c r="F620">
        <v>8</v>
      </c>
      <c r="G620">
        <v>3</v>
      </c>
      <c r="H620">
        <v>21.49</v>
      </c>
      <c r="I620">
        <v>8.0373000000000001</v>
      </c>
      <c r="J620" s="23">
        <v>39621</v>
      </c>
      <c r="K620">
        <v>64.47</v>
      </c>
      <c r="L620">
        <v>24.111899999999999</v>
      </c>
      <c r="M620">
        <v>40.3581</v>
      </c>
      <c r="N620" t="s">
        <v>601</v>
      </c>
    </row>
    <row r="621" spans="1:14" x14ac:dyDescent="0.3">
      <c r="A621">
        <v>538</v>
      </c>
      <c r="B621">
        <v>20080219</v>
      </c>
      <c r="C621">
        <v>20080302</v>
      </c>
      <c r="D621">
        <v>20080226</v>
      </c>
      <c r="E621">
        <v>27813</v>
      </c>
      <c r="F621">
        <v>8</v>
      </c>
      <c r="G621">
        <v>2</v>
      </c>
      <c r="H621">
        <v>21.49</v>
      </c>
      <c r="I621">
        <v>8.0373000000000001</v>
      </c>
      <c r="J621" s="23">
        <v>39497</v>
      </c>
      <c r="K621">
        <v>42.98</v>
      </c>
      <c r="L621">
        <v>16.0746</v>
      </c>
      <c r="M621">
        <v>26.9054</v>
      </c>
      <c r="N621" t="s">
        <v>601</v>
      </c>
    </row>
    <row r="622" spans="1:14" x14ac:dyDescent="0.3">
      <c r="A622">
        <v>538</v>
      </c>
      <c r="B622">
        <v>20080511</v>
      </c>
      <c r="C622">
        <v>20080523</v>
      </c>
      <c r="D622">
        <v>20080518</v>
      </c>
      <c r="E622">
        <v>27830</v>
      </c>
      <c r="F622">
        <v>8</v>
      </c>
      <c r="G622">
        <v>20</v>
      </c>
      <c r="H622">
        <v>21.49</v>
      </c>
      <c r="I622">
        <v>8.0373000000000001</v>
      </c>
      <c r="J622" s="23">
        <v>39579</v>
      </c>
      <c r="K622">
        <v>429.8</v>
      </c>
      <c r="L622">
        <v>160.74600000000001</v>
      </c>
      <c r="M622">
        <v>269.05399999999997</v>
      </c>
      <c r="N622" t="s">
        <v>601</v>
      </c>
    </row>
    <row r="623" spans="1:14" x14ac:dyDescent="0.3">
      <c r="A623">
        <v>538</v>
      </c>
      <c r="B623">
        <v>20080726</v>
      </c>
      <c r="C623">
        <v>20080807</v>
      </c>
      <c r="D623">
        <v>20080802</v>
      </c>
      <c r="E623">
        <v>27831</v>
      </c>
      <c r="F623">
        <v>8</v>
      </c>
      <c r="G623">
        <v>13</v>
      </c>
      <c r="H623">
        <v>21.49</v>
      </c>
      <c r="I623">
        <v>8.0373000000000001</v>
      </c>
      <c r="J623" s="23">
        <v>39655</v>
      </c>
      <c r="K623">
        <v>279.37</v>
      </c>
      <c r="L623">
        <v>104.4849</v>
      </c>
      <c r="M623">
        <v>174.88509999999999</v>
      </c>
      <c r="N623" t="s">
        <v>601</v>
      </c>
    </row>
    <row r="624" spans="1:14" x14ac:dyDescent="0.3">
      <c r="A624">
        <v>538</v>
      </c>
      <c r="B624">
        <v>20080212</v>
      </c>
      <c r="C624">
        <v>20080224</v>
      </c>
      <c r="D624">
        <v>20080219</v>
      </c>
      <c r="E624">
        <v>27832</v>
      </c>
      <c r="F624">
        <v>8</v>
      </c>
      <c r="G624">
        <v>14</v>
      </c>
      <c r="H624">
        <v>21.49</v>
      </c>
      <c r="I624">
        <v>8.0373000000000001</v>
      </c>
      <c r="J624" s="23">
        <v>39490</v>
      </c>
      <c r="K624">
        <v>300.86</v>
      </c>
      <c r="L624">
        <v>112.5222</v>
      </c>
      <c r="M624">
        <v>188.33779999999999</v>
      </c>
      <c r="N624" t="s">
        <v>601</v>
      </c>
    </row>
    <row r="625" spans="1:14" x14ac:dyDescent="0.3">
      <c r="A625">
        <v>538</v>
      </c>
      <c r="B625">
        <v>20080527</v>
      </c>
      <c r="C625">
        <v>20080608</v>
      </c>
      <c r="D625">
        <v>20080603</v>
      </c>
      <c r="E625">
        <v>27838</v>
      </c>
      <c r="F625">
        <v>8</v>
      </c>
      <c r="G625">
        <v>5</v>
      </c>
      <c r="H625">
        <v>21.49</v>
      </c>
      <c r="I625">
        <v>8.0373000000000001</v>
      </c>
      <c r="J625" s="23">
        <v>39595</v>
      </c>
      <c r="K625">
        <v>107.45</v>
      </c>
      <c r="L625">
        <v>40.186500000000002</v>
      </c>
      <c r="M625">
        <v>67.263499999999993</v>
      </c>
      <c r="N625" t="s">
        <v>601</v>
      </c>
    </row>
    <row r="626" spans="1:14" x14ac:dyDescent="0.3">
      <c r="A626">
        <v>538</v>
      </c>
      <c r="B626">
        <v>20080110</v>
      </c>
      <c r="C626">
        <v>20080122</v>
      </c>
      <c r="D626">
        <v>20080117</v>
      </c>
      <c r="E626">
        <v>27843</v>
      </c>
      <c r="F626">
        <v>8</v>
      </c>
      <c r="G626">
        <v>10</v>
      </c>
      <c r="H626">
        <v>21.49</v>
      </c>
      <c r="I626">
        <v>8.0373000000000001</v>
      </c>
      <c r="J626" s="23">
        <v>39457</v>
      </c>
      <c r="K626">
        <v>214.9</v>
      </c>
      <c r="L626">
        <v>80.373000000000005</v>
      </c>
      <c r="M626">
        <v>134.52699999999999</v>
      </c>
      <c r="N626" t="s">
        <v>601</v>
      </c>
    </row>
    <row r="627" spans="1:14" x14ac:dyDescent="0.3">
      <c r="A627">
        <v>538</v>
      </c>
      <c r="B627">
        <v>20080505</v>
      </c>
      <c r="C627">
        <v>20080517</v>
      </c>
      <c r="D627">
        <v>20080512</v>
      </c>
      <c r="E627">
        <v>27855</v>
      </c>
      <c r="F627">
        <v>8</v>
      </c>
      <c r="G627">
        <v>4</v>
      </c>
      <c r="H627">
        <v>21.49</v>
      </c>
      <c r="I627">
        <v>8.0373000000000001</v>
      </c>
      <c r="J627" s="23">
        <v>39573</v>
      </c>
      <c r="K627">
        <v>85.96</v>
      </c>
      <c r="L627">
        <v>32.1492</v>
      </c>
      <c r="M627">
        <v>53.8108</v>
      </c>
      <c r="N627" t="s">
        <v>601</v>
      </c>
    </row>
    <row r="628" spans="1:14" x14ac:dyDescent="0.3">
      <c r="A628">
        <v>538</v>
      </c>
      <c r="B628">
        <v>20080121</v>
      </c>
      <c r="C628">
        <v>20080202</v>
      </c>
      <c r="D628">
        <v>20080128</v>
      </c>
      <c r="E628">
        <v>27858</v>
      </c>
      <c r="F628">
        <v>8</v>
      </c>
      <c r="G628">
        <v>9</v>
      </c>
      <c r="H628">
        <v>21.49</v>
      </c>
      <c r="I628">
        <v>8.0373000000000001</v>
      </c>
      <c r="J628" s="23">
        <v>39468</v>
      </c>
      <c r="K628">
        <v>193.41</v>
      </c>
      <c r="L628">
        <v>72.335700000000003</v>
      </c>
      <c r="M628">
        <v>121.07429999999999</v>
      </c>
      <c r="N628" t="s">
        <v>601</v>
      </c>
    </row>
    <row r="629" spans="1:14" x14ac:dyDescent="0.3">
      <c r="A629">
        <v>541</v>
      </c>
      <c r="B629">
        <v>20080319</v>
      </c>
      <c r="C629">
        <v>20080331</v>
      </c>
      <c r="D629">
        <v>20080326</v>
      </c>
      <c r="E629">
        <v>11245</v>
      </c>
      <c r="F629">
        <v>8</v>
      </c>
      <c r="G629">
        <v>5</v>
      </c>
      <c r="H629">
        <v>28.99</v>
      </c>
      <c r="I629">
        <v>10.8423</v>
      </c>
      <c r="J629" s="23">
        <v>39526</v>
      </c>
      <c r="K629">
        <v>144.94999999999999</v>
      </c>
      <c r="L629">
        <v>54.211500000000001</v>
      </c>
      <c r="M629">
        <v>90.738500000000002</v>
      </c>
      <c r="N629" t="s">
        <v>601</v>
      </c>
    </row>
    <row r="630" spans="1:14" x14ac:dyDescent="0.3">
      <c r="A630">
        <v>541</v>
      </c>
      <c r="B630">
        <v>20080318</v>
      </c>
      <c r="C630">
        <v>20080330</v>
      </c>
      <c r="D630">
        <v>20080325</v>
      </c>
      <c r="E630">
        <v>11249</v>
      </c>
      <c r="F630">
        <v>8</v>
      </c>
      <c r="G630">
        <v>17</v>
      </c>
      <c r="H630">
        <v>28.99</v>
      </c>
      <c r="I630">
        <v>10.8423</v>
      </c>
      <c r="J630" s="23">
        <v>39525</v>
      </c>
      <c r="K630">
        <v>492.83</v>
      </c>
      <c r="L630">
        <v>184.31909999999999</v>
      </c>
      <c r="M630">
        <v>308.51089999999999</v>
      </c>
      <c r="N630" t="s">
        <v>601</v>
      </c>
    </row>
    <row r="631" spans="1:14" x14ac:dyDescent="0.3">
      <c r="A631">
        <v>541</v>
      </c>
      <c r="B631">
        <v>20080505</v>
      </c>
      <c r="C631">
        <v>20080517</v>
      </c>
      <c r="D631">
        <v>20080512</v>
      </c>
      <c r="E631">
        <v>11386</v>
      </c>
      <c r="F631">
        <v>8</v>
      </c>
      <c r="G631">
        <v>1</v>
      </c>
      <c r="H631">
        <v>28.99</v>
      </c>
      <c r="I631">
        <v>10.8423</v>
      </c>
      <c r="J631" s="23">
        <v>39573</v>
      </c>
      <c r="K631">
        <v>28.99</v>
      </c>
      <c r="L631">
        <v>10.8423</v>
      </c>
      <c r="M631">
        <v>18.1477</v>
      </c>
      <c r="N631" t="s">
        <v>601</v>
      </c>
    </row>
    <row r="632" spans="1:14" x14ac:dyDescent="0.3">
      <c r="A632">
        <v>541</v>
      </c>
      <c r="B632">
        <v>20080520</v>
      </c>
      <c r="C632">
        <v>20080601</v>
      </c>
      <c r="D632">
        <v>20080527</v>
      </c>
      <c r="E632">
        <v>11389</v>
      </c>
      <c r="F632">
        <v>8</v>
      </c>
      <c r="G632">
        <v>14</v>
      </c>
      <c r="H632">
        <v>28.99</v>
      </c>
      <c r="I632">
        <v>10.8423</v>
      </c>
      <c r="J632" s="23">
        <v>39588</v>
      </c>
      <c r="K632">
        <v>405.86</v>
      </c>
      <c r="L632">
        <v>151.79220000000001</v>
      </c>
      <c r="M632">
        <v>254.06780000000001</v>
      </c>
      <c r="N632" t="s">
        <v>601</v>
      </c>
    </row>
    <row r="633" spans="1:14" x14ac:dyDescent="0.3">
      <c r="A633">
        <v>541</v>
      </c>
      <c r="B633">
        <v>20080428</v>
      </c>
      <c r="C633">
        <v>20080510</v>
      </c>
      <c r="D633">
        <v>20080505</v>
      </c>
      <c r="E633">
        <v>11391</v>
      </c>
      <c r="F633">
        <v>8</v>
      </c>
      <c r="G633">
        <v>4</v>
      </c>
      <c r="H633">
        <v>28.99</v>
      </c>
      <c r="I633">
        <v>10.8423</v>
      </c>
      <c r="J633" s="23">
        <v>39566</v>
      </c>
      <c r="K633">
        <v>115.96</v>
      </c>
      <c r="L633">
        <v>43.369199999999999</v>
      </c>
      <c r="M633">
        <v>72.590800000000002</v>
      </c>
      <c r="N633" t="s">
        <v>601</v>
      </c>
    </row>
    <row r="634" spans="1:14" x14ac:dyDescent="0.3">
      <c r="A634">
        <v>541</v>
      </c>
      <c r="B634">
        <v>20080428</v>
      </c>
      <c r="C634">
        <v>20080510</v>
      </c>
      <c r="D634">
        <v>20080505</v>
      </c>
      <c r="E634">
        <v>11396</v>
      </c>
      <c r="F634">
        <v>8</v>
      </c>
      <c r="G634">
        <v>7</v>
      </c>
      <c r="H634">
        <v>28.99</v>
      </c>
      <c r="I634">
        <v>10.8423</v>
      </c>
      <c r="J634" s="23">
        <v>39566</v>
      </c>
      <c r="K634">
        <v>202.93</v>
      </c>
      <c r="L634">
        <v>75.896100000000004</v>
      </c>
      <c r="M634">
        <v>127.0339</v>
      </c>
      <c r="N634" t="s">
        <v>601</v>
      </c>
    </row>
    <row r="635" spans="1:14" x14ac:dyDescent="0.3">
      <c r="A635">
        <v>541</v>
      </c>
      <c r="B635">
        <v>20080422</v>
      </c>
      <c r="C635">
        <v>20080504</v>
      </c>
      <c r="D635">
        <v>20080429</v>
      </c>
      <c r="E635">
        <v>11427</v>
      </c>
      <c r="F635">
        <v>8</v>
      </c>
      <c r="G635">
        <v>4</v>
      </c>
      <c r="H635">
        <v>28.99</v>
      </c>
      <c r="I635">
        <v>10.8423</v>
      </c>
      <c r="J635" s="23">
        <v>39560</v>
      </c>
      <c r="K635">
        <v>115.96</v>
      </c>
      <c r="L635">
        <v>43.369199999999999</v>
      </c>
      <c r="M635">
        <v>72.590800000000002</v>
      </c>
      <c r="N635" t="s">
        <v>601</v>
      </c>
    </row>
    <row r="636" spans="1:14" x14ac:dyDescent="0.3">
      <c r="A636">
        <v>541</v>
      </c>
      <c r="B636">
        <v>20080424</v>
      </c>
      <c r="C636">
        <v>20080506</v>
      </c>
      <c r="D636">
        <v>20080501</v>
      </c>
      <c r="E636">
        <v>11428</v>
      </c>
      <c r="F636">
        <v>8</v>
      </c>
      <c r="G636">
        <v>6</v>
      </c>
      <c r="H636">
        <v>28.99</v>
      </c>
      <c r="I636">
        <v>10.8423</v>
      </c>
      <c r="J636" s="23">
        <v>39562</v>
      </c>
      <c r="K636">
        <v>173.94</v>
      </c>
      <c r="L636">
        <v>65.053799999999995</v>
      </c>
      <c r="M636">
        <v>108.8862</v>
      </c>
      <c r="N636" t="s">
        <v>601</v>
      </c>
    </row>
    <row r="637" spans="1:14" x14ac:dyDescent="0.3">
      <c r="A637">
        <v>541</v>
      </c>
      <c r="B637">
        <v>20080520</v>
      </c>
      <c r="C637">
        <v>20080601</v>
      </c>
      <c r="D637">
        <v>20080527</v>
      </c>
      <c r="E637">
        <v>12125</v>
      </c>
      <c r="F637">
        <v>8</v>
      </c>
      <c r="G637">
        <v>18</v>
      </c>
      <c r="H637">
        <v>28.99</v>
      </c>
      <c r="I637">
        <v>10.8423</v>
      </c>
      <c r="J637" s="23">
        <v>39588</v>
      </c>
      <c r="K637">
        <v>521.82000000000005</v>
      </c>
      <c r="L637">
        <v>195.16139999999999</v>
      </c>
      <c r="M637">
        <v>326.65859999999998</v>
      </c>
      <c r="N637" t="s">
        <v>601</v>
      </c>
    </row>
    <row r="638" spans="1:14" x14ac:dyDescent="0.3">
      <c r="A638">
        <v>541</v>
      </c>
      <c r="B638">
        <v>20080625</v>
      </c>
      <c r="C638">
        <v>20080707</v>
      </c>
      <c r="D638">
        <v>20080702</v>
      </c>
      <c r="E638">
        <v>12657</v>
      </c>
      <c r="F638">
        <v>8</v>
      </c>
      <c r="G638">
        <v>8</v>
      </c>
      <c r="H638">
        <v>28.99</v>
      </c>
      <c r="I638">
        <v>10.8423</v>
      </c>
      <c r="J638" s="23">
        <v>39624</v>
      </c>
      <c r="K638">
        <v>231.92</v>
      </c>
      <c r="L638">
        <v>86.738399999999999</v>
      </c>
      <c r="M638">
        <v>145.1816</v>
      </c>
      <c r="N638" t="s">
        <v>601</v>
      </c>
    </row>
    <row r="639" spans="1:14" x14ac:dyDescent="0.3">
      <c r="A639">
        <v>541</v>
      </c>
      <c r="B639">
        <v>20080329</v>
      </c>
      <c r="C639">
        <v>20080410</v>
      </c>
      <c r="D639">
        <v>20080405</v>
      </c>
      <c r="E639">
        <v>13265</v>
      </c>
      <c r="F639">
        <v>8</v>
      </c>
      <c r="G639">
        <v>7</v>
      </c>
      <c r="H639">
        <v>28.99</v>
      </c>
      <c r="I639">
        <v>10.8423</v>
      </c>
      <c r="J639" s="23">
        <v>39536</v>
      </c>
      <c r="K639">
        <v>202.93</v>
      </c>
      <c r="L639">
        <v>75.896100000000004</v>
      </c>
      <c r="M639">
        <v>127.0339</v>
      </c>
      <c r="N639" t="s">
        <v>601</v>
      </c>
    </row>
    <row r="640" spans="1:14" x14ac:dyDescent="0.3">
      <c r="A640">
        <v>541</v>
      </c>
      <c r="B640">
        <v>20080426</v>
      </c>
      <c r="C640">
        <v>20080508</v>
      </c>
      <c r="D640">
        <v>20080503</v>
      </c>
      <c r="E640">
        <v>16297</v>
      </c>
      <c r="F640">
        <v>8</v>
      </c>
      <c r="G640">
        <v>15</v>
      </c>
      <c r="H640">
        <v>28.99</v>
      </c>
      <c r="I640">
        <v>10.8423</v>
      </c>
      <c r="J640" s="23">
        <v>39564</v>
      </c>
      <c r="K640">
        <v>434.85</v>
      </c>
      <c r="L640">
        <v>162.6345</v>
      </c>
      <c r="M640">
        <v>272.21550000000002</v>
      </c>
      <c r="N640" t="s">
        <v>601</v>
      </c>
    </row>
    <row r="641" spans="1:14" x14ac:dyDescent="0.3">
      <c r="A641">
        <v>541</v>
      </c>
      <c r="B641">
        <v>20080403</v>
      </c>
      <c r="C641">
        <v>20080415</v>
      </c>
      <c r="D641">
        <v>20080410</v>
      </c>
      <c r="E641">
        <v>16298</v>
      </c>
      <c r="F641">
        <v>8</v>
      </c>
      <c r="G641">
        <v>2</v>
      </c>
      <c r="H641">
        <v>28.99</v>
      </c>
      <c r="I641">
        <v>10.8423</v>
      </c>
      <c r="J641" s="23">
        <v>39541</v>
      </c>
      <c r="K641">
        <v>57.98</v>
      </c>
      <c r="L641">
        <v>21.6846</v>
      </c>
      <c r="M641">
        <v>36.295400000000001</v>
      </c>
      <c r="N641" t="s">
        <v>601</v>
      </c>
    </row>
    <row r="642" spans="1:14" x14ac:dyDescent="0.3">
      <c r="A642">
        <v>541</v>
      </c>
      <c r="B642">
        <v>20080508</v>
      </c>
      <c r="C642">
        <v>20080520</v>
      </c>
      <c r="D642">
        <v>20080515</v>
      </c>
      <c r="E642">
        <v>16565</v>
      </c>
      <c r="F642">
        <v>8</v>
      </c>
      <c r="G642">
        <v>18</v>
      </c>
      <c r="H642">
        <v>28.99</v>
      </c>
      <c r="I642">
        <v>10.8423</v>
      </c>
      <c r="J642" s="23">
        <v>39576</v>
      </c>
      <c r="K642">
        <v>521.82000000000005</v>
      </c>
      <c r="L642">
        <v>195.16139999999999</v>
      </c>
      <c r="M642">
        <v>326.65859999999998</v>
      </c>
      <c r="N642" t="s">
        <v>601</v>
      </c>
    </row>
    <row r="643" spans="1:14" x14ac:dyDescent="0.3">
      <c r="A643">
        <v>541</v>
      </c>
      <c r="B643">
        <v>20080204</v>
      </c>
      <c r="C643">
        <v>20080216</v>
      </c>
      <c r="D643">
        <v>20080211</v>
      </c>
      <c r="E643">
        <v>17199</v>
      </c>
      <c r="F643">
        <v>8</v>
      </c>
      <c r="G643">
        <v>11</v>
      </c>
      <c r="H643">
        <v>28.99</v>
      </c>
      <c r="I643">
        <v>10.8423</v>
      </c>
      <c r="J643" s="23">
        <v>39482</v>
      </c>
      <c r="K643">
        <v>318.89</v>
      </c>
      <c r="L643">
        <v>119.2653</v>
      </c>
      <c r="M643">
        <v>199.62469999999999</v>
      </c>
      <c r="N643" t="s">
        <v>601</v>
      </c>
    </row>
    <row r="644" spans="1:14" x14ac:dyDescent="0.3">
      <c r="A644">
        <v>541</v>
      </c>
      <c r="B644">
        <v>20080527</v>
      </c>
      <c r="C644">
        <v>20080608</v>
      </c>
      <c r="D644">
        <v>20080603</v>
      </c>
      <c r="E644">
        <v>20930</v>
      </c>
      <c r="F644">
        <v>8</v>
      </c>
      <c r="G644">
        <v>5</v>
      </c>
      <c r="H644">
        <v>28.99</v>
      </c>
      <c r="I644">
        <v>10.8423</v>
      </c>
      <c r="J644" s="23">
        <v>39595</v>
      </c>
      <c r="K644">
        <v>144.94999999999999</v>
      </c>
      <c r="L644">
        <v>54.211500000000001</v>
      </c>
      <c r="M644">
        <v>90.738500000000002</v>
      </c>
      <c r="N644" t="s">
        <v>601</v>
      </c>
    </row>
    <row r="645" spans="1:14" x14ac:dyDescent="0.3">
      <c r="A645">
        <v>541</v>
      </c>
      <c r="B645">
        <v>20080606</v>
      </c>
      <c r="C645">
        <v>20080618</v>
      </c>
      <c r="D645">
        <v>20080613</v>
      </c>
      <c r="E645">
        <v>21037</v>
      </c>
      <c r="F645">
        <v>8</v>
      </c>
      <c r="G645">
        <v>3</v>
      </c>
      <c r="H645">
        <v>28.99</v>
      </c>
      <c r="I645">
        <v>10.8423</v>
      </c>
      <c r="J645" s="23">
        <v>39605</v>
      </c>
      <c r="K645">
        <v>86.97</v>
      </c>
      <c r="L645">
        <v>32.526899999999998</v>
      </c>
      <c r="M645">
        <v>54.443100000000001</v>
      </c>
      <c r="N645" t="s">
        <v>601</v>
      </c>
    </row>
    <row r="646" spans="1:14" x14ac:dyDescent="0.3">
      <c r="A646">
        <v>541</v>
      </c>
      <c r="B646">
        <v>20080201</v>
      </c>
      <c r="C646">
        <v>20080213</v>
      </c>
      <c r="D646">
        <v>20080208</v>
      </c>
      <c r="E646">
        <v>23766</v>
      </c>
      <c r="F646">
        <v>8</v>
      </c>
      <c r="G646">
        <v>13</v>
      </c>
      <c r="H646">
        <v>28.99</v>
      </c>
      <c r="I646">
        <v>10.8423</v>
      </c>
      <c r="J646" s="23">
        <v>39479</v>
      </c>
      <c r="K646">
        <v>376.87</v>
      </c>
      <c r="L646">
        <v>140.94990000000001</v>
      </c>
      <c r="M646">
        <v>235.92009999999999</v>
      </c>
      <c r="N646" t="s">
        <v>601</v>
      </c>
    </row>
    <row r="647" spans="1:14" x14ac:dyDescent="0.3">
      <c r="A647">
        <v>541</v>
      </c>
      <c r="B647">
        <v>20080422</v>
      </c>
      <c r="C647">
        <v>20080504</v>
      </c>
      <c r="D647">
        <v>20080429</v>
      </c>
      <c r="E647">
        <v>24719</v>
      </c>
      <c r="F647">
        <v>8</v>
      </c>
      <c r="G647">
        <v>6</v>
      </c>
      <c r="H647">
        <v>28.99</v>
      </c>
      <c r="I647">
        <v>10.8423</v>
      </c>
      <c r="J647" s="23">
        <v>39560</v>
      </c>
      <c r="K647">
        <v>173.94</v>
      </c>
      <c r="L647">
        <v>65.053799999999995</v>
      </c>
      <c r="M647">
        <v>108.8862</v>
      </c>
      <c r="N647" t="s">
        <v>601</v>
      </c>
    </row>
    <row r="648" spans="1:14" x14ac:dyDescent="0.3">
      <c r="A648">
        <v>541</v>
      </c>
      <c r="B648">
        <v>20080320</v>
      </c>
      <c r="C648">
        <v>20080401</v>
      </c>
      <c r="D648">
        <v>20080327</v>
      </c>
      <c r="E648">
        <v>24722</v>
      </c>
      <c r="F648">
        <v>8</v>
      </c>
      <c r="G648">
        <v>14</v>
      </c>
      <c r="H648">
        <v>28.99</v>
      </c>
      <c r="I648">
        <v>10.8423</v>
      </c>
      <c r="J648" s="23">
        <v>39527</v>
      </c>
      <c r="K648">
        <v>405.86</v>
      </c>
      <c r="L648">
        <v>151.79220000000001</v>
      </c>
      <c r="M648">
        <v>254.06780000000001</v>
      </c>
      <c r="N648" t="s">
        <v>601</v>
      </c>
    </row>
    <row r="649" spans="1:14" x14ac:dyDescent="0.3">
      <c r="A649">
        <v>541</v>
      </c>
      <c r="B649">
        <v>20080130</v>
      </c>
      <c r="C649">
        <v>20080211</v>
      </c>
      <c r="D649">
        <v>20080206</v>
      </c>
      <c r="E649">
        <v>25742</v>
      </c>
      <c r="F649">
        <v>8</v>
      </c>
      <c r="G649">
        <v>1</v>
      </c>
      <c r="H649">
        <v>28.99</v>
      </c>
      <c r="I649">
        <v>10.8423</v>
      </c>
      <c r="J649" s="23">
        <v>39477</v>
      </c>
      <c r="K649">
        <v>28.99</v>
      </c>
      <c r="L649">
        <v>10.8423</v>
      </c>
      <c r="M649">
        <v>18.1477</v>
      </c>
      <c r="N649" t="s">
        <v>601</v>
      </c>
    </row>
    <row r="650" spans="1:14" x14ac:dyDescent="0.3">
      <c r="A650">
        <v>541</v>
      </c>
      <c r="B650">
        <v>20080128</v>
      </c>
      <c r="C650">
        <v>20080209</v>
      </c>
      <c r="D650">
        <v>20080204</v>
      </c>
      <c r="E650">
        <v>25744</v>
      </c>
      <c r="F650">
        <v>8</v>
      </c>
      <c r="G650">
        <v>14</v>
      </c>
      <c r="H650">
        <v>28.99</v>
      </c>
      <c r="I650">
        <v>10.8423</v>
      </c>
      <c r="J650" s="23">
        <v>39475</v>
      </c>
      <c r="K650">
        <v>405.86</v>
      </c>
      <c r="L650">
        <v>151.79220000000001</v>
      </c>
      <c r="M650">
        <v>254.06780000000001</v>
      </c>
      <c r="N650" t="s">
        <v>601</v>
      </c>
    </row>
    <row r="651" spans="1:14" x14ac:dyDescent="0.3">
      <c r="A651">
        <v>541</v>
      </c>
      <c r="B651">
        <v>20080129</v>
      </c>
      <c r="C651">
        <v>20080210</v>
      </c>
      <c r="D651">
        <v>20080205</v>
      </c>
      <c r="E651">
        <v>25745</v>
      </c>
      <c r="F651">
        <v>8</v>
      </c>
      <c r="G651">
        <v>11</v>
      </c>
      <c r="H651">
        <v>28.99</v>
      </c>
      <c r="I651">
        <v>10.8423</v>
      </c>
      <c r="J651" s="23">
        <v>39476</v>
      </c>
      <c r="K651">
        <v>318.89</v>
      </c>
      <c r="L651">
        <v>119.2653</v>
      </c>
      <c r="M651">
        <v>199.62469999999999</v>
      </c>
      <c r="N651" t="s">
        <v>601</v>
      </c>
    </row>
    <row r="652" spans="1:14" x14ac:dyDescent="0.3">
      <c r="A652">
        <v>541</v>
      </c>
      <c r="B652">
        <v>20080307</v>
      </c>
      <c r="C652">
        <v>20080319</v>
      </c>
      <c r="D652">
        <v>20080314</v>
      </c>
      <c r="E652">
        <v>25762</v>
      </c>
      <c r="F652">
        <v>8</v>
      </c>
      <c r="G652">
        <v>6</v>
      </c>
      <c r="H652">
        <v>28.99</v>
      </c>
      <c r="I652">
        <v>10.8423</v>
      </c>
      <c r="J652" s="23">
        <v>39514</v>
      </c>
      <c r="K652">
        <v>173.94</v>
      </c>
      <c r="L652">
        <v>65.053799999999995</v>
      </c>
      <c r="M652">
        <v>108.8862</v>
      </c>
      <c r="N652" t="s">
        <v>601</v>
      </c>
    </row>
    <row r="653" spans="1:14" x14ac:dyDescent="0.3">
      <c r="A653">
        <v>541</v>
      </c>
      <c r="B653">
        <v>20080418</v>
      </c>
      <c r="C653">
        <v>20080430</v>
      </c>
      <c r="D653">
        <v>20080425</v>
      </c>
      <c r="E653">
        <v>26362</v>
      </c>
      <c r="F653">
        <v>8</v>
      </c>
      <c r="G653">
        <v>6</v>
      </c>
      <c r="H653">
        <v>28.99</v>
      </c>
      <c r="I653">
        <v>10.8423</v>
      </c>
      <c r="J653" s="23">
        <v>39556</v>
      </c>
      <c r="K653">
        <v>173.94</v>
      </c>
      <c r="L653">
        <v>65.053799999999995</v>
      </c>
      <c r="M653">
        <v>108.8862</v>
      </c>
      <c r="N653" t="s">
        <v>601</v>
      </c>
    </row>
    <row r="654" spans="1:14" x14ac:dyDescent="0.3">
      <c r="A654">
        <v>541</v>
      </c>
      <c r="B654">
        <v>20080719</v>
      </c>
      <c r="C654">
        <v>20080731</v>
      </c>
      <c r="D654">
        <v>20080726</v>
      </c>
      <c r="E654">
        <v>26396</v>
      </c>
      <c r="F654">
        <v>8</v>
      </c>
      <c r="G654">
        <v>14</v>
      </c>
      <c r="H654">
        <v>28.99</v>
      </c>
      <c r="I654">
        <v>10.8423</v>
      </c>
      <c r="J654" s="23">
        <v>39648</v>
      </c>
      <c r="K654">
        <v>405.86</v>
      </c>
      <c r="L654">
        <v>151.79220000000001</v>
      </c>
      <c r="M654">
        <v>254.06780000000001</v>
      </c>
      <c r="N654" t="s">
        <v>601</v>
      </c>
    </row>
    <row r="655" spans="1:14" x14ac:dyDescent="0.3">
      <c r="A655">
        <v>541</v>
      </c>
      <c r="B655">
        <v>20080309</v>
      </c>
      <c r="C655">
        <v>20080321</v>
      </c>
      <c r="D655">
        <v>20080316</v>
      </c>
      <c r="E655">
        <v>26403</v>
      </c>
      <c r="F655">
        <v>8</v>
      </c>
      <c r="G655">
        <v>3</v>
      </c>
      <c r="H655">
        <v>28.99</v>
      </c>
      <c r="I655">
        <v>10.8423</v>
      </c>
      <c r="J655" s="23">
        <v>39516</v>
      </c>
      <c r="K655">
        <v>86.97</v>
      </c>
      <c r="L655">
        <v>32.526899999999998</v>
      </c>
      <c r="M655">
        <v>54.443100000000001</v>
      </c>
      <c r="N655" t="s">
        <v>601</v>
      </c>
    </row>
    <row r="656" spans="1:14" x14ac:dyDescent="0.3">
      <c r="A656">
        <v>541</v>
      </c>
      <c r="B656">
        <v>20080722</v>
      </c>
      <c r="C656">
        <v>20080803</v>
      </c>
      <c r="D656">
        <v>20080729</v>
      </c>
      <c r="E656">
        <v>26415</v>
      </c>
      <c r="F656">
        <v>8</v>
      </c>
      <c r="G656">
        <v>5</v>
      </c>
      <c r="H656">
        <v>28.99</v>
      </c>
      <c r="I656">
        <v>10.8423</v>
      </c>
      <c r="J656" s="23">
        <v>39651</v>
      </c>
      <c r="K656">
        <v>144.94999999999999</v>
      </c>
      <c r="L656">
        <v>54.211500000000001</v>
      </c>
      <c r="M656">
        <v>90.738500000000002</v>
      </c>
      <c r="N656" t="s">
        <v>601</v>
      </c>
    </row>
    <row r="657" spans="1:14" x14ac:dyDescent="0.3">
      <c r="A657">
        <v>541</v>
      </c>
      <c r="B657">
        <v>20080122</v>
      </c>
      <c r="C657">
        <v>20080203</v>
      </c>
      <c r="D657">
        <v>20080129</v>
      </c>
      <c r="E657">
        <v>26974</v>
      </c>
      <c r="F657">
        <v>8</v>
      </c>
      <c r="G657">
        <v>18</v>
      </c>
      <c r="H657">
        <v>28.99</v>
      </c>
      <c r="I657">
        <v>10.8423</v>
      </c>
      <c r="J657" s="23">
        <v>39469</v>
      </c>
      <c r="K657">
        <v>521.82000000000005</v>
      </c>
      <c r="L657">
        <v>195.16139999999999</v>
      </c>
      <c r="M657">
        <v>326.65859999999998</v>
      </c>
      <c r="N657" t="s">
        <v>601</v>
      </c>
    </row>
    <row r="658" spans="1:14" x14ac:dyDescent="0.3">
      <c r="A658">
        <v>541</v>
      </c>
      <c r="B658">
        <v>20080130</v>
      </c>
      <c r="C658">
        <v>20080211</v>
      </c>
      <c r="D658">
        <v>20080206</v>
      </c>
      <c r="E658">
        <v>26977</v>
      </c>
      <c r="F658">
        <v>8</v>
      </c>
      <c r="G658">
        <v>5</v>
      </c>
      <c r="H658">
        <v>28.99</v>
      </c>
      <c r="I658">
        <v>10.8423</v>
      </c>
      <c r="J658" s="23">
        <v>39477</v>
      </c>
      <c r="K658">
        <v>144.94999999999999</v>
      </c>
      <c r="L658">
        <v>54.211500000000001</v>
      </c>
      <c r="M658">
        <v>90.738500000000002</v>
      </c>
      <c r="N658" t="s">
        <v>601</v>
      </c>
    </row>
    <row r="659" spans="1:14" x14ac:dyDescent="0.3">
      <c r="A659">
        <v>541</v>
      </c>
      <c r="B659">
        <v>20080119</v>
      </c>
      <c r="C659">
        <v>20080131</v>
      </c>
      <c r="D659">
        <v>20080126</v>
      </c>
      <c r="E659">
        <v>27307</v>
      </c>
      <c r="F659">
        <v>8</v>
      </c>
      <c r="G659">
        <v>3</v>
      </c>
      <c r="H659">
        <v>28.99</v>
      </c>
      <c r="I659">
        <v>10.8423</v>
      </c>
      <c r="J659" s="23">
        <v>39466</v>
      </c>
      <c r="K659">
        <v>86.97</v>
      </c>
      <c r="L659">
        <v>32.526899999999998</v>
      </c>
      <c r="M659">
        <v>54.443100000000001</v>
      </c>
      <c r="N659" t="s">
        <v>601</v>
      </c>
    </row>
    <row r="660" spans="1:14" x14ac:dyDescent="0.3">
      <c r="A660">
        <v>541</v>
      </c>
      <c r="B660">
        <v>20080420</v>
      </c>
      <c r="C660">
        <v>20080502</v>
      </c>
      <c r="D660">
        <v>20080427</v>
      </c>
      <c r="E660">
        <v>27310</v>
      </c>
      <c r="F660">
        <v>8</v>
      </c>
      <c r="G660">
        <v>11</v>
      </c>
      <c r="H660">
        <v>28.99</v>
      </c>
      <c r="I660">
        <v>10.8423</v>
      </c>
      <c r="J660" s="23">
        <v>39558</v>
      </c>
      <c r="K660">
        <v>318.89</v>
      </c>
      <c r="L660">
        <v>119.2653</v>
      </c>
      <c r="M660">
        <v>199.62469999999999</v>
      </c>
      <c r="N660" t="s">
        <v>601</v>
      </c>
    </row>
    <row r="661" spans="1:14" x14ac:dyDescent="0.3">
      <c r="A661">
        <v>541</v>
      </c>
      <c r="B661">
        <v>20080411</v>
      </c>
      <c r="C661">
        <v>20080423</v>
      </c>
      <c r="D661">
        <v>20080418</v>
      </c>
      <c r="E661">
        <v>27312</v>
      </c>
      <c r="F661">
        <v>8</v>
      </c>
      <c r="G661">
        <v>9</v>
      </c>
      <c r="H661">
        <v>28.99</v>
      </c>
      <c r="I661">
        <v>10.8423</v>
      </c>
      <c r="J661" s="23">
        <v>39549</v>
      </c>
      <c r="K661">
        <v>260.91000000000003</v>
      </c>
      <c r="L661">
        <v>97.580699999999993</v>
      </c>
      <c r="M661">
        <v>163.32929999999999</v>
      </c>
      <c r="N661" t="s">
        <v>601</v>
      </c>
    </row>
    <row r="662" spans="1:14" x14ac:dyDescent="0.3">
      <c r="A662">
        <v>541</v>
      </c>
      <c r="B662">
        <v>20080118</v>
      </c>
      <c r="C662">
        <v>20080130</v>
      </c>
      <c r="D662">
        <v>20080125</v>
      </c>
      <c r="E662">
        <v>27314</v>
      </c>
      <c r="F662">
        <v>8</v>
      </c>
      <c r="G662">
        <v>8</v>
      </c>
      <c r="H662">
        <v>28.99</v>
      </c>
      <c r="I662">
        <v>10.8423</v>
      </c>
      <c r="J662" s="23">
        <v>39465</v>
      </c>
      <c r="K662">
        <v>231.92</v>
      </c>
      <c r="L662">
        <v>86.738399999999999</v>
      </c>
      <c r="M662">
        <v>145.1816</v>
      </c>
      <c r="N662" t="s">
        <v>601</v>
      </c>
    </row>
    <row r="663" spans="1:14" x14ac:dyDescent="0.3">
      <c r="A663">
        <v>541</v>
      </c>
      <c r="B663">
        <v>20080709</v>
      </c>
      <c r="C663">
        <v>20080721</v>
      </c>
      <c r="D663">
        <v>20080716</v>
      </c>
      <c r="E663">
        <v>27315</v>
      </c>
      <c r="F663">
        <v>8</v>
      </c>
      <c r="G663">
        <v>12</v>
      </c>
      <c r="H663">
        <v>28.99</v>
      </c>
      <c r="I663">
        <v>10.8423</v>
      </c>
      <c r="J663" s="23">
        <v>39638</v>
      </c>
      <c r="K663">
        <v>347.88</v>
      </c>
      <c r="L663">
        <v>130.10759999999999</v>
      </c>
      <c r="M663">
        <v>217.7724</v>
      </c>
      <c r="N663" t="s">
        <v>601</v>
      </c>
    </row>
    <row r="664" spans="1:14" x14ac:dyDescent="0.3">
      <c r="A664">
        <v>541</v>
      </c>
      <c r="B664">
        <v>20080520</v>
      </c>
      <c r="C664">
        <v>20080601</v>
      </c>
      <c r="D664">
        <v>20080527</v>
      </c>
      <c r="E664">
        <v>27320</v>
      </c>
      <c r="F664">
        <v>8</v>
      </c>
      <c r="G664">
        <v>19</v>
      </c>
      <c r="H664">
        <v>28.99</v>
      </c>
      <c r="I664">
        <v>10.8423</v>
      </c>
      <c r="J664" s="23">
        <v>39588</v>
      </c>
      <c r="K664">
        <v>550.80999999999995</v>
      </c>
      <c r="L664">
        <v>206.00370000000001</v>
      </c>
      <c r="M664">
        <v>344.80630000000002</v>
      </c>
      <c r="N664" t="s">
        <v>601</v>
      </c>
    </row>
    <row r="665" spans="1:14" x14ac:dyDescent="0.3">
      <c r="A665">
        <v>541</v>
      </c>
      <c r="B665">
        <v>20080629</v>
      </c>
      <c r="C665">
        <v>20080711</v>
      </c>
      <c r="D665">
        <v>20080706</v>
      </c>
      <c r="E665">
        <v>27330</v>
      </c>
      <c r="F665">
        <v>8</v>
      </c>
      <c r="G665">
        <v>19</v>
      </c>
      <c r="H665">
        <v>28.99</v>
      </c>
      <c r="I665">
        <v>10.8423</v>
      </c>
      <c r="J665" s="23">
        <v>39628</v>
      </c>
      <c r="K665">
        <v>550.80999999999995</v>
      </c>
      <c r="L665">
        <v>206.00370000000001</v>
      </c>
      <c r="M665">
        <v>344.80630000000002</v>
      </c>
      <c r="N665" t="s">
        <v>601</v>
      </c>
    </row>
    <row r="666" spans="1:14" x14ac:dyDescent="0.3">
      <c r="A666">
        <v>541</v>
      </c>
      <c r="B666">
        <v>20080428</v>
      </c>
      <c r="C666">
        <v>20080510</v>
      </c>
      <c r="D666">
        <v>20080505</v>
      </c>
      <c r="E666">
        <v>27333</v>
      </c>
      <c r="F666">
        <v>8</v>
      </c>
      <c r="G666">
        <v>19</v>
      </c>
      <c r="H666">
        <v>28.99</v>
      </c>
      <c r="I666">
        <v>10.8423</v>
      </c>
      <c r="J666" s="23">
        <v>39566</v>
      </c>
      <c r="K666">
        <v>550.80999999999995</v>
      </c>
      <c r="L666">
        <v>206.00370000000001</v>
      </c>
      <c r="M666">
        <v>344.80630000000002</v>
      </c>
      <c r="N666" t="s">
        <v>601</v>
      </c>
    </row>
    <row r="667" spans="1:14" x14ac:dyDescent="0.3">
      <c r="A667">
        <v>541</v>
      </c>
      <c r="B667">
        <v>20080425</v>
      </c>
      <c r="C667">
        <v>20080507</v>
      </c>
      <c r="D667">
        <v>20080502</v>
      </c>
      <c r="E667">
        <v>27923</v>
      </c>
      <c r="F667">
        <v>8</v>
      </c>
      <c r="G667">
        <v>9</v>
      </c>
      <c r="H667">
        <v>28.99</v>
      </c>
      <c r="I667">
        <v>10.8423</v>
      </c>
      <c r="J667" s="23">
        <v>39563</v>
      </c>
      <c r="K667">
        <v>260.91000000000003</v>
      </c>
      <c r="L667">
        <v>97.580699999999993</v>
      </c>
      <c r="M667">
        <v>163.32929999999999</v>
      </c>
      <c r="N667" t="s">
        <v>601</v>
      </c>
    </row>
    <row r="668" spans="1:14" x14ac:dyDescent="0.3">
      <c r="A668">
        <v>541</v>
      </c>
      <c r="B668">
        <v>20080317</v>
      </c>
      <c r="C668">
        <v>20080329</v>
      </c>
      <c r="D668">
        <v>20080324</v>
      </c>
      <c r="E668">
        <v>28381</v>
      </c>
      <c r="F668">
        <v>8</v>
      </c>
      <c r="G668">
        <v>7</v>
      </c>
      <c r="H668">
        <v>28.99</v>
      </c>
      <c r="I668">
        <v>10.8423</v>
      </c>
      <c r="J668" s="23">
        <v>39524</v>
      </c>
      <c r="K668">
        <v>202.93</v>
      </c>
      <c r="L668">
        <v>75.896100000000004</v>
      </c>
      <c r="M668">
        <v>127.0339</v>
      </c>
      <c r="N668" t="s">
        <v>601</v>
      </c>
    </row>
    <row r="669" spans="1:14" x14ac:dyDescent="0.3">
      <c r="A669">
        <v>541</v>
      </c>
      <c r="B669">
        <v>20080413</v>
      </c>
      <c r="C669">
        <v>20080425</v>
      </c>
      <c r="D669">
        <v>20080420</v>
      </c>
      <c r="E669">
        <v>28404</v>
      </c>
      <c r="F669">
        <v>8</v>
      </c>
      <c r="G669">
        <v>15</v>
      </c>
      <c r="H669">
        <v>28.99</v>
      </c>
      <c r="I669">
        <v>10.8423</v>
      </c>
      <c r="J669" s="23">
        <v>39551</v>
      </c>
      <c r="K669">
        <v>434.85</v>
      </c>
      <c r="L669">
        <v>162.6345</v>
      </c>
      <c r="M669">
        <v>272.21550000000002</v>
      </c>
      <c r="N669" t="s">
        <v>601</v>
      </c>
    </row>
    <row r="670" spans="1:14" x14ac:dyDescent="0.3">
      <c r="A670">
        <v>541</v>
      </c>
      <c r="B670">
        <v>20080206</v>
      </c>
      <c r="C670">
        <v>20080218</v>
      </c>
      <c r="D670">
        <v>20080213</v>
      </c>
      <c r="E670">
        <v>28430</v>
      </c>
      <c r="F670">
        <v>8</v>
      </c>
      <c r="G670">
        <v>17</v>
      </c>
      <c r="H670">
        <v>28.99</v>
      </c>
      <c r="I670">
        <v>10.8423</v>
      </c>
      <c r="J670" s="23">
        <v>39484</v>
      </c>
      <c r="K670">
        <v>492.83</v>
      </c>
      <c r="L670">
        <v>184.31909999999999</v>
      </c>
      <c r="M670">
        <v>308.51089999999999</v>
      </c>
      <c r="N670" t="s">
        <v>601</v>
      </c>
    </row>
    <row r="671" spans="1:14" x14ac:dyDescent="0.3">
      <c r="A671">
        <v>541</v>
      </c>
      <c r="B671">
        <v>20080501</v>
      </c>
      <c r="C671">
        <v>20080513</v>
      </c>
      <c r="D671">
        <v>20080508</v>
      </c>
      <c r="E671">
        <v>28432</v>
      </c>
      <c r="F671">
        <v>8</v>
      </c>
      <c r="G671">
        <v>15</v>
      </c>
      <c r="H671">
        <v>28.99</v>
      </c>
      <c r="I671">
        <v>10.8423</v>
      </c>
      <c r="J671" s="23">
        <v>39569</v>
      </c>
      <c r="K671">
        <v>434.85</v>
      </c>
      <c r="L671">
        <v>162.6345</v>
      </c>
      <c r="M671">
        <v>272.21550000000002</v>
      </c>
      <c r="N671" t="s">
        <v>601</v>
      </c>
    </row>
    <row r="672" spans="1:14" x14ac:dyDescent="0.3">
      <c r="A672">
        <v>541</v>
      </c>
      <c r="B672">
        <v>20080723</v>
      </c>
      <c r="C672">
        <v>20080804</v>
      </c>
      <c r="D672">
        <v>20080730</v>
      </c>
      <c r="E672">
        <v>28435</v>
      </c>
      <c r="F672">
        <v>8</v>
      </c>
      <c r="G672">
        <v>8</v>
      </c>
      <c r="H672">
        <v>28.99</v>
      </c>
      <c r="I672">
        <v>10.8423</v>
      </c>
      <c r="J672" s="23">
        <v>39652</v>
      </c>
      <c r="K672">
        <v>231.92</v>
      </c>
      <c r="L672">
        <v>86.738399999999999</v>
      </c>
      <c r="M672">
        <v>145.1816</v>
      </c>
      <c r="N672" t="s">
        <v>601</v>
      </c>
    </row>
    <row r="673" spans="1:14" x14ac:dyDescent="0.3">
      <c r="A673">
        <v>541</v>
      </c>
      <c r="B673">
        <v>20080513</v>
      </c>
      <c r="C673">
        <v>20080525</v>
      </c>
      <c r="D673">
        <v>20080520</v>
      </c>
      <c r="E673">
        <v>28445</v>
      </c>
      <c r="F673">
        <v>8</v>
      </c>
      <c r="G673">
        <v>4</v>
      </c>
      <c r="H673">
        <v>28.99</v>
      </c>
      <c r="I673">
        <v>10.8423</v>
      </c>
      <c r="J673" s="23">
        <v>39581</v>
      </c>
      <c r="K673">
        <v>115.96</v>
      </c>
      <c r="L673">
        <v>43.369199999999999</v>
      </c>
      <c r="M673">
        <v>72.590800000000002</v>
      </c>
      <c r="N673" t="s">
        <v>601</v>
      </c>
    </row>
    <row r="674" spans="1:14" x14ac:dyDescent="0.3">
      <c r="A674">
        <v>541</v>
      </c>
      <c r="B674">
        <v>20080204</v>
      </c>
      <c r="C674">
        <v>20080216</v>
      </c>
      <c r="D674">
        <v>20080211</v>
      </c>
      <c r="E674">
        <v>28453</v>
      </c>
      <c r="F674">
        <v>8</v>
      </c>
      <c r="G674">
        <v>18</v>
      </c>
      <c r="H674">
        <v>28.99</v>
      </c>
      <c r="I674">
        <v>10.8423</v>
      </c>
      <c r="J674" s="23">
        <v>39482</v>
      </c>
      <c r="K674">
        <v>521.82000000000005</v>
      </c>
      <c r="L674">
        <v>195.16139999999999</v>
      </c>
      <c r="M674">
        <v>326.65859999999998</v>
      </c>
      <c r="N674" t="s">
        <v>601</v>
      </c>
    </row>
    <row r="675" spans="1:14" x14ac:dyDescent="0.3">
      <c r="A675">
        <v>541</v>
      </c>
      <c r="B675">
        <v>20080521</v>
      </c>
      <c r="C675">
        <v>20080602</v>
      </c>
      <c r="D675">
        <v>20080528</v>
      </c>
      <c r="E675">
        <v>28461</v>
      </c>
      <c r="F675">
        <v>8</v>
      </c>
      <c r="G675">
        <v>13</v>
      </c>
      <c r="H675">
        <v>28.99</v>
      </c>
      <c r="I675">
        <v>10.8423</v>
      </c>
      <c r="J675" s="23">
        <v>39589</v>
      </c>
      <c r="K675">
        <v>376.87</v>
      </c>
      <c r="L675">
        <v>140.94990000000001</v>
      </c>
      <c r="M675">
        <v>235.92009999999999</v>
      </c>
      <c r="N675" t="s">
        <v>601</v>
      </c>
    </row>
    <row r="676" spans="1:14" x14ac:dyDescent="0.3">
      <c r="A676">
        <v>541</v>
      </c>
      <c r="B676">
        <v>20080409</v>
      </c>
      <c r="C676">
        <v>20080421</v>
      </c>
      <c r="D676">
        <v>20080416</v>
      </c>
      <c r="E676">
        <v>28467</v>
      </c>
      <c r="F676">
        <v>8</v>
      </c>
      <c r="G676">
        <v>8</v>
      </c>
      <c r="H676">
        <v>28.99</v>
      </c>
      <c r="I676">
        <v>10.8423</v>
      </c>
      <c r="J676" s="23">
        <v>39547</v>
      </c>
      <c r="K676">
        <v>231.92</v>
      </c>
      <c r="L676">
        <v>86.738399999999999</v>
      </c>
      <c r="M676">
        <v>145.1816</v>
      </c>
      <c r="N676" t="s">
        <v>601</v>
      </c>
    </row>
    <row r="677" spans="1:14" x14ac:dyDescent="0.3">
      <c r="A677">
        <v>541</v>
      </c>
      <c r="B677">
        <v>20080108</v>
      </c>
      <c r="C677">
        <v>20080120</v>
      </c>
      <c r="D677">
        <v>20080115</v>
      </c>
      <c r="E677">
        <v>28490</v>
      </c>
      <c r="F677">
        <v>8</v>
      </c>
      <c r="G677">
        <v>5</v>
      </c>
      <c r="H677">
        <v>28.99</v>
      </c>
      <c r="I677">
        <v>10.8423</v>
      </c>
      <c r="J677" s="23">
        <v>39455</v>
      </c>
      <c r="K677">
        <v>144.94999999999999</v>
      </c>
      <c r="L677">
        <v>54.211500000000001</v>
      </c>
      <c r="M677">
        <v>90.738500000000002</v>
      </c>
      <c r="N677" t="s">
        <v>601</v>
      </c>
    </row>
    <row r="678" spans="1:14" x14ac:dyDescent="0.3">
      <c r="A678">
        <v>541</v>
      </c>
      <c r="B678">
        <v>20080131</v>
      </c>
      <c r="C678">
        <v>20080212</v>
      </c>
      <c r="D678">
        <v>20080207</v>
      </c>
      <c r="E678">
        <v>28493</v>
      </c>
      <c r="F678">
        <v>8</v>
      </c>
      <c r="G678">
        <v>7</v>
      </c>
      <c r="H678">
        <v>28.99</v>
      </c>
      <c r="I678">
        <v>10.8423</v>
      </c>
      <c r="J678" s="23">
        <v>39478</v>
      </c>
      <c r="K678">
        <v>202.93</v>
      </c>
      <c r="L678">
        <v>75.896100000000004</v>
      </c>
      <c r="M678">
        <v>127.0339</v>
      </c>
      <c r="N678" t="s">
        <v>601</v>
      </c>
    </row>
    <row r="679" spans="1:14" x14ac:dyDescent="0.3">
      <c r="A679">
        <v>541</v>
      </c>
      <c r="B679">
        <v>20080108</v>
      </c>
      <c r="C679">
        <v>20080120</v>
      </c>
      <c r="D679">
        <v>20080115</v>
      </c>
      <c r="E679">
        <v>28497</v>
      </c>
      <c r="F679">
        <v>8</v>
      </c>
      <c r="G679">
        <v>3</v>
      </c>
      <c r="H679">
        <v>28.99</v>
      </c>
      <c r="I679">
        <v>10.8423</v>
      </c>
      <c r="J679" s="23">
        <v>39455</v>
      </c>
      <c r="K679">
        <v>86.97</v>
      </c>
      <c r="L679">
        <v>32.526899999999998</v>
      </c>
      <c r="M679">
        <v>54.443100000000001</v>
      </c>
      <c r="N679" t="s">
        <v>601</v>
      </c>
    </row>
    <row r="680" spans="1:14" x14ac:dyDescent="0.3">
      <c r="A680">
        <v>541</v>
      </c>
      <c r="B680">
        <v>20080110</v>
      </c>
      <c r="C680">
        <v>20080122</v>
      </c>
      <c r="D680">
        <v>20080117</v>
      </c>
      <c r="E680">
        <v>28499</v>
      </c>
      <c r="F680">
        <v>8</v>
      </c>
      <c r="G680">
        <v>12</v>
      </c>
      <c r="H680">
        <v>28.99</v>
      </c>
      <c r="I680">
        <v>10.8423</v>
      </c>
      <c r="J680" s="23">
        <v>39457</v>
      </c>
      <c r="K680">
        <v>347.88</v>
      </c>
      <c r="L680">
        <v>130.10759999999999</v>
      </c>
      <c r="M680">
        <v>217.7724</v>
      </c>
      <c r="N680" t="s">
        <v>601</v>
      </c>
    </row>
    <row r="681" spans="1:14" x14ac:dyDescent="0.3">
      <c r="A681">
        <v>541</v>
      </c>
      <c r="B681">
        <v>20080229</v>
      </c>
      <c r="C681">
        <v>20080312</v>
      </c>
      <c r="D681">
        <v>20080307</v>
      </c>
      <c r="E681">
        <v>28513</v>
      </c>
      <c r="F681">
        <v>8</v>
      </c>
      <c r="G681">
        <v>3</v>
      </c>
      <c r="H681">
        <v>28.99</v>
      </c>
      <c r="I681">
        <v>10.8423</v>
      </c>
      <c r="J681" s="23">
        <v>39507</v>
      </c>
      <c r="K681">
        <v>86.97</v>
      </c>
      <c r="L681">
        <v>32.526899999999998</v>
      </c>
      <c r="M681">
        <v>54.443100000000001</v>
      </c>
      <c r="N681" t="s">
        <v>601</v>
      </c>
    </row>
    <row r="682" spans="1:14" x14ac:dyDescent="0.3">
      <c r="A682">
        <v>541</v>
      </c>
      <c r="B682">
        <v>20080225</v>
      </c>
      <c r="C682">
        <v>20080308</v>
      </c>
      <c r="D682">
        <v>20080303</v>
      </c>
      <c r="E682">
        <v>28538</v>
      </c>
      <c r="F682">
        <v>8</v>
      </c>
      <c r="G682">
        <v>2</v>
      </c>
      <c r="H682">
        <v>28.99</v>
      </c>
      <c r="I682">
        <v>10.8423</v>
      </c>
      <c r="J682" s="23">
        <v>39503</v>
      </c>
      <c r="K682">
        <v>57.98</v>
      </c>
      <c r="L682">
        <v>21.6846</v>
      </c>
      <c r="M682">
        <v>36.295400000000001</v>
      </c>
      <c r="N682" t="s">
        <v>601</v>
      </c>
    </row>
    <row r="683" spans="1:14" x14ac:dyDescent="0.3">
      <c r="A683">
        <v>541</v>
      </c>
      <c r="B683">
        <v>20080422</v>
      </c>
      <c r="C683">
        <v>20080504</v>
      </c>
      <c r="D683">
        <v>20080429</v>
      </c>
      <c r="E683">
        <v>28544</v>
      </c>
      <c r="F683">
        <v>8</v>
      </c>
      <c r="G683">
        <v>10</v>
      </c>
      <c r="H683">
        <v>28.99</v>
      </c>
      <c r="I683">
        <v>10.8423</v>
      </c>
      <c r="J683" s="23">
        <v>39560</v>
      </c>
      <c r="K683">
        <v>289.89999999999998</v>
      </c>
      <c r="L683">
        <v>108.423</v>
      </c>
      <c r="M683">
        <v>181.477</v>
      </c>
      <c r="N683" t="s">
        <v>601</v>
      </c>
    </row>
    <row r="684" spans="1:14" x14ac:dyDescent="0.3">
      <c r="A684">
        <v>541</v>
      </c>
      <c r="B684">
        <v>20080602</v>
      </c>
      <c r="C684">
        <v>20080614</v>
      </c>
      <c r="D684">
        <v>20080609</v>
      </c>
      <c r="E684">
        <v>28558</v>
      </c>
      <c r="F684">
        <v>8</v>
      </c>
      <c r="G684">
        <v>8</v>
      </c>
      <c r="H684">
        <v>28.99</v>
      </c>
      <c r="I684">
        <v>10.8423</v>
      </c>
      <c r="J684" s="23">
        <v>39601</v>
      </c>
      <c r="K684">
        <v>231.92</v>
      </c>
      <c r="L684">
        <v>86.738399999999999</v>
      </c>
      <c r="M684">
        <v>145.1816</v>
      </c>
      <c r="N684" t="s">
        <v>601</v>
      </c>
    </row>
    <row r="685" spans="1:14" x14ac:dyDescent="0.3">
      <c r="A685">
        <v>541</v>
      </c>
      <c r="B685">
        <v>20080626</v>
      </c>
      <c r="C685">
        <v>20080708</v>
      </c>
      <c r="D685">
        <v>20080703</v>
      </c>
      <c r="E685">
        <v>28565</v>
      </c>
      <c r="F685">
        <v>8</v>
      </c>
      <c r="G685">
        <v>4</v>
      </c>
      <c r="H685">
        <v>28.99</v>
      </c>
      <c r="I685">
        <v>10.8423</v>
      </c>
      <c r="J685" s="23">
        <v>39625</v>
      </c>
      <c r="K685">
        <v>115.96</v>
      </c>
      <c r="L685">
        <v>43.369199999999999</v>
      </c>
      <c r="M685">
        <v>72.590800000000002</v>
      </c>
      <c r="N685" t="s">
        <v>601</v>
      </c>
    </row>
    <row r="686" spans="1:14" x14ac:dyDescent="0.3">
      <c r="A686">
        <v>541</v>
      </c>
      <c r="B686">
        <v>20080727</v>
      </c>
      <c r="C686">
        <v>20080808</v>
      </c>
      <c r="D686">
        <v>20080803</v>
      </c>
      <c r="E686">
        <v>28566</v>
      </c>
      <c r="F686">
        <v>8</v>
      </c>
      <c r="G686">
        <v>6</v>
      </c>
      <c r="H686">
        <v>28.99</v>
      </c>
      <c r="I686">
        <v>10.8423</v>
      </c>
      <c r="J686" s="23">
        <v>39656</v>
      </c>
      <c r="K686">
        <v>173.94</v>
      </c>
      <c r="L686">
        <v>65.053799999999995</v>
      </c>
      <c r="M686">
        <v>108.8862</v>
      </c>
      <c r="N686" t="s">
        <v>601</v>
      </c>
    </row>
    <row r="687" spans="1:14" x14ac:dyDescent="0.3">
      <c r="A687">
        <v>541</v>
      </c>
      <c r="B687">
        <v>20080110</v>
      </c>
      <c r="C687">
        <v>20080122</v>
      </c>
      <c r="D687">
        <v>20080117</v>
      </c>
      <c r="E687">
        <v>28687</v>
      </c>
      <c r="F687">
        <v>8</v>
      </c>
      <c r="G687">
        <v>18</v>
      </c>
      <c r="H687">
        <v>28.99</v>
      </c>
      <c r="I687">
        <v>10.8423</v>
      </c>
      <c r="J687" s="23">
        <v>39457</v>
      </c>
      <c r="K687">
        <v>521.82000000000005</v>
      </c>
      <c r="L687">
        <v>195.16139999999999</v>
      </c>
      <c r="M687">
        <v>326.65859999999998</v>
      </c>
      <c r="N687" t="s">
        <v>601</v>
      </c>
    </row>
    <row r="688" spans="1:14" x14ac:dyDescent="0.3">
      <c r="A688">
        <v>541</v>
      </c>
      <c r="B688">
        <v>20080419</v>
      </c>
      <c r="C688">
        <v>20080501</v>
      </c>
      <c r="D688">
        <v>20080426</v>
      </c>
      <c r="E688">
        <v>28706</v>
      </c>
      <c r="F688">
        <v>8</v>
      </c>
      <c r="G688">
        <v>8</v>
      </c>
      <c r="H688">
        <v>28.99</v>
      </c>
      <c r="I688">
        <v>10.8423</v>
      </c>
      <c r="J688" s="23">
        <v>39557</v>
      </c>
      <c r="K688">
        <v>231.92</v>
      </c>
      <c r="L688">
        <v>86.738399999999999</v>
      </c>
      <c r="M688">
        <v>145.1816</v>
      </c>
      <c r="N688" t="s">
        <v>601</v>
      </c>
    </row>
    <row r="689" spans="1:14" x14ac:dyDescent="0.3">
      <c r="A689">
        <v>541</v>
      </c>
      <c r="B689">
        <v>20080203</v>
      </c>
      <c r="C689">
        <v>20080215</v>
      </c>
      <c r="D689">
        <v>20080210</v>
      </c>
      <c r="E689">
        <v>28710</v>
      </c>
      <c r="F689">
        <v>8</v>
      </c>
      <c r="G689">
        <v>16</v>
      </c>
      <c r="H689">
        <v>28.99</v>
      </c>
      <c r="I689">
        <v>10.8423</v>
      </c>
      <c r="J689" s="23">
        <v>39481</v>
      </c>
      <c r="K689">
        <v>463.84</v>
      </c>
      <c r="L689">
        <v>173.4768</v>
      </c>
      <c r="M689">
        <v>290.36320000000001</v>
      </c>
      <c r="N689" t="s">
        <v>601</v>
      </c>
    </row>
    <row r="690" spans="1:14" x14ac:dyDescent="0.3">
      <c r="A690">
        <v>541</v>
      </c>
      <c r="B690">
        <v>20080527</v>
      </c>
      <c r="C690">
        <v>20080608</v>
      </c>
      <c r="D690">
        <v>20080603</v>
      </c>
      <c r="E690">
        <v>28726</v>
      </c>
      <c r="F690">
        <v>8</v>
      </c>
      <c r="G690">
        <v>16</v>
      </c>
      <c r="H690">
        <v>28.99</v>
      </c>
      <c r="I690">
        <v>10.8423</v>
      </c>
      <c r="J690" s="23">
        <v>39595</v>
      </c>
      <c r="K690">
        <v>463.84</v>
      </c>
      <c r="L690">
        <v>173.4768</v>
      </c>
      <c r="M690">
        <v>290.36320000000001</v>
      </c>
      <c r="N690" t="s">
        <v>601</v>
      </c>
    </row>
    <row r="691" spans="1:14" x14ac:dyDescent="0.3">
      <c r="A691">
        <v>541</v>
      </c>
      <c r="B691">
        <v>20080504</v>
      </c>
      <c r="C691">
        <v>20080516</v>
      </c>
      <c r="D691">
        <v>20080511</v>
      </c>
      <c r="E691">
        <v>28744</v>
      </c>
      <c r="F691">
        <v>8</v>
      </c>
      <c r="G691">
        <v>3</v>
      </c>
      <c r="H691">
        <v>28.99</v>
      </c>
      <c r="I691">
        <v>10.8423</v>
      </c>
      <c r="J691" s="23">
        <v>39572</v>
      </c>
      <c r="K691">
        <v>86.97</v>
      </c>
      <c r="L691">
        <v>32.526899999999998</v>
      </c>
      <c r="M691">
        <v>54.443100000000001</v>
      </c>
      <c r="N691" t="s">
        <v>601</v>
      </c>
    </row>
    <row r="692" spans="1:14" x14ac:dyDescent="0.3">
      <c r="A692">
        <v>541</v>
      </c>
      <c r="B692">
        <v>20080201</v>
      </c>
      <c r="C692">
        <v>20080213</v>
      </c>
      <c r="D692">
        <v>20080208</v>
      </c>
      <c r="E692">
        <v>28754</v>
      </c>
      <c r="F692">
        <v>8</v>
      </c>
      <c r="G692">
        <v>19</v>
      </c>
      <c r="H692">
        <v>28.99</v>
      </c>
      <c r="I692">
        <v>10.8423</v>
      </c>
      <c r="J692" s="23">
        <v>39479</v>
      </c>
      <c r="K692">
        <v>550.80999999999995</v>
      </c>
      <c r="L692">
        <v>206.00370000000001</v>
      </c>
      <c r="M692">
        <v>344.80630000000002</v>
      </c>
      <c r="N692" t="s">
        <v>601</v>
      </c>
    </row>
    <row r="693" spans="1:14" x14ac:dyDescent="0.3">
      <c r="A693">
        <v>541</v>
      </c>
      <c r="B693">
        <v>20080504</v>
      </c>
      <c r="C693">
        <v>20080516</v>
      </c>
      <c r="D693">
        <v>20080511</v>
      </c>
      <c r="E693">
        <v>29365</v>
      </c>
      <c r="F693">
        <v>8</v>
      </c>
      <c r="G693">
        <v>19</v>
      </c>
      <c r="H693">
        <v>28.99</v>
      </c>
      <c r="I693">
        <v>10.8423</v>
      </c>
      <c r="J693" s="23">
        <v>39572</v>
      </c>
      <c r="K693">
        <v>550.80999999999995</v>
      </c>
      <c r="L693">
        <v>206.00370000000001</v>
      </c>
      <c r="M693">
        <v>344.80630000000002</v>
      </c>
      <c r="N693" t="s">
        <v>601</v>
      </c>
    </row>
    <row r="694" spans="1:14" x14ac:dyDescent="0.3">
      <c r="A694">
        <v>541</v>
      </c>
      <c r="B694">
        <v>20080403</v>
      </c>
      <c r="C694">
        <v>20080415</v>
      </c>
      <c r="D694">
        <v>20080410</v>
      </c>
      <c r="E694">
        <v>29370</v>
      </c>
      <c r="F694">
        <v>8</v>
      </c>
      <c r="G694">
        <v>10</v>
      </c>
      <c r="H694">
        <v>28.99</v>
      </c>
      <c r="I694">
        <v>10.8423</v>
      </c>
      <c r="J694" s="23">
        <v>39541</v>
      </c>
      <c r="K694">
        <v>289.89999999999998</v>
      </c>
      <c r="L694">
        <v>108.423</v>
      </c>
      <c r="M694">
        <v>181.477</v>
      </c>
      <c r="N694" t="s">
        <v>601</v>
      </c>
    </row>
    <row r="695" spans="1:14" x14ac:dyDescent="0.3">
      <c r="A695">
        <v>541</v>
      </c>
      <c r="B695">
        <v>20080115</v>
      </c>
      <c r="C695">
        <v>20080127</v>
      </c>
      <c r="D695">
        <v>20080122</v>
      </c>
      <c r="E695">
        <v>29377</v>
      </c>
      <c r="F695">
        <v>8</v>
      </c>
      <c r="G695">
        <v>18</v>
      </c>
      <c r="H695">
        <v>28.99</v>
      </c>
      <c r="I695">
        <v>10.8423</v>
      </c>
      <c r="J695" s="23">
        <v>39462</v>
      </c>
      <c r="K695">
        <v>521.82000000000005</v>
      </c>
      <c r="L695">
        <v>195.16139999999999</v>
      </c>
      <c r="M695">
        <v>326.65859999999998</v>
      </c>
      <c r="N695" t="s">
        <v>601</v>
      </c>
    </row>
    <row r="696" spans="1:14" x14ac:dyDescent="0.3">
      <c r="A696">
        <v>541</v>
      </c>
      <c r="B696">
        <v>20080625</v>
      </c>
      <c r="C696">
        <v>20080707</v>
      </c>
      <c r="D696">
        <v>20080702</v>
      </c>
      <c r="E696">
        <v>29381</v>
      </c>
      <c r="F696">
        <v>8</v>
      </c>
      <c r="G696">
        <v>18</v>
      </c>
      <c r="H696">
        <v>28.99</v>
      </c>
      <c r="I696">
        <v>10.8423</v>
      </c>
      <c r="J696" s="23">
        <v>39624</v>
      </c>
      <c r="K696">
        <v>521.82000000000005</v>
      </c>
      <c r="L696">
        <v>195.16139999999999</v>
      </c>
      <c r="M696">
        <v>326.65859999999998</v>
      </c>
      <c r="N696" t="s">
        <v>601</v>
      </c>
    </row>
    <row r="697" spans="1:14" x14ac:dyDescent="0.3">
      <c r="A697">
        <v>541</v>
      </c>
      <c r="B697">
        <v>20080202</v>
      </c>
      <c r="C697">
        <v>20080214</v>
      </c>
      <c r="D697">
        <v>20080209</v>
      </c>
      <c r="E697">
        <v>29406</v>
      </c>
      <c r="F697">
        <v>8</v>
      </c>
      <c r="G697">
        <v>10</v>
      </c>
      <c r="H697">
        <v>28.99</v>
      </c>
      <c r="I697">
        <v>10.8423</v>
      </c>
      <c r="J697" s="23">
        <v>39480</v>
      </c>
      <c r="K697">
        <v>289.89999999999998</v>
      </c>
      <c r="L697">
        <v>108.423</v>
      </c>
      <c r="M697">
        <v>181.477</v>
      </c>
      <c r="N697" t="s">
        <v>601</v>
      </c>
    </row>
    <row r="698" spans="1:14" x14ac:dyDescent="0.3">
      <c r="A698">
        <v>541</v>
      </c>
      <c r="B698">
        <v>20080111</v>
      </c>
      <c r="C698">
        <v>20080123</v>
      </c>
      <c r="D698">
        <v>20080118</v>
      </c>
      <c r="E698">
        <v>29417</v>
      </c>
      <c r="F698">
        <v>8</v>
      </c>
      <c r="G698">
        <v>19</v>
      </c>
      <c r="H698">
        <v>28.99</v>
      </c>
      <c r="I698">
        <v>10.8423</v>
      </c>
      <c r="J698" s="23">
        <v>39458</v>
      </c>
      <c r="K698">
        <v>550.80999999999995</v>
      </c>
      <c r="L698">
        <v>206.00370000000001</v>
      </c>
      <c r="M698">
        <v>344.80630000000002</v>
      </c>
      <c r="N698" t="s">
        <v>601</v>
      </c>
    </row>
    <row r="699" spans="1:14" x14ac:dyDescent="0.3">
      <c r="A699">
        <v>541</v>
      </c>
      <c r="B699">
        <v>20080624</v>
      </c>
      <c r="C699">
        <v>20080706</v>
      </c>
      <c r="D699">
        <v>20080701</v>
      </c>
      <c r="E699">
        <v>29418</v>
      </c>
      <c r="F699">
        <v>8</v>
      </c>
      <c r="G699">
        <v>20</v>
      </c>
      <c r="H699">
        <v>28.99</v>
      </c>
      <c r="I699">
        <v>10.8423</v>
      </c>
      <c r="J699" s="23">
        <v>39623</v>
      </c>
      <c r="K699">
        <v>579.79999999999995</v>
      </c>
      <c r="L699">
        <v>216.846</v>
      </c>
      <c r="M699">
        <v>362.95400000000001</v>
      </c>
      <c r="N699" t="s">
        <v>601</v>
      </c>
    </row>
    <row r="700" spans="1:14" x14ac:dyDescent="0.3">
      <c r="A700">
        <v>541</v>
      </c>
      <c r="B700">
        <v>20080225</v>
      </c>
      <c r="C700">
        <v>20080308</v>
      </c>
      <c r="D700">
        <v>20080303</v>
      </c>
      <c r="E700">
        <v>29430</v>
      </c>
      <c r="F700">
        <v>8</v>
      </c>
      <c r="G700">
        <v>11</v>
      </c>
      <c r="H700">
        <v>28.99</v>
      </c>
      <c r="I700">
        <v>10.8423</v>
      </c>
      <c r="J700" s="23">
        <v>39503</v>
      </c>
      <c r="K700">
        <v>318.89</v>
      </c>
      <c r="L700">
        <v>119.2653</v>
      </c>
      <c r="M700">
        <v>199.62469999999999</v>
      </c>
      <c r="N700" t="s">
        <v>601</v>
      </c>
    </row>
    <row r="701" spans="1:14" x14ac:dyDescent="0.3">
      <c r="A701">
        <v>541</v>
      </c>
      <c r="B701">
        <v>20080605</v>
      </c>
      <c r="C701">
        <v>20080617</v>
      </c>
      <c r="D701">
        <v>20080612</v>
      </c>
      <c r="E701">
        <v>29440</v>
      </c>
      <c r="F701">
        <v>8</v>
      </c>
      <c r="G701">
        <v>20</v>
      </c>
      <c r="H701">
        <v>28.99</v>
      </c>
      <c r="I701">
        <v>10.8423</v>
      </c>
      <c r="J701" s="23">
        <v>39604</v>
      </c>
      <c r="K701">
        <v>579.79999999999995</v>
      </c>
      <c r="L701">
        <v>216.846</v>
      </c>
      <c r="M701">
        <v>362.95400000000001</v>
      </c>
      <c r="N701" t="s">
        <v>601</v>
      </c>
    </row>
    <row r="702" spans="1:14" x14ac:dyDescent="0.3">
      <c r="A702">
        <v>541</v>
      </c>
      <c r="B702">
        <v>20080627</v>
      </c>
      <c r="C702">
        <v>20080709</v>
      </c>
      <c r="D702">
        <v>20080704</v>
      </c>
      <c r="E702">
        <v>29441</v>
      </c>
      <c r="F702">
        <v>8</v>
      </c>
      <c r="G702">
        <v>13</v>
      </c>
      <c r="H702">
        <v>28.99</v>
      </c>
      <c r="I702">
        <v>10.8423</v>
      </c>
      <c r="J702" s="23">
        <v>39626</v>
      </c>
      <c r="K702">
        <v>376.87</v>
      </c>
      <c r="L702">
        <v>140.94990000000001</v>
      </c>
      <c r="M702">
        <v>235.92009999999999</v>
      </c>
      <c r="N702" t="s">
        <v>601</v>
      </c>
    </row>
    <row r="703" spans="1:14" x14ac:dyDescent="0.3">
      <c r="A703">
        <v>541</v>
      </c>
      <c r="B703">
        <v>20080603</v>
      </c>
      <c r="C703">
        <v>20080615</v>
      </c>
      <c r="D703">
        <v>20080610</v>
      </c>
      <c r="E703">
        <v>29446</v>
      </c>
      <c r="F703">
        <v>8</v>
      </c>
      <c r="G703">
        <v>10</v>
      </c>
      <c r="H703">
        <v>28.99</v>
      </c>
      <c r="I703">
        <v>10.8423</v>
      </c>
      <c r="J703" s="23">
        <v>39602</v>
      </c>
      <c r="K703">
        <v>289.89999999999998</v>
      </c>
      <c r="L703">
        <v>108.423</v>
      </c>
      <c r="M703">
        <v>181.477</v>
      </c>
      <c r="N703" t="s">
        <v>601</v>
      </c>
    </row>
    <row r="704" spans="1:14" x14ac:dyDescent="0.3">
      <c r="A704">
        <v>536</v>
      </c>
      <c r="B704">
        <v>20080426</v>
      </c>
      <c r="C704">
        <v>20080508</v>
      </c>
      <c r="D704">
        <v>20080503</v>
      </c>
      <c r="E704">
        <v>14772</v>
      </c>
      <c r="F704">
        <v>8</v>
      </c>
      <c r="G704">
        <v>10</v>
      </c>
      <c r="H704">
        <v>29.99</v>
      </c>
      <c r="I704">
        <v>11.2163</v>
      </c>
      <c r="J704" s="23">
        <v>39564</v>
      </c>
      <c r="K704">
        <v>299.89999999999998</v>
      </c>
      <c r="L704">
        <v>112.163</v>
      </c>
      <c r="M704">
        <v>187.73699999999999</v>
      </c>
      <c r="N704" t="s">
        <v>601</v>
      </c>
    </row>
    <row r="705" spans="1:14" x14ac:dyDescent="0.3">
      <c r="A705">
        <v>536</v>
      </c>
      <c r="B705">
        <v>20080418</v>
      </c>
      <c r="C705">
        <v>20080430</v>
      </c>
      <c r="D705">
        <v>20080425</v>
      </c>
      <c r="E705">
        <v>14789</v>
      </c>
      <c r="F705">
        <v>8</v>
      </c>
      <c r="G705">
        <v>12</v>
      </c>
      <c r="H705">
        <v>29.99</v>
      </c>
      <c r="I705">
        <v>11.2163</v>
      </c>
      <c r="J705" s="23">
        <v>39556</v>
      </c>
      <c r="K705">
        <v>359.88</v>
      </c>
      <c r="L705">
        <v>134.59559999999999</v>
      </c>
      <c r="M705">
        <v>225.28440000000001</v>
      </c>
      <c r="N705" t="s">
        <v>601</v>
      </c>
    </row>
    <row r="706" spans="1:14" x14ac:dyDescent="0.3">
      <c r="A706">
        <v>536</v>
      </c>
      <c r="B706">
        <v>20080415</v>
      </c>
      <c r="C706">
        <v>20080427</v>
      </c>
      <c r="D706">
        <v>20080422</v>
      </c>
      <c r="E706">
        <v>14795</v>
      </c>
      <c r="F706">
        <v>8</v>
      </c>
      <c r="G706">
        <v>6</v>
      </c>
      <c r="H706">
        <v>29.99</v>
      </c>
      <c r="I706">
        <v>11.2163</v>
      </c>
      <c r="J706" s="23">
        <v>39553</v>
      </c>
      <c r="K706">
        <v>179.94</v>
      </c>
      <c r="L706">
        <v>67.297799999999995</v>
      </c>
      <c r="M706">
        <v>112.6422</v>
      </c>
      <c r="N706" t="s">
        <v>601</v>
      </c>
    </row>
    <row r="707" spans="1:14" x14ac:dyDescent="0.3">
      <c r="A707">
        <v>536</v>
      </c>
      <c r="B707">
        <v>20080501</v>
      </c>
      <c r="C707">
        <v>20080513</v>
      </c>
      <c r="D707">
        <v>20080508</v>
      </c>
      <c r="E707">
        <v>14800</v>
      </c>
      <c r="F707">
        <v>8</v>
      </c>
      <c r="G707">
        <v>13</v>
      </c>
      <c r="H707">
        <v>29.99</v>
      </c>
      <c r="I707">
        <v>11.2163</v>
      </c>
      <c r="J707" s="23">
        <v>39569</v>
      </c>
      <c r="K707">
        <v>389.87</v>
      </c>
      <c r="L707">
        <v>145.81190000000001</v>
      </c>
      <c r="M707">
        <v>244.0581</v>
      </c>
      <c r="N707" t="s">
        <v>601</v>
      </c>
    </row>
    <row r="708" spans="1:14" x14ac:dyDescent="0.3">
      <c r="A708">
        <v>536</v>
      </c>
      <c r="B708">
        <v>20080513</v>
      </c>
      <c r="C708">
        <v>20080525</v>
      </c>
      <c r="D708">
        <v>20080520</v>
      </c>
      <c r="E708">
        <v>14801</v>
      </c>
      <c r="F708">
        <v>8</v>
      </c>
      <c r="G708">
        <v>11</v>
      </c>
      <c r="H708">
        <v>29.99</v>
      </c>
      <c r="I708">
        <v>11.2163</v>
      </c>
      <c r="J708" s="23">
        <v>39581</v>
      </c>
      <c r="K708">
        <v>329.89</v>
      </c>
      <c r="L708">
        <v>123.3793</v>
      </c>
      <c r="M708">
        <v>206.51070000000001</v>
      </c>
      <c r="N708" t="s">
        <v>601</v>
      </c>
    </row>
    <row r="709" spans="1:14" x14ac:dyDescent="0.3">
      <c r="A709">
        <v>536</v>
      </c>
      <c r="B709">
        <v>20080512</v>
      </c>
      <c r="C709">
        <v>20080524</v>
      </c>
      <c r="D709">
        <v>20080519</v>
      </c>
      <c r="E709">
        <v>14824</v>
      </c>
      <c r="F709">
        <v>8</v>
      </c>
      <c r="G709">
        <v>1</v>
      </c>
      <c r="H709">
        <v>29.99</v>
      </c>
      <c r="I709">
        <v>11.2163</v>
      </c>
      <c r="J709" s="23">
        <v>39580</v>
      </c>
      <c r="K709">
        <v>29.99</v>
      </c>
      <c r="L709">
        <v>11.2163</v>
      </c>
      <c r="M709">
        <v>18.773700000000002</v>
      </c>
      <c r="N709" t="s">
        <v>601</v>
      </c>
    </row>
    <row r="710" spans="1:14" x14ac:dyDescent="0.3">
      <c r="A710">
        <v>536</v>
      </c>
      <c r="B710">
        <v>20080311</v>
      </c>
      <c r="C710">
        <v>20080323</v>
      </c>
      <c r="D710">
        <v>20080318</v>
      </c>
      <c r="E710">
        <v>19349</v>
      </c>
      <c r="F710">
        <v>8</v>
      </c>
      <c r="G710">
        <v>3</v>
      </c>
      <c r="H710">
        <v>29.99</v>
      </c>
      <c r="I710">
        <v>11.2163</v>
      </c>
      <c r="J710" s="23">
        <v>39518</v>
      </c>
      <c r="K710">
        <v>89.97</v>
      </c>
      <c r="L710">
        <v>33.648899999999998</v>
      </c>
      <c r="M710">
        <v>56.321100000000001</v>
      </c>
      <c r="N710" t="s">
        <v>601</v>
      </c>
    </row>
    <row r="711" spans="1:14" x14ac:dyDescent="0.3">
      <c r="A711">
        <v>536</v>
      </c>
      <c r="B711">
        <v>20080602</v>
      </c>
      <c r="C711">
        <v>20080614</v>
      </c>
      <c r="D711">
        <v>20080609</v>
      </c>
      <c r="E711">
        <v>19354</v>
      </c>
      <c r="F711">
        <v>8</v>
      </c>
      <c r="G711">
        <v>20</v>
      </c>
      <c r="H711">
        <v>29.99</v>
      </c>
      <c r="I711">
        <v>11.2163</v>
      </c>
      <c r="J711" s="23">
        <v>39601</v>
      </c>
      <c r="K711">
        <v>599.79999999999995</v>
      </c>
      <c r="L711">
        <v>224.32599999999999</v>
      </c>
      <c r="M711">
        <v>375.47399999999999</v>
      </c>
      <c r="N711" t="s">
        <v>601</v>
      </c>
    </row>
    <row r="712" spans="1:14" x14ac:dyDescent="0.3">
      <c r="A712">
        <v>536</v>
      </c>
      <c r="B712">
        <v>20080629</v>
      </c>
      <c r="C712">
        <v>20080711</v>
      </c>
      <c r="D712">
        <v>20080706</v>
      </c>
      <c r="E712">
        <v>19356</v>
      </c>
      <c r="F712">
        <v>8</v>
      </c>
      <c r="G712">
        <v>14</v>
      </c>
      <c r="H712">
        <v>29.99</v>
      </c>
      <c r="I712">
        <v>11.2163</v>
      </c>
      <c r="J712" s="23">
        <v>39628</v>
      </c>
      <c r="K712">
        <v>419.86</v>
      </c>
      <c r="L712">
        <v>157.0282</v>
      </c>
      <c r="M712">
        <v>262.83179999999999</v>
      </c>
      <c r="N712" t="s">
        <v>601</v>
      </c>
    </row>
    <row r="713" spans="1:14" x14ac:dyDescent="0.3">
      <c r="A713">
        <v>536</v>
      </c>
      <c r="B713">
        <v>20080517</v>
      </c>
      <c r="C713">
        <v>20080529</v>
      </c>
      <c r="D713">
        <v>20080524</v>
      </c>
      <c r="E713">
        <v>19368</v>
      </c>
      <c r="F713">
        <v>8</v>
      </c>
      <c r="G713">
        <v>5</v>
      </c>
      <c r="H713">
        <v>29.99</v>
      </c>
      <c r="I713">
        <v>11.2163</v>
      </c>
      <c r="J713" s="23">
        <v>39585</v>
      </c>
      <c r="K713">
        <v>149.94999999999999</v>
      </c>
      <c r="L713">
        <v>56.081499999999998</v>
      </c>
      <c r="M713">
        <v>93.868499999999997</v>
      </c>
      <c r="N713" t="s">
        <v>601</v>
      </c>
    </row>
    <row r="714" spans="1:14" x14ac:dyDescent="0.3">
      <c r="A714">
        <v>536</v>
      </c>
      <c r="B714">
        <v>20080503</v>
      </c>
      <c r="C714">
        <v>20080515</v>
      </c>
      <c r="D714">
        <v>20080510</v>
      </c>
      <c r="E714">
        <v>19371</v>
      </c>
      <c r="F714">
        <v>8</v>
      </c>
      <c r="G714">
        <v>16</v>
      </c>
      <c r="H714">
        <v>29.99</v>
      </c>
      <c r="I714">
        <v>11.2163</v>
      </c>
      <c r="J714" s="23">
        <v>39571</v>
      </c>
      <c r="K714">
        <v>479.84</v>
      </c>
      <c r="L714">
        <v>179.46080000000001</v>
      </c>
      <c r="M714">
        <v>300.37920000000003</v>
      </c>
      <c r="N714" t="s">
        <v>601</v>
      </c>
    </row>
    <row r="715" spans="1:14" x14ac:dyDescent="0.3">
      <c r="A715">
        <v>536</v>
      </c>
      <c r="B715">
        <v>20080106</v>
      </c>
      <c r="C715">
        <v>20080118</v>
      </c>
      <c r="D715">
        <v>20080113</v>
      </c>
      <c r="E715">
        <v>19373</v>
      </c>
      <c r="F715">
        <v>8</v>
      </c>
      <c r="G715">
        <v>14</v>
      </c>
      <c r="H715">
        <v>29.99</v>
      </c>
      <c r="I715">
        <v>11.2163</v>
      </c>
      <c r="J715" s="23">
        <v>39453</v>
      </c>
      <c r="K715">
        <v>419.86</v>
      </c>
      <c r="L715">
        <v>157.0282</v>
      </c>
      <c r="M715">
        <v>262.83179999999999</v>
      </c>
      <c r="N715" t="s">
        <v>601</v>
      </c>
    </row>
    <row r="716" spans="1:14" x14ac:dyDescent="0.3">
      <c r="A716">
        <v>536</v>
      </c>
      <c r="B716">
        <v>20080723</v>
      </c>
      <c r="C716">
        <v>20080804</v>
      </c>
      <c r="D716">
        <v>20080730</v>
      </c>
      <c r="E716">
        <v>19377</v>
      </c>
      <c r="F716">
        <v>8</v>
      </c>
      <c r="G716">
        <v>1</v>
      </c>
      <c r="H716">
        <v>29.99</v>
      </c>
      <c r="I716">
        <v>11.2163</v>
      </c>
      <c r="J716" s="23">
        <v>39652</v>
      </c>
      <c r="K716">
        <v>29.99</v>
      </c>
      <c r="L716">
        <v>11.2163</v>
      </c>
      <c r="M716">
        <v>18.773700000000002</v>
      </c>
      <c r="N716" t="s">
        <v>601</v>
      </c>
    </row>
    <row r="717" spans="1:14" x14ac:dyDescent="0.3">
      <c r="A717">
        <v>536</v>
      </c>
      <c r="B717">
        <v>20080623</v>
      </c>
      <c r="C717">
        <v>20080705</v>
      </c>
      <c r="D717">
        <v>20080630</v>
      </c>
      <c r="E717">
        <v>19384</v>
      </c>
      <c r="F717">
        <v>8</v>
      </c>
      <c r="G717">
        <v>11</v>
      </c>
      <c r="H717">
        <v>29.99</v>
      </c>
      <c r="I717">
        <v>11.2163</v>
      </c>
      <c r="J717" s="23">
        <v>39622</v>
      </c>
      <c r="K717">
        <v>329.89</v>
      </c>
      <c r="L717">
        <v>123.3793</v>
      </c>
      <c r="M717">
        <v>206.51070000000001</v>
      </c>
      <c r="N717" t="s">
        <v>601</v>
      </c>
    </row>
    <row r="718" spans="1:14" x14ac:dyDescent="0.3">
      <c r="A718">
        <v>536</v>
      </c>
      <c r="B718">
        <v>20080603</v>
      </c>
      <c r="C718">
        <v>20080615</v>
      </c>
      <c r="D718">
        <v>20080610</v>
      </c>
      <c r="E718">
        <v>19385</v>
      </c>
      <c r="F718">
        <v>8</v>
      </c>
      <c r="G718">
        <v>15</v>
      </c>
      <c r="H718">
        <v>29.99</v>
      </c>
      <c r="I718">
        <v>11.2163</v>
      </c>
      <c r="J718" s="23">
        <v>39602</v>
      </c>
      <c r="K718">
        <v>449.85</v>
      </c>
      <c r="L718">
        <v>168.24449999999999</v>
      </c>
      <c r="M718">
        <v>281.60550000000001</v>
      </c>
      <c r="N718" t="s">
        <v>601</v>
      </c>
    </row>
    <row r="719" spans="1:14" x14ac:dyDescent="0.3">
      <c r="A719">
        <v>536</v>
      </c>
      <c r="B719">
        <v>20080327</v>
      </c>
      <c r="C719">
        <v>20080408</v>
      </c>
      <c r="D719">
        <v>20080403</v>
      </c>
      <c r="E719">
        <v>19391</v>
      </c>
      <c r="F719">
        <v>8</v>
      </c>
      <c r="G719">
        <v>4</v>
      </c>
      <c r="H719">
        <v>29.99</v>
      </c>
      <c r="I719">
        <v>11.2163</v>
      </c>
      <c r="J719" s="23">
        <v>39534</v>
      </c>
      <c r="K719">
        <v>119.96</v>
      </c>
      <c r="L719">
        <v>44.865200000000002</v>
      </c>
      <c r="M719">
        <v>75.094800000000006</v>
      </c>
      <c r="N719" t="s">
        <v>601</v>
      </c>
    </row>
    <row r="720" spans="1:14" x14ac:dyDescent="0.3">
      <c r="A720">
        <v>536</v>
      </c>
      <c r="B720">
        <v>20080622</v>
      </c>
      <c r="C720">
        <v>20080704</v>
      </c>
      <c r="D720">
        <v>20080629</v>
      </c>
      <c r="E720">
        <v>19456</v>
      </c>
      <c r="F720">
        <v>8</v>
      </c>
      <c r="G720">
        <v>5</v>
      </c>
      <c r="H720">
        <v>29.99</v>
      </c>
      <c r="I720">
        <v>11.2163</v>
      </c>
      <c r="J720" s="23">
        <v>39621</v>
      </c>
      <c r="K720">
        <v>149.94999999999999</v>
      </c>
      <c r="L720">
        <v>56.081499999999998</v>
      </c>
      <c r="M720">
        <v>93.868499999999997</v>
      </c>
      <c r="N720" t="s">
        <v>601</v>
      </c>
    </row>
    <row r="721" spans="1:14" x14ac:dyDescent="0.3">
      <c r="A721">
        <v>536</v>
      </c>
      <c r="B721">
        <v>20080505</v>
      </c>
      <c r="C721">
        <v>20080517</v>
      </c>
      <c r="D721">
        <v>20080512</v>
      </c>
      <c r="E721">
        <v>19509</v>
      </c>
      <c r="F721">
        <v>8</v>
      </c>
      <c r="G721">
        <v>5</v>
      </c>
      <c r="H721">
        <v>29.99</v>
      </c>
      <c r="I721">
        <v>11.2163</v>
      </c>
      <c r="J721" s="23">
        <v>39573</v>
      </c>
      <c r="K721">
        <v>149.94999999999999</v>
      </c>
      <c r="L721">
        <v>56.081499999999998</v>
      </c>
      <c r="M721">
        <v>93.868499999999997</v>
      </c>
      <c r="N721" t="s">
        <v>601</v>
      </c>
    </row>
    <row r="722" spans="1:14" x14ac:dyDescent="0.3">
      <c r="A722">
        <v>536</v>
      </c>
      <c r="B722">
        <v>20080124</v>
      </c>
      <c r="C722">
        <v>20080205</v>
      </c>
      <c r="D722">
        <v>20080131</v>
      </c>
      <c r="E722">
        <v>19514</v>
      </c>
      <c r="F722">
        <v>8</v>
      </c>
      <c r="G722">
        <v>6</v>
      </c>
      <c r="H722">
        <v>29.99</v>
      </c>
      <c r="I722">
        <v>11.2163</v>
      </c>
      <c r="J722" s="23">
        <v>39471</v>
      </c>
      <c r="K722">
        <v>179.94</v>
      </c>
      <c r="L722">
        <v>67.297799999999995</v>
      </c>
      <c r="M722">
        <v>112.6422</v>
      </c>
      <c r="N722" t="s">
        <v>601</v>
      </c>
    </row>
    <row r="723" spans="1:14" x14ac:dyDescent="0.3">
      <c r="A723">
        <v>536</v>
      </c>
      <c r="B723">
        <v>20080627</v>
      </c>
      <c r="C723">
        <v>20080709</v>
      </c>
      <c r="D723">
        <v>20080704</v>
      </c>
      <c r="E723">
        <v>20043</v>
      </c>
      <c r="F723">
        <v>8</v>
      </c>
      <c r="G723">
        <v>2</v>
      </c>
      <c r="H723">
        <v>29.99</v>
      </c>
      <c r="I723">
        <v>11.2163</v>
      </c>
      <c r="J723" s="23">
        <v>39626</v>
      </c>
      <c r="K723">
        <v>59.98</v>
      </c>
      <c r="L723">
        <v>22.432600000000001</v>
      </c>
      <c r="M723">
        <v>37.547400000000003</v>
      </c>
      <c r="N723" t="s">
        <v>601</v>
      </c>
    </row>
    <row r="724" spans="1:14" x14ac:dyDescent="0.3">
      <c r="A724">
        <v>536</v>
      </c>
      <c r="B724">
        <v>20080524</v>
      </c>
      <c r="C724">
        <v>20080605</v>
      </c>
      <c r="D724">
        <v>20080531</v>
      </c>
      <c r="E724">
        <v>20056</v>
      </c>
      <c r="F724">
        <v>8</v>
      </c>
      <c r="G724">
        <v>3</v>
      </c>
      <c r="H724">
        <v>29.99</v>
      </c>
      <c r="I724">
        <v>11.2163</v>
      </c>
      <c r="J724" s="23">
        <v>39592</v>
      </c>
      <c r="K724">
        <v>89.97</v>
      </c>
      <c r="L724">
        <v>33.648899999999998</v>
      </c>
      <c r="M724">
        <v>56.321100000000001</v>
      </c>
      <c r="N724" t="s">
        <v>601</v>
      </c>
    </row>
    <row r="725" spans="1:14" x14ac:dyDescent="0.3">
      <c r="A725">
        <v>536</v>
      </c>
      <c r="B725">
        <v>20080102</v>
      </c>
      <c r="C725">
        <v>20080114</v>
      </c>
      <c r="D725">
        <v>20080109</v>
      </c>
      <c r="E725">
        <v>20135</v>
      </c>
      <c r="F725">
        <v>8</v>
      </c>
      <c r="G725">
        <v>10</v>
      </c>
      <c r="H725">
        <v>29.99</v>
      </c>
      <c r="I725">
        <v>11.2163</v>
      </c>
      <c r="J725" s="23">
        <v>39449</v>
      </c>
      <c r="K725">
        <v>299.89999999999998</v>
      </c>
      <c r="L725">
        <v>112.163</v>
      </c>
      <c r="M725">
        <v>187.73699999999999</v>
      </c>
      <c r="N725" t="s">
        <v>601</v>
      </c>
    </row>
    <row r="726" spans="1:14" x14ac:dyDescent="0.3">
      <c r="A726">
        <v>536</v>
      </c>
      <c r="B726">
        <v>20080608</v>
      </c>
      <c r="C726">
        <v>20080620</v>
      </c>
      <c r="D726">
        <v>20080615</v>
      </c>
      <c r="E726">
        <v>20137</v>
      </c>
      <c r="F726">
        <v>8</v>
      </c>
      <c r="G726">
        <v>12</v>
      </c>
      <c r="H726">
        <v>29.99</v>
      </c>
      <c r="I726">
        <v>11.2163</v>
      </c>
      <c r="J726" s="23">
        <v>39607</v>
      </c>
      <c r="K726">
        <v>359.88</v>
      </c>
      <c r="L726">
        <v>134.59559999999999</v>
      </c>
      <c r="M726">
        <v>225.28440000000001</v>
      </c>
      <c r="N726" t="s">
        <v>601</v>
      </c>
    </row>
    <row r="727" spans="1:14" x14ac:dyDescent="0.3">
      <c r="A727">
        <v>536</v>
      </c>
      <c r="B727">
        <v>20080129</v>
      </c>
      <c r="C727">
        <v>20080210</v>
      </c>
      <c r="D727">
        <v>20080205</v>
      </c>
      <c r="E727">
        <v>20143</v>
      </c>
      <c r="F727">
        <v>8</v>
      </c>
      <c r="G727">
        <v>11</v>
      </c>
      <c r="H727">
        <v>29.99</v>
      </c>
      <c r="I727">
        <v>11.2163</v>
      </c>
      <c r="J727" s="23">
        <v>39476</v>
      </c>
      <c r="K727">
        <v>329.89</v>
      </c>
      <c r="L727">
        <v>123.3793</v>
      </c>
      <c r="M727">
        <v>206.51070000000001</v>
      </c>
      <c r="N727" t="s">
        <v>601</v>
      </c>
    </row>
    <row r="728" spans="1:14" x14ac:dyDescent="0.3">
      <c r="A728">
        <v>536</v>
      </c>
      <c r="B728">
        <v>20080701</v>
      </c>
      <c r="C728">
        <v>20080713</v>
      </c>
      <c r="D728">
        <v>20080708</v>
      </c>
      <c r="E728">
        <v>20144</v>
      </c>
      <c r="F728">
        <v>8</v>
      </c>
      <c r="G728">
        <v>17</v>
      </c>
      <c r="H728">
        <v>29.99</v>
      </c>
      <c r="I728">
        <v>11.2163</v>
      </c>
      <c r="J728" s="23">
        <v>39630</v>
      </c>
      <c r="K728">
        <v>509.83</v>
      </c>
      <c r="L728">
        <v>190.6771</v>
      </c>
      <c r="M728">
        <v>319.15289999999999</v>
      </c>
      <c r="N728" t="s">
        <v>601</v>
      </c>
    </row>
    <row r="729" spans="1:14" x14ac:dyDescent="0.3">
      <c r="A729">
        <v>536</v>
      </c>
      <c r="B729">
        <v>20080703</v>
      </c>
      <c r="C729">
        <v>20080715</v>
      </c>
      <c r="D729">
        <v>20080710</v>
      </c>
      <c r="E729">
        <v>20168</v>
      </c>
      <c r="F729">
        <v>8</v>
      </c>
      <c r="G729">
        <v>13</v>
      </c>
      <c r="H729">
        <v>29.99</v>
      </c>
      <c r="I729">
        <v>11.2163</v>
      </c>
      <c r="J729" s="23">
        <v>39632</v>
      </c>
      <c r="K729">
        <v>389.87</v>
      </c>
      <c r="L729">
        <v>145.81190000000001</v>
      </c>
      <c r="M729">
        <v>244.0581</v>
      </c>
      <c r="N729" t="s">
        <v>601</v>
      </c>
    </row>
    <row r="730" spans="1:14" x14ac:dyDescent="0.3">
      <c r="A730">
        <v>536</v>
      </c>
      <c r="B730">
        <v>20080728</v>
      </c>
      <c r="C730">
        <v>20080809</v>
      </c>
      <c r="D730">
        <v>20080804</v>
      </c>
      <c r="E730">
        <v>20169</v>
      </c>
      <c r="F730">
        <v>8</v>
      </c>
      <c r="G730">
        <v>13</v>
      </c>
      <c r="H730">
        <v>29.99</v>
      </c>
      <c r="I730">
        <v>11.2163</v>
      </c>
      <c r="J730" s="23">
        <v>39657</v>
      </c>
      <c r="K730">
        <v>389.87</v>
      </c>
      <c r="L730">
        <v>145.81190000000001</v>
      </c>
      <c r="M730">
        <v>244.0581</v>
      </c>
      <c r="N730" t="s">
        <v>601</v>
      </c>
    </row>
    <row r="731" spans="1:14" x14ac:dyDescent="0.3">
      <c r="A731">
        <v>536</v>
      </c>
      <c r="B731">
        <v>20080418</v>
      </c>
      <c r="C731">
        <v>20080430</v>
      </c>
      <c r="D731">
        <v>20080425</v>
      </c>
      <c r="E731">
        <v>20174</v>
      </c>
      <c r="F731">
        <v>8</v>
      </c>
      <c r="G731">
        <v>11</v>
      </c>
      <c r="H731">
        <v>29.99</v>
      </c>
      <c r="I731">
        <v>11.2163</v>
      </c>
      <c r="J731" s="23">
        <v>39556</v>
      </c>
      <c r="K731">
        <v>329.89</v>
      </c>
      <c r="L731">
        <v>123.3793</v>
      </c>
      <c r="M731">
        <v>206.51070000000001</v>
      </c>
      <c r="N731" t="s">
        <v>601</v>
      </c>
    </row>
    <row r="732" spans="1:14" x14ac:dyDescent="0.3">
      <c r="A732">
        <v>536</v>
      </c>
      <c r="B732">
        <v>20080403</v>
      </c>
      <c r="C732">
        <v>20080415</v>
      </c>
      <c r="D732">
        <v>20080410</v>
      </c>
      <c r="E732">
        <v>20176</v>
      </c>
      <c r="F732">
        <v>8</v>
      </c>
      <c r="G732">
        <v>2</v>
      </c>
      <c r="H732">
        <v>29.99</v>
      </c>
      <c r="I732">
        <v>11.2163</v>
      </c>
      <c r="J732" s="23">
        <v>39541</v>
      </c>
      <c r="K732">
        <v>59.98</v>
      </c>
      <c r="L732">
        <v>22.432600000000001</v>
      </c>
      <c r="M732">
        <v>37.547400000000003</v>
      </c>
      <c r="N732" t="s">
        <v>601</v>
      </c>
    </row>
    <row r="733" spans="1:14" x14ac:dyDescent="0.3">
      <c r="A733">
        <v>536</v>
      </c>
      <c r="B733">
        <v>20080220</v>
      </c>
      <c r="C733">
        <v>20080303</v>
      </c>
      <c r="D733">
        <v>20080227</v>
      </c>
      <c r="E733">
        <v>20572</v>
      </c>
      <c r="F733">
        <v>8</v>
      </c>
      <c r="G733">
        <v>15</v>
      </c>
      <c r="H733">
        <v>29.99</v>
      </c>
      <c r="I733">
        <v>11.2163</v>
      </c>
      <c r="J733" s="23">
        <v>39498</v>
      </c>
      <c r="K733">
        <v>449.85</v>
      </c>
      <c r="L733">
        <v>168.24449999999999</v>
      </c>
      <c r="M733">
        <v>281.60550000000001</v>
      </c>
      <c r="N733" t="s">
        <v>601</v>
      </c>
    </row>
    <row r="734" spans="1:14" x14ac:dyDescent="0.3">
      <c r="A734">
        <v>536</v>
      </c>
      <c r="B734">
        <v>20080209</v>
      </c>
      <c r="C734">
        <v>20080221</v>
      </c>
      <c r="D734">
        <v>20080216</v>
      </c>
      <c r="E734">
        <v>20715</v>
      </c>
      <c r="F734">
        <v>8</v>
      </c>
      <c r="G734">
        <v>17</v>
      </c>
      <c r="H734">
        <v>29.99</v>
      </c>
      <c r="I734">
        <v>11.2163</v>
      </c>
      <c r="J734" s="23">
        <v>39487</v>
      </c>
      <c r="K734">
        <v>509.83</v>
      </c>
      <c r="L734">
        <v>190.6771</v>
      </c>
      <c r="M734">
        <v>319.15289999999999</v>
      </c>
      <c r="N734" t="s">
        <v>601</v>
      </c>
    </row>
    <row r="735" spans="1:14" x14ac:dyDescent="0.3">
      <c r="A735">
        <v>536</v>
      </c>
      <c r="B735">
        <v>20080121</v>
      </c>
      <c r="C735">
        <v>20080202</v>
      </c>
      <c r="D735">
        <v>20080128</v>
      </c>
      <c r="E735">
        <v>20723</v>
      </c>
      <c r="F735">
        <v>8</v>
      </c>
      <c r="G735">
        <v>10</v>
      </c>
      <c r="H735">
        <v>29.99</v>
      </c>
      <c r="I735">
        <v>11.2163</v>
      </c>
      <c r="J735" s="23">
        <v>39468</v>
      </c>
      <c r="K735">
        <v>299.89999999999998</v>
      </c>
      <c r="L735">
        <v>112.163</v>
      </c>
      <c r="M735">
        <v>187.73699999999999</v>
      </c>
      <c r="N735" t="s">
        <v>601</v>
      </c>
    </row>
    <row r="736" spans="1:14" x14ac:dyDescent="0.3">
      <c r="A736">
        <v>536</v>
      </c>
      <c r="B736">
        <v>20080110</v>
      </c>
      <c r="C736">
        <v>20080122</v>
      </c>
      <c r="D736">
        <v>20080117</v>
      </c>
      <c r="E736">
        <v>20798</v>
      </c>
      <c r="F736">
        <v>8</v>
      </c>
      <c r="G736">
        <v>16</v>
      </c>
      <c r="H736">
        <v>29.99</v>
      </c>
      <c r="I736">
        <v>11.2163</v>
      </c>
      <c r="J736" s="23">
        <v>39457</v>
      </c>
      <c r="K736">
        <v>479.84</v>
      </c>
      <c r="L736">
        <v>179.46080000000001</v>
      </c>
      <c r="M736">
        <v>300.37920000000003</v>
      </c>
      <c r="N736" t="s">
        <v>601</v>
      </c>
    </row>
    <row r="737" spans="1:14" x14ac:dyDescent="0.3">
      <c r="A737">
        <v>536</v>
      </c>
      <c r="B737">
        <v>20080706</v>
      </c>
      <c r="C737">
        <v>20080718</v>
      </c>
      <c r="D737">
        <v>20080713</v>
      </c>
      <c r="E737">
        <v>20799</v>
      </c>
      <c r="F737">
        <v>8</v>
      </c>
      <c r="G737">
        <v>13</v>
      </c>
      <c r="H737">
        <v>29.99</v>
      </c>
      <c r="I737">
        <v>11.2163</v>
      </c>
      <c r="J737" s="23">
        <v>39635</v>
      </c>
      <c r="K737">
        <v>389.87</v>
      </c>
      <c r="L737">
        <v>145.81190000000001</v>
      </c>
      <c r="M737">
        <v>244.0581</v>
      </c>
      <c r="N737" t="s">
        <v>601</v>
      </c>
    </row>
    <row r="738" spans="1:14" x14ac:dyDescent="0.3">
      <c r="A738">
        <v>536</v>
      </c>
      <c r="B738">
        <v>20080323</v>
      </c>
      <c r="C738">
        <v>20080404</v>
      </c>
      <c r="D738">
        <v>20080330</v>
      </c>
      <c r="E738">
        <v>20805</v>
      </c>
      <c r="F738">
        <v>8</v>
      </c>
      <c r="G738">
        <v>2</v>
      </c>
      <c r="H738">
        <v>29.99</v>
      </c>
      <c r="I738">
        <v>11.2163</v>
      </c>
      <c r="J738" s="23">
        <v>39530</v>
      </c>
      <c r="K738">
        <v>59.98</v>
      </c>
      <c r="L738">
        <v>22.432600000000001</v>
      </c>
      <c r="M738">
        <v>37.547400000000003</v>
      </c>
      <c r="N738" t="s">
        <v>601</v>
      </c>
    </row>
    <row r="739" spans="1:14" x14ac:dyDescent="0.3">
      <c r="A739">
        <v>536</v>
      </c>
      <c r="B739">
        <v>20080202</v>
      </c>
      <c r="C739">
        <v>20080214</v>
      </c>
      <c r="D739">
        <v>20080209</v>
      </c>
      <c r="E739">
        <v>20865</v>
      </c>
      <c r="F739">
        <v>8</v>
      </c>
      <c r="G739">
        <v>20</v>
      </c>
      <c r="H739">
        <v>29.99</v>
      </c>
      <c r="I739">
        <v>11.2163</v>
      </c>
      <c r="J739" s="23">
        <v>39480</v>
      </c>
      <c r="K739">
        <v>599.79999999999995</v>
      </c>
      <c r="L739">
        <v>224.32599999999999</v>
      </c>
      <c r="M739">
        <v>375.47399999999999</v>
      </c>
      <c r="N739" t="s">
        <v>601</v>
      </c>
    </row>
    <row r="740" spans="1:14" x14ac:dyDescent="0.3">
      <c r="A740">
        <v>536</v>
      </c>
      <c r="B740">
        <v>20080614</v>
      </c>
      <c r="C740">
        <v>20080626</v>
      </c>
      <c r="D740">
        <v>20080621</v>
      </c>
      <c r="E740">
        <v>20893</v>
      </c>
      <c r="F740">
        <v>8</v>
      </c>
      <c r="G740">
        <v>9</v>
      </c>
      <c r="H740">
        <v>29.99</v>
      </c>
      <c r="I740">
        <v>11.2163</v>
      </c>
      <c r="J740" s="23">
        <v>39613</v>
      </c>
      <c r="K740">
        <v>269.91000000000003</v>
      </c>
      <c r="L740">
        <v>100.94670000000001</v>
      </c>
      <c r="M740">
        <v>168.9633</v>
      </c>
      <c r="N740" t="s">
        <v>601</v>
      </c>
    </row>
    <row r="741" spans="1:14" x14ac:dyDescent="0.3">
      <c r="A741">
        <v>536</v>
      </c>
      <c r="B741">
        <v>20080422</v>
      </c>
      <c r="C741">
        <v>20080504</v>
      </c>
      <c r="D741">
        <v>20080429</v>
      </c>
      <c r="E741">
        <v>20898</v>
      </c>
      <c r="F741">
        <v>8</v>
      </c>
      <c r="G741">
        <v>8</v>
      </c>
      <c r="H741">
        <v>29.99</v>
      </c>
      <c r="I741">
        <v>11.2163</v>
      </c>
      <c r="J741" s="23">
        <v>39560</v>
      </c>
      <c r="K741">
        <v>239.92</v>
      </c>
      <c r="L741">
        <v>89.730400000000003</v>
      </c>
      <c r="M741">
        <v>150.18960000000001</v>
      </c>
      <c r="N741" t="s">
        <v>601</v>
      </c>
    </row>
    <row r="742" spans="1:14" x14ac:dyDescent="0.3">
      <c r="A742">
        <v>536</v>
      </c>
      <c r="B742">
        <v>20080513</v>
      </c>
      <c r="C742">
        <v>20080525</v>
      </c>
      <c r="D742">
        <v>20080520</v>
      </c>
      <c r="E742">
        <v>20927</v>
      </c>
      <c r="F742">
        <v>8</v>
      </c>
      <c r="G742">
        <v>2</v>
      </c>
      <c r="H742">
        <v>29.99</v>
      </c>
      <c r="I742">
        <v>11.2163</v>
      </c>
      <c r="J742" s="23">
        <v>39581</v>
      </c>
      <c r="K742">
        <v>59.98</v>
      </c>
      <c r="L742">
        <v>22.432600000000001</v>
      </c>
      <c r="M742">
        <v>37.547400000000003</v>
      </c>
      <c r="N742" t="s">
        <v>601</v>
      </c>
    </row>
    <row r="743" spans="1:14" x14ac:dyDescent="0.3">
      <c r="A743">
        <v>536</v>
      </c>
      <c r="B743">
        <v>20080430</v>
      </c>
      <c r="C743">
        <v>20080512</v>
      </c>
      <c r="D743">
        <v>20080507</v>
      </c>
      <c r="E743">
        <v>20928</v>
      </c>
      <c r="F743">
        <v>8</v>
      </c>
      <c r="G743">
        <v>15</v>
      </c>
      <c r="H743">
        <v>29.99</v>
      </c>
      <c r="I743">
        <v>11.2163</v>
      </c>
      <c r="J743" s="23">
        <v>39568</v>
      </c>
      <c r="K743">
        <v>449.85</v>
      </c>
      <c r="L743">
        <v>168.24449999999999</v>
      </c>
      <c r="M743">
        <v>281.60550000000001</v>
      </c>
      <c r="N743" t="s">
        <v>601</v>
      </c>
    </row>
    <row r="744" spans="1:14" x14ac:dyDescent="0.3">
      <c r="A744">
        <v>536</v>
      </c>
      <c r="B744">
        <v>20080130</v>
      </c>
      <c r="C744">
        <v>20080211</v>
      </c>
      <c r="D744">
        <v>20080206</v>
      </c>
      <c r="E744">
        <v>20930</v>
      </c>
      <c r="F744">
        <v>8</v>
      </c>
      <c r="G744">
        <v>1</v>
      </c>
      <c r="H744">
        <v>29.99</v>
      </c>
      <c r="I744">
        <v>11.2163</v>
      </c>
      <c r="J744" s="23">
        <v>39477</v>
      </c>
      <c r="K744">
        <v>29.99</v>
      </c>
      <c r="L744">
        <v>11.2163</v>
      </c>
      <c r="M744">
        <v>18.773700000000002</v>
      </c>
      <c r="N744" t="s">
        <v>601</v>
      </c>
    </row>
    <row r="745" spans="1:14" x14ac:dyDescent="0.3">
      <c r="A745">
        <v>536</v>
      </c>
      <c r="B745">
        <v>20080307</v>
      </c>
      <c r="C745">
        <v>20080319</v>
      </c>
      <c r="D745">
        <v>20080314</v>
      </c>
      <c r="E745">
        <v>20937</v>
      </c>
      <c r="F745">
        <v>8</v>
      </c>
      <c r="G745">
        <v>20</v>
      </c>
      <c r="H745">
        <v>29.99</v>
      </c>
      <c r="I745">
        <v>11.2163</v>
      </c>
      <c r="J745" s="23">
        <v>39514</v>
      </c>
      <c r="K745">
        <v>599.79999999999995</v>
      </c>
      <c r="L745">
        <v>224.32599999999999</v>
      </c>
      <c r="M745">
        <v>375.47399999999999</v>
      </c>
      <c r="N745" t="s">
        <v>601</v>
      </c>
    </row>
    <row r="746" spans="1:14" x14ac:dyDescent="0.3">
      <c r="A746">
        <v>536</v>
      </c>
      <c r="B746">
        <v>20080220</v>
      </c>
      <c r="C746">
        <v>20080303</v>
      </c>
      <c r="D746">
        <v>20080227</v>
      </c>
      <c r="E746">
        <v>21065</v>
      </c>
      <c r="F746">
        <v>8</v>
      </c>
      <c r="G746">
        <v>19</v>
      </c>
      <c r="H746">
        <v>29.99</v>
      </c>
      <c r="I746">
        <v>11.2163</v>
      </c>
      <c r="J746" s="23">
        <v>39498</v>
      </c>
      <c r="K746">
        <v>569.80999999999995</v>
      </c>
      <c r="L746">
        <v>213.1097</v>
      </c>
      <c r="M746">
        <v>356.70030000000003</v>
      </c>
      <c r="N746" t="s">
        <v>601</v>
      </c>
    </row>
    <row r="747" spans="1:14" x14ac:dyDescent="0.3">
      <c r="A747">
        <v>536</v>
      </c>
      <c r="B747">
        <v>20080313</v>
      </c>
      <c r="C747">
        <v>20080325</v>
      </c>
      <c r="D747">
        <v>20080320</v>
      </c>
      <c r="E747">
        <v>21107</v>
      </c>
      <c r="F747">
        <v>8</v>
      </c>
      <c r="G747">
        <v>3</v>
      </c>
      <c r="H747">
        <v>29.99</v>
      </c>
      <c r="I747">
        <v>11.2163</v>
      </c>
      <c r="J747" s="23">
        <v>39520</v>
      </c>
      <c r="K747">
        <v>89.97</v>
      </c>
      <c r="L747">
        <v>33.648899999999998</v>
      </c>
      <c r="M747">
        <v>56.321100000000001</v>
      </c>
      <c r="N747" t="s">
        <v>601</v>
      </c>
    </row>
    <row r="748" spans="1:14" x14ac:dyDescent="0.3">
      <c r="A748">
        <v>536</v>
      </c>
      <c r="B748">
        <v>20080731</v>
      </c>
      <c r="C748">
        <v>20080812</v>
      </c>
      <c r="D748">
        <v>20080807</v>
      </c>
      <c r="E748">
        <v>21523</v>
      </c>
      <c r="F748">
        <v>8</v>
      </c>
      <c r="G748">
        <v>5</v>
      </c>
      <c r="H748">
        <v>29.99</v>
      </c>
      <c r="I748">
        <v>11.2163</v>
      </c>
      <c r="J748" s="23">
        <v>39660</v>
      </c>
      <c r="K748">
        <v>149.94999999999999</v>
      </c>
      <c r="L748">
        <v>56.081499999999998</v>
      </c>
      <c r="M748">
        <v>93.868499999999997</v>
      </c>
      <c r="N748" t="s">
        <v>601</v>
      </c>
    </row>
    <row r="749" spans="1:14" x14ac:dyDescent="0.3">
      <c r="A749">
        <v>536</v>
      </c>
      <c r="B749">
        <v>20080223</v>
      </c>
      <c r="C749">
        <v>20080306</v>
      </c>
      <c r="D749">
        <v>20080301</v>
      </c>
      <c r="E749">
        <v>21526</v>
      </c>
      <c r="F749">
        <v>8</v>
      </c>
      <c r="G749">
        <v>13</v>
      </c>
      <c r="H749">
        <v>29.99</v>
      </c>
      <c r="I749">
        <v>11.2163</v>
      </c>
      <c r="J749" s="23">
        <v>39501</v>
      </c>
      <c r="K749">
        <v>389.87</v>
      </c>
      <c r="L749">
        <v>145.81190000000001</v>
      </c>
      <c r="M749">
        <v>244.0581</v>
      </c>
      <c r="N749" t="s">
        <v>601</v>
      </c>
    </row>
    <row r="750" spans="1:14" x14ac:dyDescent="0.3">
      <c r="A750">
        <v>536</v>
      </c>
      <c r="B750">
        <v>20080530</v>
      </c>
      <c r="C750">
        <v>20080611</v>
      </c>
      <c r="D750">
        <v>20080606</v>
      </c>
      <c r="E750">
        <v>21528</v>
      </c>
      <c r="F750">
        <v>8</v>
      </c>
      <c r="G750">
        <v>19</v>
      </c>
      <c r="H750">
        <v>29.99</v>
      </c>
      <c r="I750">
        <v>11.2163</v>
      </c>
      <c r="J750" s="23">
        <v>39598</v>
      </c>
      <c r="K750">
        <v>569.80999999999995</v>
      </c>
      <c r="L750">
        <v>213.1097</v>
      </c>
      <c r="M750">
        <v>356.70030000000003</v>
      </c>
      <c r="N750" t="s">
        <v>601</v>
      </c>
    </row>
    <row r="751" spans="1:14" x14ac:dyDescent="0.3">
      <c r="A751">
        <v>536</v>
      </c>
      <c r="B751">
        <v>20080321</v>
      </c>
      <c r="C751">
        <v>20080402</v>
      </c>
      <c r="D751">
        <v>20080328</v>
      </c>
      <c r="E751">
        <v>21536</v>
      </c>
      <c r="F751">
        <v>8</v>
      </c>
      <c r="G751">
        <v>7</v>
      </c>
      <c r="H751">
        <v>29.99</v>
      </c>
      <c r="I751">
        <v>11.2163</v>
      </c>
      <c r="J751" s="23">
        <v>39528</v>
      </c>
      <c r="K751">
        <v>209.93</v>
      </c>
      <c r="L751">
        <v>78.514099999999999</v>
      </c>
      <c r="M751">
        <v>131.41589999999999</v>
      </c>
      <c r="N751" t="s">
        <v>601</v>
      </c>
    </row>
    <row r="752" spans="1:14" x14ac:dyDescent="0.3">
      <c r="A752">
        <v>536</v>
      </c>
      <c r="B752">
        <v>20080403</v>
      </c>
      <c r="C752">
        <v>20080415</v>
      </c>
      <c r="D752">
        <v>20080410</v>
      </c>
      <c r="E752">
        <v>22307</v>
      </c>
      <c r="F752">
        <v>8</v>
      </c>
      <c r="G752">
        <v>15</v>
      </c>
      <c r="H752">
        <v>29.99</v>
      </c>
      <c r="I752">
        <v>11.2163</v>
      </c>
      <c r="J752" s="23">
        <v>39541</v>
      </c>
      <c r="K752">
        <v>449.85</v>
      </c>
      <c r="L752">
        <v>168.24449999999999</v>
      </c>
      <c r="M752">
        <v>281.60550000000001</v>
      </c>
      <c r="N752" t="s">
        <v>601</v>
      </c>
    </row>
    <row r="753" spans="1:14" x14ac:dyDescent="0.3">
      <c r="A753">
        <v>536</v>
      </c>
      <c r="B753">
        <v>20080501</v>
      </c>
      <c r="C753">
        <v>20080513</v>
      </c>
      <c r="D753">
        <v>20080508</v>
      </c>
      <c r="E753">
        <v>22450</v>
      </c>
      <c r="F753">
        <v>8</v>
      </c>
      <c r="G753">
        <v>12</v>
      </c>
      <c r="H753">
        <v>29.99</v>
      </c>
      <c r="I753">
        <v>11.2163</v>
      </c>
      <c r="J753" s="23">
        <v>39569</v>
      </c>
      <c r="K753">
        <v>359.88</v>
      </c>
      <c r="L753">
        <v>134.59559999999999</v>
      </c>
      <c r="M753">
        <v>225.28440000000001</v>
      </c>
      <c r="N753" t="s">
        <v>601</v>
      </c>
    </row>
    <row r="754" spans="1:14" x14ac:dyDescent="0.3">
      <c r="A754">
        <v>536</v>
      </c>
      <c r="B754">
        <v>20080515</v>
      </c>
      <c r="C754">
        <v>20080527</v>
      </c>
      <c r="D754">
        <v>20080522</v>
      </c>
      <c r="E754">
        <v>22508</v>
      </c>
      <c r="F754">
        <v>8</v>
      </c>
      <c r="G754">
        <v>20</v>
      </c>
      <c r="H754">
        <v>29.99</v>
      </c>
      <c r="I754">
        <v>11.2163</v>
      </c>
      <c r="J754" s="23">
        <v>39583</v>
      </c>
      <c r="K754">
        <v>599.79999999999995</v>
      </c>
      <c r="L754">
        <v>224.32599999999999</v>
      </c>
      <c r="M754">
        <v>375.47399999999999</v>
      </c>
      <c r="N754" t="s">
        <v>601</v>
      </c>
    </row>
    <row r="755" spans="1:14" x14ac:dyDescent="0.3">
      <c r="A755">
        <v>536</v>
      </c>
      <c r="B755">
        <v>20080512</v>
      </c>
      <c r="C755">
        <v>20080524</v>
      </c>
      <c r="D755">
        <v>20080519</v>
      </c>
      <c r="E755">
        <v>22509</v>
      </c>
      <c r="F755">
        <v>8</v>
      </c>
      <c r="G755">
        <v>11</v>
      </c>
      <c r="H755">
        <v>29.99</v>
      </c>
      <c r="I755">
        <v>11.2163</v>
      </c>
      <c r="J755" s="23">
        <v>39580</v>
      </c>
      <c r="K755">
        <v>329.89</v>
      </c>
      <c r="L755">
        <v>123.3793</v>
      </c>
      <c r="M755">
        <v>206.51070000000001</v>
      </c>
      <c r="N755" t="s">
        <v>601</v>
      </c>
    </row>
    <row r="756" spans="1:14" x14ac:dyDescent="0.3">
      <c r="A756">
        <v>536</v>
      </c>
      <c r="B756">
        <v>20080503</v>
      </c>
      <c r="C756">
        <v>20080515</v>
      </c>
      <c r="D756">
        <v>20080510</v>
      </c>
      <c r="E756">
        <v>22519</v>
      </c>
      <c r="F756">
        <v>8</v>
      </c>
      <c r="G756">
        <v>18</v>
      </c>
      <c r="H756">
        <v>29.99</v>
      </c>
      <c r="I756">
        <v>11.2163</v>
      </c>
      <c r="J756" s="23">
        <v>39571</v>
      </c>
      <c r="K756">
        <v>539.82000000000005</v>
      </c>
      <c r="L756">
        <v>201.89340000000001</v>
      </c>
      <c r="M756">
        <v>337.92660000000001</v>
      </c>
      <c r="N756" t="s">
        <v>601</v>
      </c>
    </row>
    <row r="757" spans="1:14" x14ac:dyDescent="0.3">
      <c r="A757">
        <v>536</v>
      </c>
      <c r="B757">
        <v>20080621</v>
      </c>
      <c r="C757">
        <v>20080703</v>
      </c>
      <c r="D757">
        <v>20080628</v>
      </c>
      <c r="E757">
        <v>22523</v>
      </c>
      <c r="F757">
        <v>8</v>
      </c>
      <c r="G757">
        <v>15</v>
      </c>
      <c r="H757">
        <v>29.99</v>
      </c>
      <c r="I757">
        <v>11.2163</v>
      </c>
      <c r="J757" s="23">
        <v>39620</v>
      </c>
      <c r="K757">
        <v>449.85</v>
      </c>
      <c r="L757">
        <v>168.24449999999999</v>
      </c>
      <c r="M757">
        <v>281.60550000000001</v>
      </c>
      <c r="N757" t="s">
        <v>601</v>
      </c>
    </row>
    <row r="758" spans="1:14" x14ac:dyDescent="0.3">
      <c r="A758">
        <v>536</v>
      </c>
      <c r="B758">
        <v>20080618</v>
      </c>
      <c r="C758">
        <v>20080630</v>
      </c>
      <c r="D758">
        <v>20080625</v>
      </c>
      <c r="E758">
        <v>22617</v>
      </c>
      <c r="F758">
        <v>8</v>
      </c>
      <c r="G758">
        <v>12</v>
      </c>
      <c r="H758">
        <v>29.99</v>
      </c>
      <c r="I758">
        <v>11.2163</v>
      </c>
      <c r="J758" s="23">
        <v>39617</v>
      </c>
      <c r="K758">
        <v>359.88</v>
      </c>
      <c r="L758">
        <v>134.59559999999999</v>
      </c>
      <c r="M758">
        <v>225.28440000000001</v>
      </c>
      <c r="N758" t="s">
        <v>601</v>
      </c>
    </row>
    <row r="759" spans="1:14" x14ac:dyDescent="0.3">
      <c r="A759">
        <v>536</v>
      </c>
      <c r="B759">
        <v>20080319</v>
      </c>
      <c r="C759">
        <v>20080331</v>
      </c>
      <c r="D759">
        <v>20080326</v>
      </c>
      <c r="E759">
        <v>23619</v>
      </c>
      <c r="F759">
        <v>8</v>
      </c>
      <c r="G759">
        <v>3</v>
      </c>
      <c r="H759">
        <v>29.99</v>
      </c>
      <c r="I759">
        <v>11.2163</v>
      </c>
      <c r="J759" s="23">
        <v>39526</v>
      </c>
      <c r="K759">
        <v>89.97</v>
      </c>
      <c r="L759">
        <v>33.648899999999998</v>
      </c>
      <c r="M759">
        <v>56.321100000000001</v>
      </c>
      <c r="N759" t="s">
        <v>601</v>
      </c>
    </row>
    <row r="760" spans="1:14" x14ac:dyDescent="0.3">
      <c r="A760">
        <v>537</v>
      </c>
      <c r="B760">
        <v>20080618</v>
      </c>
      <c r="C760">
        <v>20080630</v>
      </c>
      <c r="D760">
        <v>20080625</v>
      </c>
      <c r="E760">
        <v>12406</v>
      </c>
      <c r="F760">
        <v>8</v>
      </c>
      <c r="G760">
        <v>15</v>
      </c>
      <c r="H760">
        <v>35</v>
      </c>
      <c r="I760">
        <v>13.09</v>
      </c>
      <c r="J760" s="23">
        <v>39617</v>
      </c>
      <c r="K760">
        <v>525</v>
      </c>
      <c r="L760">
        <v>196.35</v>
      </c>
      <c r="M760">
        <v>328.65</v>
      </c>
      <c r="N760" t="s">
        <v>601</v>
      </c>
    </row>
    <row r="761" spans="1:14" x14ac:dyDescent="0.3">
      <c r="A761">
        <v>537</v>
      </c>
      <c r="B761">
        <v>20080428</v>
      </c>
      <c r="C761">
        <v>20080510</v>
      </c>
      <c r="D761">
        <v>20080505</v>
      </c>
      <c r="E761">
        <v>12407</v>
      </c>
      <c r="F761">
        <v>8</v>
      </c>
      <c r="G761">
        <v>10</v>
      </c>
      <c r="H761">
        <v>35</v>
      </c>
      <c r="I761">
        <v>13.09</v>
      </c>
      <c r="J761" s="23">
        <v>39566</v>
      </c>
      <c r="K761">
        <v>350</v>
      </c>
      <c r="L761">
        <v>130.9</v>
      </c>
      <c r="M761">
        <v>219.1</v>
      </c>
      <c r="N761" t="s">
        <v>601</v>
      </c>
    </row>
    <row r="762" spans="1:14" x14ac:dyDescent="0.3">
      <c r="A762">
        <v>537</v>
      </c>
      <c r="B762">
        <v>20080402</v>
      </c>
      <c r="C762">
        <v>20080414</v>
      </c>
      <c r="D762">
        <v>20080409</v>
      </c>
      <c r="E762">
        <v>12408</v>
      </c>
      <c r="F762">
        <v>8</v>
      </c>
      <c r="G762">
        <v>6</v>
      </c>
      <c r="H762">
        <v>35</v>
      </c>
      <c r="I762">
        <v>13.09</v>
      </c>
      <c r="J762" s="23">
        <v>39540</v>
      </c>
      <c r="K762">
        <v>210</v>
      </c>
      <c r="L762">
        <v>78.540000000000006</v>
      </c>
      <c r="M762">
        <v>131.46</v>
      </c>
      <c r="N762" t="s">
        <v>601</v>
      </c>
    </row>
    <row r="763" spans="1:14" x14ac:dyDescent="0.3">
      <c r="A763">
        <v>537</v>
      </c>
      <c r="B763">
        <v>20080220</v>
      </c>
      <c r="C763">
        <v>20080303</v>
      </c>
      <c r="D763">
        <v>20080227</v>
      </c>
      <c r="E763">
        <v>12479</v>
      </c>
      <c r="F763">
        <v>8</v>
      </c>
      <c r="G763">
        <v>13</v>
      </c>
      <c r="H763">
        <v>35</v>
      </c>
      <c r="I763">
        <v>13.09</v>
      </c>
      <c r="J763" s="23">
        <v>39498</v>
      </c>
      <c r="K763">
        <v>455</v>
      </c>
      <c r="L763">
        <v>170.17</v>
      </c>
      <c r="M763">
        <v>284.83</v>
      </c>
      <c r="N763" t="s">
        <v>601</v>
      </c>
    </row>
    <row r="764" spans="1:14" x14ac:dyDescent="0.3">
      <c r="A764">
        <v>537</v>
      </c>
      <c r="B764">
        <v>20080102</v>
      </c>
      <c r="C764">
        <v>20080114</v>
      </c>
      <c r="D764">
        <v>20080109</v>
      </c>
      <c r="E764">
        <v>12497</v>
      </c>
      <c r="F764">
        <v>8</v>
      </c>
      <c r="G764">
        <v>7</v>
      </c>
      <c r="H764">
        <v>35</v>
      </c>
      <c r="I764">
        <v>13.09</v>
      </c>
      <c r="J764" s="23">
        <v>39449</v>
      </c>
      <c r="K764">
        <v>245</v>
      </c>
      <c r="L764">
        <v>91.63</v>
      </c>
      <c r="M764">
        <v>153.37</v>
      </c>
      <c r="N764" t="s">
        <v>601</v>
      </c>
    </row>
    <row r="765" spans="1:14" x14ac:dyDescent="0.3">
      <c r="A765">
        <v>537</v>
      </c>
      <c r="B765">
        <v>20080307</v>
      </c>
      <c r="C765">
        <v>20080319</v>
      </c>
      <c r="D765">
        <v>20080314</v>
      </c>
      <c r="E765">
        <v>12500</v>
      </c>
      <c r="F765">
        <v>8</v>
      </c>
      <c r="G765">
        <v>13</v>
      </c>
      <c r="H765">
        <v>35</v>
      </c>
      <c r="I765">
        <v>13.09</v>
      </c>
      <c r="J765" s="23">
        <v>39514</v>
      </c>
      <c r="K765">
        <v>455</v>
      </c>
      <c r="L765">
        <v>170.17</v>
      </c>
      <c r="M765">
        <v>284.83</v>
      </c>
      <c r="N765" t="s">
        <v>601</v>
      </c>
    </row>
    <row r="766" spans="1:14" x14ac:dyDescent="0.3">
      <c r="A766">
        <v>537</v>
      </c>
      <c r="B766">
        <v>20080611</v>
      </c>
      <c r="C766">
        <v>20080623</v>
      </c>
      <c r="D766">
        <v>20080618</v>
      </c>
      <c r="E766">
        <v>12751</v>
      </c>
      <c r="F766">
        <v>8</v>
      </c>
      <c r="G766">
        <v>4</v>
      </c>
      <c r="H766">
        <v>35</v>
      </c>
      <c r="I766">
        <v>13.09</v>
      </c>
      <c r="J766" s="23">
        <v>39610</v>
      </c>
      <c r="K766">
        <v>140</v>
      </c>
      <c r="L766">
        <v>52.36</v>
      </c>
      <c r="M766">
        <v>87.64</v>
      </c>
      <c r="N766" t="s">
        <v>601</v>
      </c>
    </row>
    <row r="767" spans="1:14" x14ac:dyDescent="0.3">
      <c r="A767">
        <v>537</v>
      </c>
      <c r="B767">
        <v>20080515</v>
      </c>
      <c r="C767">
        <v>20080527</v>
      </c>
      <c r="D767">
        <v>20080522</v>
      </c>
      <c r="E767">
        <v>12827</v>
      </c>
      <c r="F767">
        <v>8</v>
      </c>
      <c r="G767">
        <v>10</v>
      </c>
      <c r="H767">
        <v>35</v>
      </c>
      <c r="I767">
        <v>13.09</v>
      </c>
      <c r="J767" s="23">
        <v>39583</v>
      </c>
      <c r="K767">
        <v>350</v>
      </c>
      <c r="L767">
        <v>130.9</v>
      </c>
      <c r="M767">
        <v>219.1</v>
      </c>
      <c r="N767" t="s">
        <v>601</v>
      </c>
    </row>
    <row r="768" spans="1:14" x14ac:dyDescent="0.3">
      <c r="A768">
        <v>537</v>
      </c>
      <c r="B768">
        <v>20080529</v>
      </c>
      <c r="C768">
        <v>20080610</v>
      </c>
      <c r="D768">
        <v>20080605</v>
      </c>
      <c r="E768">
        <v>12829</v>
      </c>
      <c r="F768">
        <v>8</v>
      </c>
      <c r="G768">
        <v>19</v>
      </c>
      <c r="H768">
        <v>35</v>
      </c>
      <c r="I768">
        <v>13.09</v>
      </c>
      <c r="J768" s="23">
        <v>39597</v>
      </c>
      <c r="K768">
        <v>665</v>
      </c>
      <c r="L768">
        <v>248.71</v>
      </c>
      <c r="M768">
        <v>416.29</v>
      </c>
      <c r="N768" t="s">
        <v>601</v>
      </c>
    </row>
    <row r="769" spans="1:14" x14ac:dyDescent="0.3">
      <c r="A769">
        <v>537</v>
      </c>
      <c r="B769">
        <v>20080507</v>
      </c>
      <c r="C769">
        <v>20080519</v>
      </c>
      <c r="D769">
        <v>20080514</v>
      </c>
      <c r="E769">
        <v>12852</v>
      </c>
      <c r="F769">
        <v>8</v>
      </c>
      <c r="G769">
        <v>19</v>
      </c>
      <c r="H769">
        <v>35</v>
      </c>
      <c r="I769">
        <v>13.09</v>
      </c>
      <c r="J769" s="23">
        <v>39575</v>
      </c>
      <c r="K769">
        <v>665</v>
      </c>
      <c r="L769">
        <v>248.71</v>
      </c>
      <c r="M769">
        <v>416.29</v>
      </c>
      <c r="N769" t="s">
        <v>601</v>
      </c>
    </row>
    <row r="770" spans="1:14" x14ac:dyDescent="0.3">
      <c r="A770">
        <v>537</v>
      </c>
      <c r="B770">
        <v>20080601</v>
      </c>
      <c r="C770">
        <v>20080613</v>
      </c>
      <c r="D770">
        <v>20080608</v>
      </c>
      <c r="E770">
        <v>12863</v>
      </c>
      <c r="F770">
        <v>8</v>
      </c>
      <c r="G770">
        <v>10</v>
      </c>
      <c r="H770">
        <v>35</v>
      </c>
      <c r="I770">
        <v>13.09</v>
      </c>
      <c r="J770" s="23">
        <v>39600</v>
      </c>
      <c r="K770">
        <v>350</v>
      </c>
      <c r="L770">
        <v>130.9</v>
      </c>
      <c r="M770">
        <v>219.1</v>
      </c>
      <c r="N770" t="s">
        <v>601</v>
      </c>
    </row>
    <row r="771" spans="1:14" x14ac:dyDescent="0.3">
      <c r="A771">
        <v>537</v>
      </c>
      <c r="B771">
        <v>20080605</v>
      </c>
      <c r="C771">
        <v>20080617</v>
      </c>
      <c r="D771">
        <v>20080612</v>
      </c>
      <c r="E771">
        <v>13514</v>
      </c>
      <c r="F771">
        <v>8</v>
      </c>
      <c r="G771">
        <v>1</v>
      </c>
      <c r="H771">
        <v>35</v>
      </c>
      <c r="I771">
        <v>13.09</v>
      </c>
      <c r="J771" s="23">
        <v>39604</v>
      </c>
      <c r="K771">
        <v>35</v>
      </c>
      <c r="L771">
        <v>13.09</v>
      </c>
      <c r="M771">
        <v>21.91</v>
      </c>
      <c r="N771" t="s">
        <v>601</v>
      </c>
    </row>
    <row r="772" spans="1:14" x14ac:dyDescent="0.3">
      <c r="A772">
        <v>537</v>
      </c>
      <c r="B772">
        <v>20080629</v>
      </c>
      <c r="C772">
        <v>20080711</v>
      </c>
      <c r="D772">
        <v>20080706</v>
      </c>
      <c r="E772">
        <v>13515</v>
      </c>
      <c r="F772">
        <v>8</v>
      </c>
      <c r="G772">
        <v>20</v>
      </c>
      <c r="H772">
        <v>35</v>
      </c>
      <c r="I772">
        <v>13.09</v>
      </c>
      <c r="J772" s="23">
        <v>39628</v>
      </c>
      <c r="K772">
        <v>700</v>
      </c>
      <c r="L772">
        <v>261.8</v>
      </c>
      <c r="M772">
        <v>438.2</v>
      </c>
      <c r="N772" t="s">
        <v>601</v>
      </c>
    </row>
    <row r="773" spans="1:14" x14ac:dyDescent="0.3">
      <c r="A773">
        <v>537</v>
      </c>
      <c r="B773">
        <v>20080624</v>
      </c>
      <c r="C773">
        <v>20080706</v>
      </c>
      <c r="D773">
        <v>20080701</v>
      </c>
      <c r="E773">
        <v>13567</v>
      </c>
      <c r="F773">
        <v>8</v>
      </c>
      <c r="G773">
        <v>10</v>
      </c>
      <c r="H773">
        <v>35</v>
      </c>
      <c r="I773">
        <v>13.09</v>
      </c>
      <c r="J773" s="23">
        <v>39623</v>
      </c>
      <c r="K773">
        <v>350</v>
      </c>
      <c r="L773">
        <v>130.9</v>
      </c>
      <c r="M773">
        <v>219.1</v>
      </c>
      <c r="N773" t="s">
        <v>601</v>
      </c>
    </row>
    <row r="774" spans="1:14" x14ac:dyDescent="0.3">
      <c r="A774">
        <v>537</v>
      </c>
      <c r="B774">
        <v>20080108</v>
      </c>
      <c r="C774">
        <v>20080120</v>
      </c>
      <c r="D774">
        <v>20080115</v>
      </c>
      <c r="E774">
        <v>14537</v>
      </c>
      <c r="F774">
        <v>8</v>
      </c>
      <c r="G774">
        <v>19</v>
      </c>
      <c r="H774">
        <v>35</v>
      </c>
      <c r="I774">
        <v>13.09</v>
      </c>
      <c r="J774" s="23">
        <v>39455</v>
      </c>
      <c r="K774">
        <v>665</v>
      </c>
      <c r="L774">
        <v>248.71</v>
      </c>
      <c r="M774">
        <v>416.29</v>
      </c>
      <c r="N774" t="s">
        <v>601</v>
      </c>
    </row>
    <row r="775" spans="1:14" x14ac:dyDescent="0.3">
      <c r="A775">
        <v>537</v>
      </c>
      <c r="B775">
        <v>20080106</v>
      </c>
      <c r="C775">
        <v>20080118</v>
      </c>
      <c r="D775">
        <v>20080113</v>
      </c>
      <c r="E775">
        <v>14543</v>
      </c>
      <c r="F775">
        <v>8</v>
      </c>
      <c r="G775">
        <v>11</v>
      </c>
      <c r="H775">
        <v>35</v>
      </c>
      <c r="I775">
        <v>13.09</v>
      </c>
      <c r="J775" s="23">
        <v>39453</v>
      </c>
      <c r="K775">
        <v>385</v>
      </c>
      <c r="L775">
        <v>143.99</v>
      </c>
      <c r="M775">
        <v>241.01</v>
      </c>
      <c r="N775" t="s">
        <v>601</v>
      </c>
    </row>
    <row r="776" spans="1:14" x14ac:dyDescent="0.3">
      <c r="A776">
        <v>537</v>
      </c>
      <c r="B776">
        <v>20080217</v>
      </c>
      <c r="C776">
        <v>20080229</v>
      </c>
      <c r="D776">
        <v>20080224</v>
      </c>
      <c r="E776">
        <v>14549</v>
      </c>
      <c r="F776">
        <v>8</v>
      </c>
      <c r="G776">
        <v>9</v>
      </c>
      <c r="H776">
        <v>35</v>
      </c>
      <c r="I776">
        <v>13.09</v>
      </c>
      <c r="J776" s="23">
        <v>39495</v>
      </c>
      <c r="K776">
        <v>315</v>
      </c>
      <c r="L776">
        <v>117.81</v>
      </c>
      <c r="M776">
        <v>197.19</v>
      </c>
      <c r="N776" t="s">
        <v>601</v>
      </c>
    </row>
    <row r="777" spans="1:14" x14ac:dyDescent="0.3">
      <c r="A777">
        <v>537</v>
      </c>
      <c r="B777">
        <v>20080622</v>
      </c>
      <c r="C777">
        <v>20080704</v>
      </c>
      <c r="D777">
        <v>20080629</v>
      </c>
      <c r="E777">
        <v>14551</v>
      </c>
      <c r="F777">
        <v>8</v>
      </c>
      <c r="G777">
        <v>2</v>
      </c>
      <c r="H777">
        <v>35</v>
      </c>
      <c r="I777">
        <v>13.09</v>
      </c>
      <c r="J777" s="23">
        <v>39621</v>
      </c>
      <c r="K777">
        <v>70</v>
      </c>
      <c r="L777">
        <v>26.18</v>
      </c>
      <c r="M777">
        <v>43.82</v>
      </c>
      <c r="N777" t="s">
        <v>601</v>
      </c>
    </row>
    <row r="778" spans="1:14" x14ac:dyDescent="0.3">
      <c r="A778">
        <v>537</v>
      </c>
      <c r="B778">
        <v>20080622</v>
      </c>
      <c r="C778">
        <v>20080704</v>
      </c>
      <c r="D778">
        <v>20080629</v>
      </c>
      <c r="E778">
        <v>14690</v>
      </c>
      <c r="F778">
        <v>8</v>
      </c>
      <c r="G778">
        <v>17</v>
      </c>
      <c r="H778">
        <v>35</v>
      </c>
      <c r="I778">
        <v>13.09</v>
      </c>
      <c r="J778" s="23">
        <v>39621</v>
      </c>
      <c r="K778">
        <v>595</v>
      </c>
      <c r="L778">
        <v>222.53</v>
      </c>
      <c r="M778">
        <v>372.47</v>
      </c>
      <c r="N778" t="s">
        <v>601</v>
      </c>
    </row>
    <row r="779" spans="1:14" x14ac:dyDescent="0.3">
      <c r="A779">
        <v>537</v>
      </c>
      <c r="B779">
        <v>20080506</v>
      </c>
      <c r="C779">
        <v>20080518</v>
      </c>
      <c r="D779">
        <v>20080513</v>
      </c>
      <c r="E779">
        <v>14695</v>
      </c>
      <c r="F779">
        <v>8</v>
      </c>
      <c r="G779">
        <v>14</v>
      </c>
      <c r="H779">
        <v>35</v>
      </c>
      <c r="I779">
        <v>13.09</v>
      </c>
      <c r="J779" s="23">
        <v>39574</v>
      </c>
      <c r="K779">
        <v>490</v>
      </c>
      <c r="L779">
        <v>183.26</v>
      </c>
      <c r="M779">
        <v>306.74</v>
      </c>
      <c r="N779" t="s">
        <v>601</v>
      </c>
    </row>
    <row r="780" spans="1:14" x14ac:dyDescent="0.3">
      <c r="A780">
        <v>537</v>
      </c>
      <c r="B780">
        <v>20080412</v>
      </c>
      <c r="C780">
        <v>20080424</v>
      </c>
      <c r="D780">
        <v>20080419</v>
      </c>
      <c r="E780">
        <v>14710</v>
      </c>
      <c r="F780">
        <v>8</v>
      </c>
      <c r="G780">
        <v>6</v>
      </c>
      <c r="H780">
        <v>35</v>
      </c>
      <c r="I780">
        <v>13.09</v>
      </c>
      <c r="J780" s="23">
        <v>39550</v>
      </c>
      <c r="K780">
        <v>210</v>
      </c>
      <c r="L780">
        <v>78.540000000000006</v>
      </c>
      <c r="M780">
        <v>131.46</v>
      </c>
      <c r="N780" t="s">
        <v>601</v>
      </c>
    </row>
    <row r="781" spans="1:14" x14ac:dyDescent="0.3">
      <c r="A781">
        <v>537</v>
      </c>
      <c r="B781">
        <v>20080117</v>
      </c>
      <c r="C781">
        <v>20080129</v>
      </c>
      <c r="D781">
        <v>20080124</v>
      </c>
      <c r="E781">
        <v>14940</v>
      </c>
      <c r="F781">
        <v>8</v>
      </c>
      <c r="G781">
        <v>6</v>
      </c>
      <c r="H781">
        <v>35</v>
      </c>
      <c r="I781">
        <v>13.09</v>
      </c>
      <c r="J781" s="23">
        <v>39464</v>
      </c>
      <c r="K781">
        <v>210</v>
      </c>
      <c r="L781">
        <v>78.540000000000006</v>
      </c>
      <c r="M781">
        <v>131.46</v>
      </c>
      <c r="N781" t="s">
        <v>601</v>
      </c>
    </row>
    <row r="782" spans="1:14" x14ac:dyDescent="0.3">
      <c r="A782">
        <v>537</v>
      </c>
      <c r="B782">
        <v>20080120</v>
      </c>
      <c r="C782">
        <v>20080201</v>
      </c>
      <c r="D782">
        <v>20080127</v>
      </c>
      <c r="E782">
        <v>15101</v>
      </c>
      <c r="F782">
        <v>8</v>
      </c>
      <c r="G782">
        <v>17</v>
      </c>
      <c r="H782">
        <v>35</v>
      </c>
      <c r="I782">
        <v>13.09</v>
      </c>
      <c r="J782" s="23">
        <v>39467</v>
      </c>
      <c r="K782">
        <v>595</v>
      </c>
      <c r="L782">
        <v>222.53</v>
      </c>
      <c r="M782">
        <v>372.47</v>
      </c>
      <c r="N782" t="s">
        <v>601</v>
      </c>
    </row>
    <row r="783" spans="1:14" x14ac:dyDescent="0.3">
      <c r="A783">
        <v>537</v>
      </c>
      <c r="B783">
        <v>20080215</v>
      </c>
      <c r="C783">
        <v>20080227</v>
      </c>
      <c r="D783">
        <v>20080222</v>
      </c>
      <c r="E783">
        <v>15675</v>
      </c>
      <c r="F783">
        <v>8</v>
      </c>
      <c r="G783">
        <v>6</v>
      </c>
      <c r="H783">
        <v>35</v>
      </c>
      <c r="I783">
        <v>13.09</v>
      </c>
      <c r="J783" s="23">
        <v>39493</v>
      </c>
      <c r="K783">
        <v>210</v>
      </c>
      <c r="L783">
        <v>78.540000000000006</v>
      </c>
      <c r="M783">
        <v>131.46</v>
      </c>
      <c r="N783" t="s">
        <v>601</v>
      </c>
    </row>
    <row r="784" spans="1:14" x14ac:dyDescent="0.3">
      <c r="A784">
        <v>537</v>
      </c>
      <c r="B784">
        <v>20080514</v>
      </c>
      <c r="C784">
        <v>20080526</v>
      </c>
      <c r="D784">
        <v>20080521</v>
      </c>
      <c r="E784">
        <v>15698</v>
      </c>
      <c r="F784">
        <v>8</v>
      </c>
      <c r="G784">
        <v>16</v>
      </c>
      <c r="H784">
        <v>35</v>
      </c>
      <c r="I784">
        <v>13.09</v>
      </c>
      <c r="J784" s="23">
        <v>39582</v>
      </c>
      <c r="K784">
        <v>560</v>
      </c>
      <c r="L784">
        <v>209.44</v>
      </c>
      <c r="M784">
        <v>350.56</v>
      </c>
      <c r="N784" t="s">
        <v>601</v>
      </c>
    </row>
    <row r="785" spans="1:14" x14ac:dyDescent="0.3">
      <c r="A785">
        <v>537</v>
      </c>
      <c r="B785">
        <v>20080220</v>
      </c>
      <c r="C785">
        <v>20080303</v>
      </c>
      <c r="D785">
        <v>20080227</v>
      </c>
      <c r="E785">
        <v>15704</v>
      </c>
      <c r="F785">
        <v>8</v>
      </c>
      <c r="G785">
        <v>19</v>
      </c>
      <c r="H785">
        <v>35</v>
      </c>
      <c r="I785">
        <v>13.09</v>
      </c>
      <c r="J785" s="23">
        <v>39498</v>
      </c>
      <c r="K785">
        <v>665</v>
      </c>
      <c r="L785">
        <v>248.71</v>
      </c>
      <c r="M785">
        <v>416.29</v>
      </c>
      <c r="N785" t="s">
        <v>601</v>
      </c>
    </row>
    <row r="786" spans="1:14" x14ac:dyDescent="0.3">
      <c r="A786">
        <v>537</v>
      </c>
      <c r="B786">
        <v>20080315</v>
      </c>
      <c r="C786">
        <v>20080327</v>
      </c>
      <c r="D786">
        <v>20080322</v>
      </c>
      <c r="E786">
        <v>15707</v>
      </c>
      <c r="F786">
        <v>8</v>
      </c>
      <c r="G786">
        <v>14</v>
      </c>
      <c r="H786">
        <v>35</v>
      </c>
      <c r="I786">
        <v>13.09</v>
      </c>
      <c r="J786" s="23">
        <v>39522</v>
      </c>
      <c r="K786">
        <v>490</v>
      </c>
      <c r="L786">
        <v>183.26</v>
      </c>
      <c r="M786">
        <v>306.74</v>
      </c>
      <c r="N786" t="s">
        <v>601</v>
      </c>
    </row>
    <row r="787" spans="1:14" x14ac:dyDescent="0.3">
      <c r="A787">
        <v>537</v>
      </c>
      <c r="B787">
        <v>20080103</v>
      </c>
      <c r="C787">
        <v>20080115</v>
      </c>
      <c r="D787">
        <v>20080110</v>
      </c>
      <c r="E787">
        <v>15927</v>
      </c>
      <c r="F787">
        <v>8</v>
      </c>
      <c r="G787">
        <v>14</v>
      </c>
      <c r="H787">
        <v>35</v>
      </c>
      <c r="I787">
        <v>13.09</v>
      </c>
      <c r="J787" s="23">
        <v>39450</v>
      </c>
      <c r="K787">
        <v>490</v>
      </c>
      <c r="L787">
        <v>183.26</v>
      </c>
      <c r="M787">
        <v>306.74</v>
      </c>
      <c r="N787" t="s">
        <v>601</v>
      </c>
    </row>
    <row r="788" spans="1:14" x14ac:dyDescent="0.3">
      <c r="A788">
        <v>537</v>
      </c>
      <c r="B788">
        <v>20080305</v>
      </c>
      <c r="C788">
        <v>20080317</v>
      </c>
      <c r="D788">
        <v>20080312</v>
      </c>
      <c r="E788">
        <v>16298</v>
      </c>
      <c r="F788">
        <v>8</v>
      </c>
      <c r="G788">
        <v>5</v>
      </c>
      <c r="H788">
        <v>35</v>
      </c>
      <c r="I788">
        <v>13.09</v>
      </c>
      <c r="J788" s="23">
        <v>39512</v>
      </c>
      <c r="K788">
        <v>175</v>
      </c>
      <c r="L788">
        <v>65.45</v>
      </c>
      <c r="M788">
        <v>109.55</v>
      </c>
      <c r="N788" t="s">
        <v>601</v>
      </c>
    </row>
    <row r="789" spans="1:14" x14ac:dyDescent="0.3">
      <c r="A789">
        <v>537</v>
      </c>
      <c r="B789">
        <v>20080315</v>
      </c>
      <c r="C789">
        <v>20080327</v>
      </c>
      <c r="D789">
        <v>20080322</v>
      </c>
      <c r="E789">
        <v>16567</v>
      </c>
      <c r="F789">
        <v>8</v>
      </c>
      <c r="G789">
        <v>11</v>
      </c>
      <c r="H789">
        <v>35</v>
      </c>
      <c r="I789">
        <v>13.09</v>
      </c>
      <c r="J789" s="23">
        <v>39522</v>
      </c>
      <c r="K789">
        <v>385</v>
      </c>
      <c r="L789">
        <v>143.99</v>
      </c>
      <c r="M789">
        <v>241.01</v>
      </c>
      <c r="N789" t="s">
        <v>601</v>
      </c>
    </row>
    <row r="790" spans="1:14" x14ac:dyDescent="0.3">
      <c r="A790">
        <v>537</v>
      </c>
      <c r="B790">
        <v>20080508</v>
      </c>
      <c r="C790">
        <v>20080520</v>
      </c>
      <c r="D790">
        <v>20080515</v>
      </c>
      <c r="E790">
        <v>16578</v>
      </c>
      <c r="F790">
        <v>8</v>
      </c>
      <c r="G790">
        <v>14</v>
      </c>
      <c r="H790">
        <v>35</v>
      </c>
      <c r="I790">
        <v>13.09</v>
      </c>
      <c r="J790" s="23">
        <v>39576</v>
      </c>
      <c r="K790">
        <v>490</v>
      </c>
      <c r="L790">
        <v>183.26</v>
      </c>
      <c r="M790">
        <v>306.74</v>
      </c>
      <c r="N790" t="s">
        <v>601</v>
      </c>
    </row>
    <row r="791" spans="1:14" x14ac:dyDescent="0.3">
      <c r="A791">
        <v>537</v>
      </c>
      <c r="B791">
        <v>20080711</v>
      </c>
      <c r="C791">
        <v>20080723</v>
      </c>
      <c r="D791">
        <v>20080718</v>
      </c>
      <c r="E791">
        <v>16583</v>
      </c>
      <c r="F791">
        <v>8</v>
      </c>
      <c r="G791">
        <v>15</v>
      </c>
      <c r="H791">
        <v>35</v>
      </c>
      <c r="I791">
        <v>13.09</v>
      </c>
      <c r="J791" s="23">
        <v>39640</v>
      </c>
      <c r="K791">
        <v>525</v>
      </c>
      <c r="L791">
        <v>196.35</v>
      </c>
      <c r="M791">
        <v>328.65</v>
      </c>
      <c r="N791" t="s">
        <v>601</v>
      </c>
    </row>
    <row r="792" spans="1:14" x14ac:dyDescent="0.3">
      <c r="A792">
        <v>537</v>
      </c>
      <c r="B792">
        <v>20080228</v>
      </c>
      <c r="C792">
        <v>20080311</v>
      </c>
      <c r="D792">
        <v>20080306</v>
      </c>
      <c r="E792">
        <v>16587</v>
      </c>
      <c r="F792">
        <v>8</v>
      </c>
      <c r="G792">
        <v>9</v>
      </c>
      <c r="H792">
        <v>35</v>
      </c>
      <c r="I792">
        <v>13.09</v>
      </c>
      <c r="J792" s="23">
        <v>39506</v>
      </c>
      <c r="K792">
        <v>315</v>
      </c>
      <c r="L792">
        <v>117.81</v>
      </c>
      <c r="M792">
        <v>197.19</v>
      </c>
      <c r="N792" t="s">
        <v>601</v>
      </c>
    </row>
    <row r="793" spans="1:14" x14ac:dyDescent="0.3">
      <c r="A793">
        <v>537</v>
      </c>
      <c r="B793">
        <v>20080224</v>
      </c>
      <c r="C793">
        <v>20080307</v>
      </c>
      <c r="D793">
        <v>20080302</v>
      </c>
      <c r="E793">
        <v>16826</v>
      </c>
      <c r="F793">
        <v>8</v>
      </c>
      <c r="G793">
        <v>11</v>
      </c>
      <c r="H793">
        <v>35</v>
      </c>
      <c r="I793">
        <v>13.09</v>
      </c>
      <c r="J793" s="23">
        <v>39502</v>
      </c>
      <c r="K793">
        <v>385</v>
      </c>
      <c r="L793">
        <v>143.99</v>
      </c>
      <c r="M793">
        <v>241.01</v>
      </c>
      <c r="N793" t="s">
        <v>601</v>
      </c>
    </row>
    <row r="794" spans="1:14" x14ac:dyDescent="0.3">
      <c r="A794">
        <v>537</v>
      </c>
      <c r="B794">
        <v>20080419</v>
      </c>
      <c r="C794">
        <v>20080501</v>
      </c>
      <c r="D794">
        <v>20080426</v>
      </c>
      <c r="E794">
        <v>17114</v>
      </c>
      <c r="F794">
        <v>8</v>
      </c>
      <c r="G794">
        <v>1</v>
      </c>
      <c r="H794">
        <v>35</v>
      </c>
      <c r="I794">
        <v>13.09</v>
      </c>
      <c r="J794" s="23">
        <v>39557</v>
      </c>
      <c r="K794">
        <v>35</v>
      </c>
      <c r="L794">
        <v>13.09</v>
      </c>
      <c r="M794">
        <v>21.91</v>
      </c>
      <c r="N794" t="s">
        <v>601</v>
      </c>
    </row>
    <row r="795" spans="1:14" x14ac:dyDescent="0.3">
      <c r="A795">
        <v>537</v>
      </c>
      <c r="B795">
        <v>20080227</v>
      </c>
      <c r="C795">
        <v>20080310</v>
      </c>
      <c r="D795">
        <v>20080305</v>
      </c>
      <c r="E795">
        <v>17220</v>
      </c>
      <c r="F795">
        <v>8</v>
      </c>
      <c r="G795">
        <v>19</v>
      </c>
      <c r="H795">
        <v>35</v>
      </c>
      <c r="I795">
        <v>13.09</v>
      </c>
      <c r="J795" s="23">
        <v>39505</v>
      </c>
      <c r="K795">
        <v>665</v>
      </c>
      <c r="L795">
        <v>248.71</v>
      </c>
      <c r="M795">
        <v>416.29</v>
      </c>
      <c r="N795" t="s">
        <v>601</v>
      </c>
    </row>
    <row r="796" spans="1:14" x14ac:dyDescent="0.3">
      <c r="A796">
        <v>537</v>
      </c>
      <c r="B796">
        <v>20080220</v>
      </c>
      <c r="C796">
        <v>20080303</v>
      </c>
      <c r="D796">
        <v>20080227</v>
      </c>
      <c r="E796">
        <v>17221</v>
      </c>
      <c r="F796">
        <v>8</v>
      </c>
      <c r="G796">
        <v>8</v>
      </c>
      <c r="H796">
        <v>35</v>
      </c>
      <c r="I796">
        <v>13.09</v>
      </c>
      <c r="J796" s="23">
        <v>39498</v>
      </c>
      <c r="K796">
        <v>280</v>
      </c>
      <c r="L796">
        <v>104.72</v>
      </c>
      <c r="M796">
        <v>175.28</v>
      </c>
      <c r="N796" t="s">
        <v>601</v>
      </c>
    </row>
    <row r="797" spans="1:14" x14ac:dyDescent="0.3">
      <c r="A797">
        <v>537</v>
      </c>
      <c r="B797">
        <v>20080410</v>
      </c>
      <c r="C797">
        <v>20080422</v>
      </c>
      <c r="D797">
        <v>20080417</v>
      </c>
      <c r="E797">
        <v>17983</v>
      </c>
      <c r="F797">
        <v>8</v>
      </c>
      <c r="G797">
        <v>12</v>
      </c>
      <c r="H797">
        <v>35</v>
      </c>
      <c r="I797">
        <v>13.09</v>
      </c>
      <c r="J797" s="23">
        <v>39548</v>
      </c>
      <c r="K797">
        <v>420</v>
      </c>
      <c r="L797">
        <v>157.08000000000001</v>
      </c>
      <c r="M797">
        <v>262.92</v>
      </c>
      <c r="N797" t="s">
        <v>601</v>
      </c>
    </row>
    <row r="798" spans="1:14" x14ac:dyDescent="0.3">
      <c r="A798">
        <v>537</v>
      </c>
      <c r="B798">
        <v>20080416</v>
      </c>
      <c r="C798">
        <v>20080428</v>
      </c>
      <c r="D798">
        <v>20080423</v>
      </c>
      <c r="E798">
        <v>17984</v>
      </c>
      <c r="F798">
        <v>8</v>
      </c>
      <c r="G798">
        <v>17</v>
      </c>
      <c r="H798">
        <v>35</v>
      </c>
      <c r="I798">
        <v>13.09</v>
      </c>
      <c r="J798" s="23">
        <v>39554</v>
      </c>
      <c r="K798">
        <v>595</v>
      </c>
      <c r="L798">
        <v>222.53</v>
      </c>
      <c r="M798">
        <v>372.47</v>
      </c>
      <c r="N798" t="s">
        <v>601</v>
      </c>
    </row>
    <row r="799" spans="1:14" x14ac:dyDescent="0.3">
      <c r="A799">
        <v>537</v>
      </c>
      <c r="B799">
        <v>20080203</v>
      </c>
      <c r="C799">
        <v>20080215</v>
      </c>
      <c r="D799">
        <v>20080210</v>
      </c>
      <c r="E799">
        <v>18125</v>
      </c>
      <c r="F799">
        <v>8</v>
      </c>
      <c r="G799">
        <v>8</v>
      </c>
      <c r="H799">
        <v>35</v>
      </c>
      <c r="I799">
        <v>13.09</v>
      </c>
      <c r="J799" s="23">
        <v>39481</v>
      </c>
      <c r="K799">
        <v>280</v>
      </c>
      <c r="L799">
        <v>104.72</v>
      </c>
      <c r="M799">
        <v>175.28</v>
      </c>
      <c r="N799" t="s">
        <v>601</v>
      </c>
    </row>
    <row r="800" spans="1:14" x14ac:dyDescent="0.3">
      <c r="A800">
        <v>537</v>
      </c>
      <c r="B800">
        <v>20080314</v>
      </c>
      <c r="C800">
        <v>20080326</v>
      </c>
      <c r="D800">
        <v>20080321</v>
      </c>
      <c r="E800">
        <v>18157</v>
      </c>
      <c r="F800">
        <v>8</v>
      </c>
      <c r="G800">
        <v>11</v>
      </c>
      <c r="H800">
        <v>35</v>
      </c>
      <c r="I800">
        <v>13.09</v>
      </c>
      <c r="J800" s="23">
        <v>39521</v>
      </c>
      <c r="K800">
        <v>385</v>
      </c>
      <c r="L800">
        <v>143.99</v>
      </c>
      <c r="M800">
        <v>241.01</v>
      </c>
      <c r="N800" t="s">
        <v>601</v>
      </c>
    </row>
    <row r="801" spans="1:14" x14ac:dyDescent="0.3">
      <c r="A801">
        <v>537</v>
      </c>
      <c r="B801">
        <v>20080531</v>
      </c>
      <c r="C801">
        <v>20080612</v>
      </c>
      <c r="D801">
        <v>20080607</v>
      </c>
      <c r="E801">
        <v>19311</v>
      </c>
      <c r="F801">
        <v>8</v>
      </c>
      <c r="G801">
        <v>3</v>
      </c>
      <c r="H801">
        <v>35</v>
      </c>
      <c r="I801">
        <v>13.09</v>
      </c>
      <c r="J801" s="23">
        <v>39599</v>
      </c>
      <c r="K801">
        <v>105</v>
      </c>
      <c r="L801">
        <v>39.270000000000003</v>
      </c>
      <c r="M801">
        <v>65.73</v>
      </c>
      <c r="N801" t="s">
        <v>601</v>
      </c>
    </row>
    <row r="802" spans="1:14" x14ac:dyDescent="0.3">
      <c r="A802">
        <v>537</v>
      </c>
      <c r="B802">
        <v>20080610</v>
      </c>
      <c r="C802">
        <v>20080622</v>
      </c>
      <c r="D802">
        <v>20080617</v>
      </c>
      <c r="E802">
        <v>19340</v>
      </c>
      <c r="F802">
        <v>8</v>
      </c>
      <c r="G802">
        <v>19</v>
      </c>
      <c r="H802">
        <v>35</v>
      </c>
      <c r="I802">
        <v>13.09</v>
      </c>
      <c r="J802" s="23">
        <v>39609</v>
      </c>
      <c r="K802">
        <v>665</v>
      </c>
      <c r="L802">
        <v>248.71</v>
      </c>
      <c r="M802">
        <v>416.29</v>
      </c>
      <c r="N802" t="s">
        <v>601</v>
      </c>
    </row>
    <row r="803" spans="1:14" x14ac:dyDescent="0.3">
      <c r="A803">
        <v>537</v>
      </c>
      <c r="B803">
        <v>20080611</v>
      </c>
      <c r="C803">
        <v>20080623</v>
      </c>
      <c r="D803">
        <v>20080618</v>
      </c>
      <c r="E803">
        <v>19476</v>
      </c>
      <c r="F803">
        <v>8</v>
      </c>
      <c r="G803">
        <v>20</v>
      </c>
      <c r="H803">
        <v>35</v>
      </c>
      <c r="I803">
        <v>13.09</v>
      </c>
      <c r="J803" s="23">
        <v>39610</v>
      </c>
      <c r="K803">
        <v>700</v>
      </c>
      <c r="L803">
        <v>261.8</v>
      </c>
      <c r="M803">
        <v>438.2</v>
      </c>
      <c r="N803" t="s">
        <v>601</v>
      </c>
    </row>
    <row r="804" spans="1:14" x14ac:dyDescent="0.3">
      <c r="A804">
        <v>537</v>
      </c>
      <c r="B804">
        <v>20080528</v>
      </c>
      <c r="C804">
        <v>20080609</v>
      </c>
      <c r="D804">
        <v>20080604</v>
      </c>
      <c r="E804">
        <v>19930</v>
      </c>
      <c r="F804">
        <v>8</v>
      </c>
      <c r="G804">
        <v>5</v>
      </c>
      <c r="H804">
        <v>35</v>
      </c>
      <c r="I804">
        <v>13.09</v>
      </c>
      <c r="J804" s="23">
        <v>39596</v>
      </c>
      <c r="K804">
        <v>175</v>
      </c>
      <c r="L804">
        <v>65.45</v>
      </c>
      <c r="M804">
        <v>109.55</v>
      </c>
      <c r="N804" t="s">
        <v>601</v>
      </c>
    </row>
    <row r="805" spans="1:14" x14ac:dyDescent="0.3">
      <c r="A805">
        <v>537</v>
      </c>
      <c r="B805">
        <v>20080614</v>
      </c>
      <c r="C805">
        <v>20080626</v>
      </c>
      <c r="D805">
        <v>20080621</v>
      </c>
      <c r="E805">
        <v>20051</v>
      </c>
      <c r="F805">
        <v>8</v>
      </c>
      <c r="G805">
        <v>17</v>
      </c>
      <c r="H805">
        <v>35</v>
      </c>
      <c r="I805">
        <v>13.09</v>
      </c>
      <c r="J805" s="23">
        <v>39613</v>
      </c>
      <c r="K805">
        <v>595</v>
      </c>
      <c r="L805">
        <v>222.53</v>
      </c>
      <c r="M805">
        <v>372.47</v>
      </c>
      <c r="N805" t="s">
        <v>601</v>
      </c>
    </row>
    <row r="806" spans="1:14" x14ac:dyDescent="0.3">
      <c r="A806">
        <v>537</v>
      </c>
      <c r="B806">
        <v>20080528</v>
      </c>
      <c r="C806">
        <v>20080609</v>
      </c>
      <c r="D806">
        <v>20080604</v>
      </c>
      <c r="E806">
        <v>20584</v>
      </c>
      <c r="F806">
        <v>8</v>
      </c>
      <c r="G806">
        <v>14</v>
      </c>
      <c r="H806">
        <v>35</v>
      </c>
      <c r="I806">
        <v>13.09</v>
      </c>
      <c r="J806" s="23">
        <v>39596</v>
      </c>
      <c r="K806">
        <v>490</v>
      </c>
      <c r="L806">
        <v>183.26</v>
      </c>
      <c r="M806">
        <v>306.74</v>
      </c>
      <c r="N806" t="s">
        <v>601</v>
      </c>
    </row>
    <row r="807" spans="1:14" x14ac:dyDescent="0.3">
      <c r="A807">
        <v>537</v>
      </c>
      <c r="B807">
        <v>20080507</v>
      </c>
      <c r="C807">
        <v>20080519</v>
      </c>
      <c r="D807">
        <v>20080514</v>
      </c>
      <c r="E807">
        <v>21057</v>
      </c>
      <c r="F807">
        <v>8</v>
      </c>
      <c r="G807">
        <v>17</v>
      </c>
      <c r="H807">
        <v>35</v>
      </c>
      <c r="I807">
        <v>13.09</v>
      </c>
      <c r="J807" s="23">
        <v>39575</v>
      </c>
      <c r="K807">
        <v>595</v>
      </c>
      <c r="L807">
        <v>222.53</v>
      </c>
      <c r="M807">
        <v>372.47</v>
      </c>
      <c r="N807" t="s">
        <v>601</v>
      </c>
    </row>
    <row r="808" spans="1:14" x14ac:dyDescent="0.3">
      <c r="A808">
        <v>537</v>
      </c>
      <c r="B808">
        <v>20080622</v>
      </c>
      <c r="C808">
        <v>20080704</v>
      </c>
      <c r="D808">
        <v>20080629</v>
      </c>
      <c r="E808">
        <v>22803</v>
      </c>
      <c r="F808">
        <v>8</v>
      </c>
      <c r="G808">
        <v>20</v>
      </c>
      <c r="H808">
        <v>35</v>
      </c>
      <c r="I808">
        <v>13.09</v>
      </c>
      <c r="J808" s="23">
        <v>39621</v>
      </c>
      <c r="K808">
        <v>700</v>
      </c>
      <c r="L808">
        <v>261.8</v>
      </c>
      <c r="M808">
        <v>438.2</v>
      </c>
      <c r="N808" t="s">
        <v>601</v>
      </c>
    </row>
    <row r="809" spans="1:14" x14ac:dyDescent="0.3">
      <c r="A809">
        <v>537</v>
      </c>
      <c r="B809">
        <v>20080610</v>
      </c>
      <c r="C809">
        <v>20080622</v>
      </c>
      <c r="D809">
        <v>20080617</v>
      </c>
      <c r="E809">
        <v>22836</v>
      </c>
      <c r="F809">
        <v>8</v>
      </c>
      <c r="G809">
        <v>14</v>
      </c>
      <c r="H809">
        <v>35</v>
      </c>
      <c r="I809">
        <v>13.09</v>
      </c>
      <c r="J809" s="23">
        <v>39609</v>
      </c>
      <c r="K809">
        <v>490</v>
      </c>
      <c r="L809">
        <v>183.26</v>
      </c>
      <c r="M809">
        <v>306.74</v>
      </c>
      <c r="N809" t="s">
        <v>601</v>
      </c>
    </row>
    <row r="810" spans="1:14" x14ac:dyDescent="0.3">
      <c r="A810">
        <v>484</v>
      </c>
      <c r="B810">
        <v>20080622</v>
      </c>
      <c r="C810">
        <v>20080704</v>
      </c>
      <c r="D810">
        <v>20080629</v>
      </c>
      <c r="E810">
        <v>11246</v>
      </c>
      <c r="F810">
        <v>8</v>
      </c>
      <c r="G810">
        <v>2</v>
      </c>
      <c r="H810">
        <v>7.95</v>
      </c>
      <c r="I810">
        <v>2.9733000000000001</v>
      </c>
      <c r="J810" s="23">
        <v>39621</v>
      </c>
      <c r="K810">
        <v>15.9</v>
      </c>
      <c r="L810">
        <v>5.9466000000000001</v>
      </c>
      <c r="M810">
        <v>9.9534000000000002</v>
      </c>
      <c r="N810" t="s">
        <v>601</v>
      </c>
    </row>
    <row r="811" spans="1:14" x14ac:dyDescent="0.3">
      <c r="A811">
        <v>484</v>
      </c>
      <c r="B811">
        <v>20080526</v>
      </c>
      <c r="C811">
        <v>20080607</v>
      </c>
      <c r="D811">
        <v>20080602</v>
      </c>
      <c r="E811">
        <v>12813</v>
      </c>
      <c r="F811">
        <v>8</v>
      </c>
      <c r="G811">
        <v>13</v>
      </c>
      <c r="H811">
        <v>7.95</v>
      </c>
      <c r="I811">
        <v>2.9733000000000001</v>
      </c>
      <c r="J811" s="23">
        <v>39594</v>
      </c>
      <c r="K811">
        <v>103.35</v>
      </c>
      <c r="L811">
        <v>38.652900000000002</v>
      </c>
      <c r="M811">
        <v>64.697100000000006</v>
      </c>
      <c r="N811" t="s">
        <v>601</v>
      </c>
    </row>
    <row r="812" spans="1:14" x14ac:dyDescent="0.3">
      <c r="A812">
        <v>484</v>
      </c>
      <c r="B812">
        <v>20080517</v>
      </c>
      <c r="C812">
        <v>20080529</v>
      </c>
      <c r="D812">
        <v>20080524</v>
      </c>
      <c r="E812">
        <v>12816</v>
      </c>
      <c r="F812">
        <v>8</v>
      </c>
      <c r="G812">
        <v>11</v>
      </c>
      <c r="H812">
        <v>7.95</v>
      </c>
      <c r="I812">
        <v>2.9733000000000001</v>
      </c>
      <c r="J812" s="23">
        <v>39585</v>
      </c>
      <c r="K812">
        <v>87.45</v>
      </c>
      <c r="L812">
        <v>32.706299999999999</v>
      </c>
      <c r="M812">
        <v>54.743699999999997</v>
      </c>
      <c r="N812" t="s">
        <v>601</v>
      </c>
    </row>
    <row r="813" spans="1:14" x14ac:dyDescent="0.3">
      <c r="A813">
        <v>484</v>
      </c>
      <c r="B813">
        <v>20080731</v>
      </c>
      <c r="C813">
        <v>20080812</v>
      </c>
      <c r="D813">
        <v>20080807</v>
      </c>
      <c r="E813">
        <v>13671</v>
      </c>
      <c r="F813">
        <v>8</v>
      </c>
      <c r="G813">
        <v>16</v>
      </c>
      <c r="H813">
        <v>7.95</v>
      </c>
      <c r="I813">
        <v>2.9733000000000001</v>
      </c>
      <c r="J813" s="23">
        <v>39660</v>
      </c>
      <c r="K813">
        <v>127.2</v>
      </c>
      <c r="L813">
        <v>47.572800000000001</v>
      </c>
      <c r="M813">
        <v>79.627200000000002</v>
      </c>
      <c r="N813" t="s">
        <v>601</v>
      </c>
    </row>
    <row r="814" spans="1:14" x14ac:dyDescent="0.3">
      <c r="A814">
        <v>484</v>
      </c>
      <c r="B814">
        <v>20080401</v>
      </c>
      <c r="C814">
        <v>20080413</v>
      </c>
      <c r="D814">
        <v>20080408</v>
      </c>
      <c r="E814">
        <v>14767</v>
      </c>
      <c r="F814">
        <v>8</v>
      </c>
      <c r="G814">
        <v>9</v>
      </c>
      <c r="H814">
        <v>7.95</v>
      </c>
      <c r="I814">
        <v>2.9733000000000001</v>
      </c>
      <c r="J814" s="23">
        <v>39539</v>
      </c>
      <c r="K814">
        <v>71.55</v>
      </c>
      <c r="L814">
        <v>26.759699999999999</v>
      </c>
      <c r="M814">
        <v>44.790300000000002</v>
      </c>
      <c r="N814" t="s">
        <v>601</v>
      </c>
    </row>
    <row r="815" spans="1:14" x14ac:dyDescent="0.3">
      <c r="A815">
        <v>484</v>
      </c>
      <c r="B815">
        <v>20080501</v>
      </c>
      <c r="C815">
        <v>20080513</v>
      </c>
      <c r="D815">
        <v>20080508</v>
      </c>
      <c r="E815">
        <v>14800</v>
      </c>
      <c r="F815">
        <v>8</v>
      </c>
      <c r="G815">
        <v>7</v>
      </c>
      <c r="H815">
        <v>7.95</v>
      </c>
      <c r="I815">
        <v>2.9733000000000001</v>
      </c>
      <c r="J815" s="23">
        <v>39569</v>
      </c>
      <c r="K815">
        <v>55.65</v>
      </c>
      <c r="L815">
        <v>20.813099999999999</v>
      </c>
      <c r="M815">
        <v>34.8369</v>
      </c>
      <c r="N815" t="s">
        <v>601</v>
      </c>
    </row>
    <row r="816" spans="1:14" x14ac:dyDescent="0.3">
      <c r="A816">
        <v>484</v>
      </c>
      <c r="B816">
        <v>20080502</v>
      </c>
      <c r="C816">
        <v>20080514</v>
      </c>
      <c r="D816">
        <v>20080509</v>
      </c>
      <c r="E816">
        <v>14803</v>
      </c>
      <c r="F816">
        <v>8</v>
      </c>
      <c r="G816">
        <v>20</v>
      </c>
      <c r="H816">
        <v>7.95</v>
      </c>
      <c r="I816">
        <v>2.9733000000000001</v>
      </c>
      <c r="J816" s="23">
        <v>39570</v>
      </c>
      <c r="K816">
        <v>159</v>
      </c>
      <c r="L816">
        <v>59.466000000000001</v>
      </c>
      <c r="M816">
        <v>99.534000000000006</v>
      </c>
      <c r="N816" t="s">
        <v>601</v>
      </c>
    </row>
    <row r="817" spans="1:14" x14ac:dyDescent="0.3">
      <c r="A817">
        <v>484</v>
      </c>
      <c r="B817">
        <v>20080524</v>
      </c>
      <c r="C817">
        <v>20080605</v>
      </c>
      <c r="D817">
        <v>20080531</v>
      </c>
      <c r="E817">
        <v>14819</v>
      </c>
      <c r="F817">
        <v>8</v>
      </c>
      <c r="G817">
        <v>19</v>
      </c>
      <c r="H817">
        <v>7.95</v>
      </c>
      <c r="I817">
        <v>2.9733000000000001</v>
      </c>
      <c r="J817" s="23">
        <v>39592</v>
      </c>
      <c r="K817">
        <v>151.05000000000001</v>
      </c>
      <c r="L817">
        <v>56.492699999999999</v>
      </c>
      <c r="M817">
        <v>94.557299999999998</v>
      </c>
      <c r="N817" t="s">
        <v>601</v>
      </c>
    </row>
    <row r="818" spans="1:14" x14ac:dyDescent="0.3">
      <c r="A818">
        <v>484</v>
      </c>
      <c r="B818">
        <v>20080117</v>
      </c>
      <c r="C818">
        <v>20080129</v>
      </c>
      <c r="D818">
        <v>20080124</v>
      </c>
      <c r="E818">
        <v>14940</v>
      </c>
      <c r="F818">
        <v>8</v>
      </c>
      <c r="G818">
        <v>19</v>
      </c>
      <c r="H818">
        <v>7.95</v>
      </c>
      <c r="I818">
        <v>2.9733000000000001</v>
      </c>
      <c r="J818" s="23">
        <v>39464</v>
      </c>
      <c r="K818">
        <v>151.05000000000001</v>
      </c>
      <c r="L818">
        <v>56.492699999999999</v>
      </c>
      <c r="M818">
        <v>94.557299999999998</v>
      </c>
      <c r="N818" t="s">
        <v>601</v>
      </c>
    </row>
    <row r="819" spans="1:14" x14ac:dyDescent="0.3">
      <c r="A819">
        <v>484</v>
      </c>
      <c r="B819">
        <v>20080120</v>
      </c>
      <c r="C819">
        <v>20080201</v>
      </c>
      <c r="D819">
        <v>20080127</v>
      </c>
      <c r="E819">
        <v>15101</v>
      </c>
      <c r="F819">
        <v>8</v>
      </c>
      <c r="G819">
        <v>1</v>
      </c>
      <c r="H819">
        <v>7.95</v>
      </c>
      <c r="I819">
        <v>2.9733000000000001</v>
      </c>
      <c r="J819" s="23">
        <v>39467</v>
      </c>
      <c r="K819">
        <v>7.95</v>
      </c>
      <c r="L819">
        <v>2.9733000000000001</v>
      </c>
      <c r="M819">
        <v>4.9767000000000001</v>
      </c>
      <c r="N819" t="s">
        <v>601</v>
      </c>
    </row>
    <row r="820" spans="1:14" x14ac:dyDescent="0.3">
      <c r="A820">
        <v>484</v>
      </c>
      <c r="B820">
        <v>20080507</v>
      </c>
      <c r="C820">
        <v>20080519</v>
      </c>
      <c r="D820">
        <v>20080514</v>
      </c>
      <c r="E820">
        <v>16280</v>
      </c>
      <c r="F820">
        <v>8</v>
      </c>
      <c r="G820">
        <v>13</v>
      </c>
      <c r="H820">
        <v>7.95</v>
      </c>
      <c r="I820">
        <v>2.9733000000000001</v>
      </c>
      <c r="J820" s="23">
        <v>39575</v>
      </c>
      <c r="K820">
        <v>103.35</v>
      </c>
      <c r="L820">
        <v>38.652900000000002</v>
      </c>
      <c r="M820">
        <v>64.697100000000006</v>
      </c>
      <c r="N820" t="s">
        <v>601</v>
      </c>
    </row>
    <row r="821" spans="1:14" x14ac:dyDescent="0.3">
      <c r="A821">
        <v>484</v>
      </c>
      <c r="B821">
        <v>20080102</v>
      </c>
      <c r="C821">
        <v>20080114</v>
      </c>
      <c r="D821">
        <v>20080109</v>
      </c>
      <c r="E821">
        <v>16422</v>
      </c>
      <c r="F821">
        <v>8</v>
      </c>
      <c r="G821">
        <v>10</v>
      </c>
      <c r="H821">
        <v>7.95</v>
      </c>
      <c r="I821">
        <v>2.9733000000000001</v>
      </c>
      <c r="J821" s="23">
        <v>39449</v>
      </c>
      <c r="K821">
        <v>79.5</v>
      </c>
      <c r="L821">
        <v>29.733000000000001</v>
      </c>
      <c r="M821">
        <v>49.767000000000003</v>
      </c>
      <c r="N821" t="s">
        <v>601</v>
      </c>
    </row>
    <row r="822" spans="1:14" x14ac:dyDescent="0.3">
      <c r="A822">
        <v>484</v>
      </c>
      <c r="B822">
        <v>20080226</v>
      </c>
      <c r="C822">
        <v>20080309</v>
      </c>
      <c r="D822">
        <v>20080304</v>
      </c>
      <c r="E822">
        <v>16451</v>
      </c>
      <c r="F822">
        <v>8</v>
      </c>
      <c r="G822">
        <v>11</v>
      </c>
      <c r="H822">
        <v>7.95</v>
      </c>
      <c r="I822">
        <v>2.9733000000000001</v>
      </c>
      <c r="J822" s="23">
        <v>39504</v>
      </c>
      <c r="K822">
        <v>87.45</v>
      </c>
      <c r="L822">
        <v>32.706299999999999</v>
      </c>
      <c r="M822">
        <v>54.743699999999997</v>
      </c>
      <c r="N822" t="s">
        <v>601</v>
      </c>
    </row>
    <row r="823" spans="1:14" x14ac:dyDescent="0.3">
      <c r="A823">
        <v>484</v>
      </c>
      <c r="B823">
        <v>20080103</v>
      </c>
      <c r="C823">
        <v>20080115</v>
      </c>
      <c r="D823">
        <v>20080110</v>
      </c>
      <c r="E823">
        <v>16943</v>
      </c>
      <c r="F823">
        <v>8</v>
      </c>
      <c r="G823">
        <v>1</v>
      </c>
      <c r="H823">
        <v>7.95</v>
      </c>
      <c r="I823">
        <v>2.9733000000000001</v>
      </c>
      <c r="J823" s="23">
        <v>39450</v>
      </c>
      <c r="K823">
        <v>7.95</v>
      </c>
      <c r="L823">
        <v>2.9733000000000001</v>
      </c>
      <c r="M823">
        <v>4.9767000000000001</v>
      </c>
      <c r="N823" t="s">
        <v>601</v>
      </c>
    </row>
    <row r="824" spans="1:14" x14ac:dyDescent="0.3">
      <c r="A824">
        <v>484</v>
      </c>
      <c r="B824">
        <v>20080227</v>
      </c>
      <c r="C824">
        <v>20080310</v>
      </c>
      <c r="D824">
        <v>20080305</v>
      </c>
      <c r="E824">
        <v>17220</v>
      </c>
      <c r="F824">
        <v>8</v>
      </c>
      <c r="G824">
        <v>4</v>
      </c>
      <c r="H824">
        <v>7.95</v>
      </c>
      <c r="I824">
        <v>2.9733000000000001</v>
      </c>
      <c r="J824" s="23">
        <v>39505</v>
      </c>
      <c r="K824">
        <v>31.8</v>
      </c>
      <c r="L824">
        <v>11.8932</v>
      </c>
      <c r="M824">
        <v>19.9068</v>
      </c>
      <c r="N824" t="s">
        <v>601</v>
      </c>
    </row>
    <row r="825" spans="1:14" x14ac:dyDescent="0.3">
      <c r="A825">
        <v>484</v>
      </c>
      <c r="B825">
        <v>20080224</v>
      </c>
      <c r="C825">
        <v>20080307</v>
      </c>
      <c r="D825">
        <v>20080302</v>
      </c>
      <c r="E825">
        <v>18020</v>
      </c>
      <c r="F825">
        <v>8</v>
      </c>
      <c r="G825">
        <v>7</v>
      </c>
      <c r="H825">
        <v>7.95</v>
      </c>
      <c r="I825">
        <v>2.9733000000000001</v>
      </c>
      <c r="J825" s="23">
        <v>39502</v>
      </c>
      <c r="K825">
        <v>55.65</v>
      </c>
      <c r="L825">
        <v>20.813099999999999</v>
      </c>
      <c r="M825">
        <v>34.8369</v>
      </c>
      <c r="N825" t="s">
        <v>601</v>
      </c>
    </row>
    <row r="826" spans="1:14" x14ac:dyDescent="0.3">
      <c r="A826">
        <v>484</v>
      </c>
      <c r="B826">
        <v>20080305</v>
      </c>
      <c r="C826">
        <v>20080317</v>
      </c>
      <c r="D826">
        <v>20080312</v>
      </c>
      <c r="E826">
        <v>18140</v>
      </c>
      <c r="F826">
        <v>8</v>
      </c>
      <c r="G826">
        <v>14</v>
      </c>
      <c r="H826">
        <v>7.95</v>
      </c>
      <c r="I826">
        <v>2.9733000000000001</v>
      </c>
      <c r="J826" s="23">
        <v>39512</v>
      </c>
      <c r="K826">
        <v>111.3</v>
      </c>
      <c r="L826">
        <v>41.626199999999997</v>
      </c>
      <c r="M826">
        <v>69.6738</v>
      </c>
      <c r="N826" t="s">
        <v>601</v>
      </c>
    </row>
    <row r="827" spans="1:14" x14ac:dyDescent="0.3">
      <c r="A827">
        <v>484</v>
      </c>
      <c r="B827">
        <v>20080312</v>
      </c>
      <c r="C827">
        <v>20080324</v>
      </c>
      <c r="D827">
        <v>20080319</v>
      </c>
      <c r="E827">
        <v>18183</v>
      </c>
      <c r="F827">
        <v>8</v>
      </c>
      <c r="G827">
        <v>4</v>
      </c>
      <c r="H827">
        <v>7.95</v>
      </c>
      <c r="I827">
        <v>2.9733000000000001</v>
      </c>
      <c r="J827" s="23">
        <v>39519</v>
      </c>
      <c r="K827">
        <v>31.8</v>
      </c>
      <c r="L827">
        <v>11.8932</v>
      </c>
      <c r="M827">
        <v>19.9068</v>
      </c>
      <c r="N827" t="s">
        <v>601</v>
      </c>
    </row>
    <row r="828" spans="1:14" x14ac:dyDescent="0.3">
      <c r="A828">
        <v>484</v>
      </c>
      <c r="B828">
        <v>20080404</v>
      </c>
      <c r="C828">
        <v>20080416</v>
      </c>
      <c r="D828">
        <v>20080411</v>
      </c>
      <c r="E828">
        <v>19038</v>
      </c>
      <c r="F828">
        <v>8</v>
      </c>
      <c r="G828">
        <v>20</v>
      </c>
      <c r="H828">
        <v>7.95</v>
      </c>
      <c r="I828">
        <v>2.9733000000000001</v>
      </c>
      <c r="J828" s="23">
        <v>39542</v>
      </c>
      <c r="K828">
        <v>159</v>
      </c>
      <c r="L828">
        <v>59.466000000000001</v>
      </c>
      <c r="M828">
        <v>99.534000000000006</v>
      </c>
      <c r="N828" t="s">
        <v>601</v>
      </c>
    </row>
    <row r="829" spans="1:14" x14ac:dyDescent="0.3">
      <c r="A829">
        <v>484</v>
      </c>
      <c r="B829">
        <v>20080313</v>
      </c>
      <c r="C829">
        <v>20080325</v>
      </c>
      <c r="D829">
        <v>20080320</v>
      </c>
      <c r="E829">
        <v>19300</v>
      </c>
      <c r="F829">
        <v>8</v>
      </c>
      <c r="G829">
        <v>14</v>
      </c>
      <c r="H829">
        <v>7.95</v>
      </c>
      <c r="I829">
        <v>2.9733000000000001</v>
      </c>
      <c r="J829" s="23">
        <v>39520</v>
      </c>
      <c r="K829">
        <v>111.3</v>
      </c>
      <c r="L829">
        <v>41.626199999999997</v>
      </c>
      <c r="M829">
        <v>69.6738</v>
      </c>
      <c r="N829" t="s">
        <v>601</v>
      </c>
    </row>
    <row r="830" spans="1:14" x14ac:dyDescent="0.3">
      <c r="A830">
        <v>484</v>
      </c>
      <c r="B830">
        <v>20080530</v>
      </c>
      <c r="C830">
        <v>20080611</v>
      </c>
      <c r="D830">
        <v>20080606</v>
      </c>
      <c r="E830">
        <v>19333</v>
      </c>
      <c r="F830">
        <v>8</v>
      </c>
      <c r="G830">
        <v>16</v>
      </c>
      <c r="H830">
        <v>7.95</v>
      </c>
      <c r="I830">
        <v>2.9733000000000001</v>
      </c>
      <c r="J830" s="23">
        <v>39598</v>
      </c>
      <c r="K830">
        <v>127.2</v>
      </c>
      <c r="L830">
        <v>47.572800000000001</v>
      </c>
      <c r="M830">
        <v>79.627200000000002</v>
      </c>
      <c r="N830" t="s">
        <v>601</v>
      </c>
    </row>
    <row r="831" spans="1:14" x14ac:dyDescent="0.3">
      <c r="A831">
        <v>484</v>
      </c>
      <c r="B831">
        <v>20080327</v>
      </c>
      <c r="C831">
        <v>20080408</v>
      </c>
      <c r="D831">
        <v>20080403</v>
      </c>
      <c r="E831">
        <v>19391</v>
      </c>
      <c r="F831">
        <v>8</v>
      </c>
      <c r="G831">
        <v>6</v>
      </c>
      <c r="H831">
        <v>7.95</v>
      </c>
      <c r="I831">
        <v>2.9733000000000001</v>
      </c>
      <c r="J831" s="23">
        <v>39534</v>
      </c>
      <c r="K831">
        <v>47.7</v>
      </c>
      <c r="L831">
        <v>17.8398</v>
      </c>
      <c r="M831">
        <v>29.860199999999999</v>
      </c>
      <c r="N831" t="s">
        <v>601</v>
      </c>
    </row>
    <row r="832" spans="1:14" x14ac:dyDescent="0.3">
      <c r="A832">
        <v>484</v>
      </c>
      <c r="B832">
        <v>20080511</v>
      </c>
      <c r="C832">
        <v>20080523</v>
      </c>
      <c r="D832">
        <v>20080518</v>
      </c>
      <c r="E832">
        <v>19931</v>
      </c>
      <c r="F832">
        <v>8</v>
      </c>
      <c r="G832">
        <v>19</v>
      </c>
      <c r="H832">
        <v>7.95</v>
      </c>
      <c r="I832">
        <v>2.9733000000000001</v>
      </c>
      <c r="J832" s="23">
        <v>39579</v>
      </c>
      <c r="K832">
        <v>151.05000000000001</v>
      </c>
      <c r="L832">
        <v>56.492699999999999</v>
      </c>
      <c r="M832">
        <v>94.557299999999998</v>
      </c>
      <c r="N832" t="s">
        <v>601</v>
      </c>
    </row>
    <row r="833" spans="1:14" x14ac:dyDescent="0.3">
      <c r="A833">
        <v>484</v>
      </c>
      <c r="B833">
        <v>20080430</v>
      </c>
      <c r="C833">
        <v>20080512</v>
      </c>
      <c r="D833">
        <v>20080507</v>
      </c>
      <c r="E833">
        <v>20928</v>
      </c>
      <c r="F833">
        <v>8</v>
      </c>
      <c r="G833">
        <v>17</v>
      </c>
      <c r="H833">
        <v>7.95</v>
      </c>
      <c r="I833">
        <v>2.9733000000000001</v>
      </c>
      <c r="J833" s="23">
        <v>39568</v>
      </c>
      <c r="K833">
        <v>135.15</v>
      </c>
      <c r="L833">
        <v>50.546100000000003</v>
      </c>
      <c r="M833">
        <v>84.603899999999996</v>
      </c>
      <c r="N833" t="s">
        <v>601</v>
      </c>
    </row>
    <row r="834" spans="1:14" x14ac:dyDescent="0.3">
      <c r="A834">
        <v>484</v>
      </c>
      <c r="B834">
        <v>20080419</v>
      </c>
      <c r="C834">
        <v>20080501</v>
      </c>
      <c r="D834">
        <v>20080426</v>
      </c>
      <c r="E834">
        <v>21681</v>
      </c>
      <c r="F834">
        <v>8</v>
      </c>
      <c r="G834">
        <v>5</v>
      </c>
      <c r="H834">
        <v>7.95</v>
      </c>
      <c r="I834">
        <v>2.9733000000000001</v>
      </c>
      <c r="J834" s="23">
        <v>39557</v>
      </c>
      <c r="K834">
        <v>39.75</v>
      </c>
      <c r="L834">
        <v>14.8665</v>
      </c>
      <c r="M834">
        <v>24.883500000000002</v>
      </c>
      <c r="N834" t="s">
        <v>601</v>
      </c>
    </row>
    <row r="835" spans="1:14" x14ac:dyDescent="0.3">
      <c r="A835">
        <v>484</v>
      </c>
      <c r="B835">
        <v>20080517</v>
      </c>
      <c r="C835">
        <v>20080529</v>
      </c>
      <c r="D835">
        <v>20080524</v>
      </c>
      <c r="E835">
        <v>21826</v>
      </c>
      <c r="F835">
        <v>8</v>
      </c>
      <c r="G835">
        <v>7</v>
      </c>
      <c r="H835">
        <v>7.95</v>
      </c>
      <c r="I835">
        <v>2.9733000000000001</v>
      </c>
      <c r="J835" s="23">
        <v>39585</v>
      </c>
      <c r="K835">
        <v>55.65</v>
      </c>
      <c r="L835">
        <v>20.813099999999999</v>
      </c>
      <c r="M835">
        <v>34.8369</v>
      </c>
      <c r="N835" t="s">
        <v>601</v>
      </c>
    </row>
    <row r="836" spans="1:14" x14ac:dyDescent="0.3">
      <c r="A836">
        <v>484</v>
      </c>
      <c r="B836">
        <v>20080629</v>
      </c>
      <c r="C836">
        <v>20080711</v>
      </c>
      <c r="D836">
        <v>20080706</v>
      </c>
      <c r="E836">
        <v>22830</v>
      </c>
      <c r="F836">
        <v>8</v>
      </c>
      <c r="G836">
        <v>20</v>
      </c>
      <c r="H836">
        <v>7.95</v>
      </c>
      <c r="I836">
        <v>2.9733000000000001</v>
      </c>
      <c r="J836" s="23">
        <v>39628</v>
      </c>
      <c r="K836">
        <v>159</v>
      </c>
      <c r="L836">
        <v>59.466000000000001</v>
      </c>
      <c r="M836">
        <v>99.534000000000006</v>
      </c>
      <c r="N836" t="s">
        <v>601</v>
      </c>
    </row>
    <row r="837" spans="1:14" x14ac:dyDescent="0.3">
      <c r="A837">
        <v>484</v>
      </c>
      <c r="B837">
        <v>20080312</v>
      </c>
      <c r="C837">
        <v>20080324</v>
      </c>
      <c r="D837">
        <v>20080319</v>
      </c>
      <c r="E837">
        <v>24027</v>
      </c>
      <c r="F837">
        <v>8</v>
      </c>
      <c r="G837">
        <v>10</v>
      </c>
      <c r="H837">
        <v>7.95</v>
      </c>
      <c r="I837">
        <v>2.9733000000000001</v>
      </c>
      <c r="J837" s="23">
        <v>39519</v>
      </c>
      <c r="K837">
        <v>79.5</v>
      </c>
      <c r="L837">
        <v>29.733000000000001</v>
      </c>
      <c r="M837">
        <v>49.767000000000003</v>
      </c>
      <c r="N837" t="s">
        <v>601</v>
      </c>
    </row>
    <row r="838" spans="1:14" x14ac:dyDescent="0.3">
      <c r="A838">
        <v>484</v>
      </c>
      <c r="B838">
        <v>20080401</v>
      </c>
      <c r="C838">
        <v>20080413</v>
      </c>
      <c r="D838">
        <v>20080408</v>
      </c>
      <c r="E838">
        <v>24716</v>
      </c>
      <c r="F838">
        <v>8</v>
      </c>
      <c r="G838">
        <v>1</v>
      </c>
      <c r="H838">
        <v>7.95</v>
      </c>
      <c r="I838">
        <v>2.9733000000000001</v>
      </c>
      <c r="J838" s="23">
        <v>39539</v>
      </c>
      <c r="K838">
        <v>7.95</v>
      </c>
      <c r="L838">
        <v>2.9733000000000001</v>
      </c>
      <c r="M838">
        <v>4.9767000000000001</v>
      </c>
      <c r="N838" t="s">
        <v>601</v>
      </c>
    </row>
    <row r="839" spans="1:14" x14ac:dyDescent="0.3">
      <c r="A839">
        <v>484</v>
      </c>
      <c r="B839">
        <v>20080218</v>
      </c>
      <c r="C839">
        <v>20080301</v>
      </c>
      <c r="D839">
        <v>20080225</v>
      </c>
      <c r="E839">
        <v>24837</v>
      </c>
      <c r="F839">
        <v>8</v>
      </c>
      <c r="G839">
        <v>8</v>
      </c>
      <c r="H839">
        <v>7.95</v>
      </c>
      <c r="I839">
        <v>2.9733000000000001</v>
      </c>
      <c r="J839" s="23">
        <v>39496</v>
      </c>
      <c r="K839">
        <v>63.6</v>
      </c>
      <c r="L839">
        <v>23.7864</v>
      </c>
      <c r="M839">
        <v>39.813600000000001</v>
      </c>
      <c r="N839" t="s">
        <v>601</v>
      </c>
    </row>
    <row r="840" spans="1:14" x14ac:dyDescent="0.3">
      <c r="A840">
        <v>484</v>
      </c>
      <c r="B840">
        <v>20080120</v>
      </c>
      <c r="C840">
        <v>20080201</v>
      </c>
      <c r="D840">
        <v>20080127</v>
      </c>
      <c r="E840">
        <v>24864</v>
      </c>
      <c r="F840">
        <v>8</v>
      </c>
      <c r="G840">
        <v>1</v>
      </c>
      <c r="H840">
        <v>7.95</v>
      </c>
      <c r="I840">
        <v>2.9733000000000001</v>
      </c>
      <c r="J840" s="23">
        <v>39467</v>
      </c>
      <c r="K840">
        <v>7.95</v>
      </c>
      <c r="L840">
        <v>2.9733000000000001</v>
      </c>
      <c r="M840">
        <v>4.9767000000000001</v>
      </c>
      <c r="N840" t="s">
        <v>601</v>
      </c>
    </row>
    <row r="841" spans="1:14" x14ac:dyDescent="0.3">
      <c r="A841">
        <v>484</v>
      </c>
      <c r="B841">
        <v>20080309</v>
      </c>
      <c r="C841">
        <v>20080321</v>
      </c>
      <c r="D841">
        <v>20080316</v>
      </c>
      <c r="E841">
        <v>25487</v>
      </c>
      <c r="F841">
        <v>8</v>
      </c>
      <c r="G841">
        <v>11</v>
      </c>
      <c r="H841">
        <v>7.95</v>
      </c>
      <c r="I841">
        <v>2.9733000000000001</v>
      </c>
      <c r="J841" s="23">
        <v>39516</v>
      </c>
      <c r="K841">
        <v>87.45</v>
      </c>
      <c r="L841">
        <v>32.706299999999999</v>
      </c>
      <c r="M841">
        <v>54.743699999999997</v>
      </c>
      <c r="N841" t="s">
        <v>601</v>
      </c>
    </row>
    <row r="842" spans="1:14" x14ac:dyDescent="0.3">
      <c r="A842">
        <v>484</v>
      </c>
      <c r="B842">
        <v>20080128</v>
      </c>
      <c r="C842">
        <v>20080209</v>
      </c>
      <c r="D842">
        <v>20080204</v>
      </c>
      <c r="E842">
        <v>25744</v>
      </c>
      <c r="F842">
        <v>8</v>
      </c>
      <c r="G842">
        <v>8</v>
      </c>
      <c r="H842">
        <v>7.95</v>
      </c>
      <c r="I842">
        <v>2.9733000000000001</v>
      </c>
      <c r="J842" s="23">
        <v>39475</v>
      </c>
      <c r="K842">
        <v>63.6</v>
      </c>
      <c r="L842">
        <v>23.7864</v>
      </c>
      <c r="M842">
        <v>39.813600000000001</v>
      </c>
      <c r="N842" t="s">
        <v>601</v>
      </c>
    </row>
    <row r="843" spans="1:14" x14ac:dyDescent="0.3">
      <c r="A843">
        <v>484</v>
      </c>
      <c r="B843">
        <v>20080309</v>
      </c>
      <c r="C843">
        <v>20080321</v>
      </c>
      <c r="D843">
        <v>20080316</v>
      </c>
      <c r="E843">
        <v>26403</v>
      </c>
      <c r="F843">
        <v>8</v>
      </c>
      <c r="G843">
        <v>4</v>
      </c>
      <c r="H843">
        <v>7.95</v>
      </c>
      <c r="I843">
        <v>2.9733000000000001</v>
      </c>
      <c r="J843" s="23">
        <v>39516</v>
      </c>
      <c r="K843">
        <v>31.8</v>
      </c>
      <c r="L843">
        <v>11.8932</v>
      </c>
      <c r="M843">
        <v>19.9068</v>
      </c>
      <c r="N843" t="s">
        <v>601</v>
      </c>
    </row>
    <row r="844" spans="1:14" x14ac:dyDescent="0.3">
      <c r="A844">
        <v>484</v>
      </c>
      <c r="B844">
        <v>20080415</v>
      </c>
      <c r="C844">
        <v>20080427</v>
      </c>
      <c r="D844">
        <v>20080422</v>
      </c>
      <c r="E844">
        <v>26996</v>
      </c>
      <c r="F844">
        <v>8</v>
      </c>
      <c r="G844">
        <v>2</v>
      </c>
      <c r="H844">
        <v>7.95</v>
      </c>
      <c r="I844">
        <v>2.9733000000000001</v>
      </c>
      <c r="J844" s="23">
        <v>39553</v>
      </c>
      <c r="K844">
        <v>15.9</v>
      </c>
      <c r="L844">
        <v>5.9466000000000001</v>
      </c>
      <c r="M844">
        <v>9.9534000000000002</v>
      </c>
      <c r="N844" t="s">
        <v>601</v>
      </c>
    </row>
    <row r="845" spans="1:14" x14ac:dyDescent="0.3">
      <c r="A845">
        <v>484</v>
      </c>
      <c r="B845">
        <v>20080410</v>
      </c>
      <c r="C845">
        <v>20080422</v>
      </c>
      <c r="D845">
        <v>20080417</v>
      </c>
      <c r="E845">
        <v>27160</v>
      </c>
      <c r="F845">
        <v>8</v>
      </c>
      <c r="G845">
        <v>18</v>
      </c>
      <c r="H845">
        <v>7.95</v>
      </c>
      <c r="I845">
        <v>2.9733000000000001</v>
      </c>
      <c r="J845" s="23">
        <v>39548</v>
      </c>
      <c r="K845">
        <v>143.1</v>
      </c>
      <c r="L845">
        <v>53.519399999999997</v>
      </c>
      <c r="M845">
        <v>89.580600000000004</v>
      </c>
      <c r="N845" t="s">
        <v>601</v>
      </c>
    </row>
    <row r="846" spans="1:14" x14ac:dyDescent="0.3">
      <c r="A846">
        <v>484</v>
      </c>
      <c r="B846">
        <v>20080531</v>
      </c>
      <c r="C846">
        <v>20080612</v>
      </c>
      <c r="D846">
        <v>20080607</v>
      </c>
      <c r="E846">
        <v>27161</v>
      </c>
      <c r="F846">
        <v>8</v>
      </c>
      <c r="G846">
        <v>2</v>
      </c>
      <c r="H846">
        <v>7.95</v>
      </c>
      <c r="I846">
        <v>2.9733000000000001</v>
      </c>
      <c r="J846" s="23">
        <v>39599</v>
      </c>
      <c r="K846">
        <v>15.9</v>
      </c>
      <c r="L846">
        <v>5.9466000000000001</v>
      </c>
      <c r="M846">
        <v>9.9534000000000002</v>
      </c>
      <c r="N846" t="s">
        <v>601</v>
      </c>
    </row>
    <row r="847" spans="1:14" x14ac:dyDescent="0.3">
      <c r="A847">
        <v>484</v>
      </c>
      <c r="B847">
        <v>20080201</v>
      </c>
      <c r="C847">
        <v>20080213</v>
      </c>
      <c r="D847">
        <v>20080208</v>
      </c>
      <c r="E847">
        <v>28518</v>
      </c>
      <c r="F847">
        <v>8</v>
      </c>
      <c r="G847">
        <v>14</v>
      </c>
      <c r="H847">
        <v>7.95</v>
      </c>
      <c r="I847">
        <v>2.9733000000000001</v>
      </c>
      <c r="J847" s="23">
        <v>39479</v>
      </c>
      <c r="K847">
        <v>111.3</v>
      </c>
      <c r="L847">
        <v>41.626199999999997</v>
      </c>
      <c r="M847">
        <v>69.6738</v>
      </c>
      <c r="N847" t="s">
        <v>601</v>
      </c>
    </row>
    <row r="848" spans="1:14" x14ac:dyDescent="0.3">
      <c r="A848">
        <v>484</v>
      </c>
      <c r="B848">
        <v>20080216</v>
      </c>
      <c r="C848">
        <v>20080228</v>
      </c>
      <c r="D848">
        <v>20080223</v>
      </c>
      <c r="E848">
        <v>28889</v>
      </c>
      <c r="F848">
        <v>8</v>
      </c>
      <c r="G848">
        <v>14</v>
      </c>
      <c r="H848">
        <v>7.95</v>
      </c>
      <c r="I848">
        <v>2.9733000000000001</v>
      </c>
      <c r="J848" s="23">
        <v>39494</v>
      </c>
      <c r="K848">
        <v>111.3</v>
      </c>
      <c r="L848">
        <v>41.626199999999997</v>
      </c>
      <c r="M848">
        <v>69.6738</v>
      </c>
      <c r="N848" t="s">
        <v>601</v>
      </c>
    </row>
    <row r="849" spans="1:14" x14ac:dyDescent="0.3">
      <c r="A849">
        <v>471</v>
      </c>
      <c r="B849">
        <v>20080111</v>
      </c>
      <c r="C849">
        <v>20080123</v>
      </c>
      <c r="D849">
        <v>20080118</v>
      </c>
      <c r="E849">
        <v>12270</v>
      </c>
      <c r="F849">
        <v>8</v>
      </c>
      <c r="G849">
        <v>19</v>
      </c>
      <c r="H849">
        <v>63.5</v>
      </c>
      <c r="I849">
        <v>23.748999999999999</v>
      </c>
      <c r="J849" s="23">
        <v>39458</v>
      </c>
      <c r="K849">
        <v>1206.5</v>
      </c>
      <c r="L849">
        <v>451.23099999999999</v>
      </c>
      <c r="M849">
        <v>755.26900000000001</v>
      </c>
      <c r="N849" t="s">
        <v>601</v>
      </c>
    </row>
    <row r="850" spans="1:14" x14ac:dyDescent="0.3">
      <c r="A850">
        <v>540</v>
      </c>
      <c r="B850">
        <v>20080322</v>
      </c>
      <c r="C850">
        <v>20080403</v>
      </c>
      <c r="D850">
        <v>20080329</v>
      </c>
      <c r="E850">
        <v>12401</v>
      </c>
      <c r="F850">
        <v>8</v>
      </c>
      <c r="G850">
        <v>2</v>
      </c>
      <c r="H850">
        <v>32.6</v>
      </c>
      <c r="I850">
        <v>12.192399999999999</v>
      </c>
      <c r="J850" s="23">
        <v>39529</v>
      </c>
      <c r="K850">
        <v>65.2</v>
      </c>
      <c r="L850">
        <v>24.384799999999998</v>
      </c>
      <c r="M850">
        <v>40.815199999999997</v>
      </c>
      <c r="N850" t="s">
        <v>601</v>
      </c>
    </row>
    <row r="851" spans="1:14" x14ac:dyDescent="0.3">
      <c r="A851">
        <v>483</v>
      </c>
      <c r="B851">
        <v>20080219</v>
      </c>
      <c r="C851">
        <v>20080302</v>
      </c>
      <c r="D851">
        <v>20080226</v>
      </c>
      <c r="E851">
        <v>12725</v>
      </c>
      <c r="F851">
        <v>8</v>
      </c>
      <c r="G851">
        <v>6</v>
      </c>
      <c r="H851">
        <v>120</v>
      </c>
      <c r="I851">
        <v>44.88</v>
      </c>
      <c r="J851" s="23">
        <v>39497</v>
      </c>
      <c r="K851">
        <v>720</v>
      </c>
      <c r="L851">
        <v>269.27999999999997</v>
      </c>
      <c r="M851">
        <v>450.72</v>
      </c>
      <c r="N851" t="s">
        <v>601</v>
      </c>
    </row>
    <row r="852" spans="1:14" x14ac:dyDescent="0.3">
      <c r="A852">
        <v>487</v>
      </c>
      <c r="B852">
        <v>20080319</v>
      </c>
      <c r="C852">
        <v>20080331</v>
      </c>
      <c r="D852">
        <v>20080326</v>
      </c>
      <c r="E852">
        <v>12731</v>
      </c>
      <c r="F852">
        <v>8</v>
      </c>
      <c r="G852">
        <v>19</v>
      </c>
      <c r="H852">
        <v>54.99</v>
      </c>
      <c r="I852">
        <v>20.566299999999998</v>
      </c>
      <c r="J852" s="23">
        <v>39526</v>
      </c>
      <c r="K852">
        <v>1044.81</v>
      </c>
      <c r="L852">
        <v>390.75970000000001</v>
      </c>
      <c r="M852">
        <v>654.05029999999999</v>
      </c>
      <c r="N852" t="s">
        <v>601</v>
      </c>
    </row>
    <row r="853" spans="1:14" x14ac:dyDescent="0.3">
      <c r="A853">
        <v>483</v>
      </c>
      <c r="B853">
        <v>20080517</v>
      </c>
      <c r="C853">
        <v>20080529</v>
      </c>
      <c r="D853">
        <v>20080524</v>
      </c>
      <c r="E853">
        <v>12816</v>
      </c>
      <c r="F853">
        <v>8</v>
      </c>
      <c r="G853">
        <v>9</v>
      </c>
      <c r="H853">
        <v>120</v>
      </c>
      <c r="I853">
        <v>44.88</v>
      </c>
      <c r="J853" s="23">
        <v>39585</v>
      </c>
      <c r="K853">
        <v>1080</v>
      </c>
      <c r="L853">
        <v>403.92</v>
      </c>
      <c r="M853">
        <v>676.08</v>
      </c>
      <c r="N853" t="s">
        <v>601</v>
      </c>
    </row>
    <row r="854" spans="1:14" x14ac:dyDescent="0.3">
      <c r="A854">
        <v>472</v>
      </c>
      <c r="B854">
        <v>20080430</v>
      </c>
      <c r="C854">
        <v>20080512</v>
      </c>
      <c r="D854">
        <v>20080507</v>
      </c>
      <c r="E854">
        <v>13587</v>
      </c>
      <c r="F854">
        <v>8</v>
      </c>
      <c r="G854">
        <v>11</v>
      </c>
      <c r="H854">
        <v>63.5</v>
      </c>
      <c r="I854">
        <v>23.748999999999999</v>
      </c>
      <c r="J854" s="23">
        <v>39568</v>
      </c>
      <c r="K854">
        <v>698.5</v>
      </c>
      <c r="L854">
        <v>261.23899999999998</v>
      </c>
      <c r="M854">
        <v>437.26100000000002</v>
      </c>
      <c r="N854" t="s">
        <v>601</v>
      </c>
    </row>
    <row r="855" spans="1:14" x14ac:dyDescent="0.3">
      <c r="A855">
        <v>540</v>
      </c>
      <c r="B855">
        <v>20080414</v>
      </c>
      <c r="C855">
        <v>20080426</v>
      </c>
      <c r="D855">
        <v>20080421</v>
      </c>
      <c r="E855">
        <v>13608</v>
      </c>
      <c r="F855">
        <v>8</v>
      </c>
      <c r="G855">
        <v>6</v>
      </c>
      <c r="H855">
        <v>32.6</v>
      </c>
      <c r="I855">
        <v>12.192399999999999</v>
      </c>
      <c r="J855" s="23">
        <v>39552</v>
      </c>
      <c r="K855">
        <v>195.6</v>
      </c>
      <c r="L855">
        <v>73.154399999999995</v>
      </c>
      <c r="M855">
        <v>122.4456</v>
      </c>
      <c r="N855" t="s">
        <v>601</v>
      </c>
    </row>
    <row r="856" spans="1:14" x14ac:dyDescent="0.3">
      <c r="A856">
        <v>483</v>
      </c>
      <c r="B856">
        <v>20080731</v>
      </c>
      <c r="C856">
        <v>20080812</v>
      </c>
      <c r="D856">
        <v>20080807</v>
      </c>
      <c r="E856">
        <v>13671</v>
      </c>
      <c r="F856">
        <v>8</v>
      </c>
      <c r="G856">
        <v>4</v>
      </c>
      <c r="H856">
        <v>120</v>
      </c>
      <c r="I856">
        <v>44.88</v>
      </c>
      <c r="J856" s="23">
        <v>39660</v>
      </c>
      <c r="K856">
        <v>480</v>
      </c>
      <c r="L856">
        <v>179.52</v>
      </c>
      <c r="M856">
        <v>300.48</v>
      </c>
      <c r="N856" t="s">
        <v>601</v>
      </c>
    </row>
    <row r="857" spans="1:14" x14ac:dyDescent="0.3">
      <c r="A857">
        <v>487</v>
      </c>
      <c r="B857">
        <v>20080621</v>
      </c>
      <c r="C857">
        <v>20080703</v>
      </c>
      <c r="D857">
        <v>20080628</v>
      </c>
      <c r="E857">
        <v>13775</v>
      </c>
      <c r="F857">
        <v>8</v>
      </c>
      <c r="G857">
        <v>19</v>
      </c>
      <c r="H857">
        <v>54.99</v>
      </c>
      <c r="I857">
        <v>20.566299999999998</v>
      </c>
      <c r="J857" s="23">
        <v>39620</v>
      </c>
      <c r="K857">
        <v>1044.81</v>
      </c>
      <c r="L857">
        <v>390.75970000000001</v>
      </c>
      <c r="M857">
        <v>654.05029999999999</v>
      </c>
      <c r="N857" t="s">
        <v>601</v>
      </c>
    </row>
    <row r="858" spans="1:14" x14ac:dyDescent="0.3">
      <c r="A858">
        <v>476</v>
      </c>
      <c r="B858">
        <v>20080224</v>
      </c>
      <c r="C858">
        <v>20080307</v>
      </c>
      <c r="D858">
        <v>20080302</v>
      </c>
      <c r="E858">
        <v>14149</v>
      </c>
      <c r="F858">
        <v>8</v>
      </c>
      <c r="G858">
        <v>3</v>
      </c>
      <c r="H858">
        <v>69.989999999999995</v>
      </c>
      <c r="I858">
        <v>26.176300000000001</v>
      </c>
      <c r="J858" s="23">
        <v>39502</v>
      </c>
      <c r="K858">
        <v>209.97</v>
      </c>
      <c r="L858">
        <v>78.528899999999993</v>
      </c>
      <c r="M858">
        <v>131.44110000000001</v>
      </c>
      <c r="N858" t="s">
        <v>601</v>
      </c>
    </row>
    <row r="859" spans="1:14" x14ac:dyDescent="0.3">
      <c r="A859">
        <v>483</v>
      </c>
      <c r="B859">
        <v>20080606</v>
      </c>
      <c r="C859">
        <v>20080618</v>
      </c>
      <c r="D859">
        <v>20080613</v>
      </c>
      <c r="E859">
        <v>14163</v>
      </c>
      <c r="F859">
        <v>8</v>
      </c>
      <c r="G859">
        <v>8</v>
      </c>
      <c r="H859">
        <v>120</v>
      </c>
      <c r="I859">
        <v>44.88</v>
      </c>
      <c r="J859" s="23">
        <v>39605</v>
      </c>
      <c r="K859">
        <v>960</v>
      </c>
      <c r="L859">
        <v>359.04</v>
      </c>
      <c r="M859">
        <v>600.96</v>
      </c>
      <c r="N859" t="s">
        <v>601</v>
      </c>
    </row>
    <row r="860" spans="1:14" x14ac:dyDescent="0.3">
      <c r="A860">
        <v>540</v>
      </c>
      <c r="B860">
        <v>20080717</v>
      </c>
      <c r="C860">
        <v>20080729</v>
      </c>
      <c r="D860">
        <v>20080724</v>
      </c>
      <c r="E860">
        <v>14179</v>
      </c>
      <c r="F860">
        <v>8</v>
      </c>
      <c r="G860">
        <v>17</v>
      </c>
      <c r="H860">
        <v>32.6</v>
      </c>
      <c r="I860">
        <v>12.192399999999999</v>
      </c>
      <c r="J860" s="23">
        <v>39646</v>
      </c>
      <c r="K860">
        <v>554.20000000000005</v>
      </c>
      <c r="L860">
        <v>207.27080000000001</v>
      </c>
      <c r="M860">
        <v>346.92919999999998</v>
      </c>
      <c r="N860" t="s">
        <v>601</v>
      </c>
    </row>
    <row r="861" spans="1:14" x14ac:dyDescent="0.3">
      <c r="A861">
        <v>540</v>
      </c>
      <c r="B861">
        <v>20080305</v>
      </c>
      <c r="C861">
        <v>20080317</v>
      </c>
      <c r="D861">
        <v>20080312</v>
      </c>
      <c r="E861">
        <v>14182</v>
      </c>
      <c r="F861">
        <v>8</v>
      </c>
      <c r="G861">
        <v>14</v>
      </c>
      <c r="H861">
        <v>32.6</v>
      </c>
      <c r="I861">
        <v>12.192399999999999</v>
      </c>
      <c r="J861" s="23">
        <v>39512</v>
      </c>
      <c r="K861">
        <v>456.4</v>
      </c>
      <c r="L861">
        <v>170.6936</v>
      </c>
      <c r="M861">
        <v>285.70639999999997</v>
      </c>
      <c r="N861" t="s">
        <v>601</v>
      </c>
    </row>
    <row r="862" spans="1:14" x14ac:dyDescent="0.3">
      <c r="A862">
        <v>540</v>
      </c>
      <c r="B862">
        <v>20080609</v>
      </c>
      <c r="C862">
        <v>20080621</v>
      </c>
      <c r="D862">
        <v>20080616</v>
      </c>
      <c r="E862">
        <v>14187</v>
      </c>
      <c r="F862">
        <v>8</v>
      </c>
      <c r="G862">
        <v>9</v>
      </c>
      <c r="H862">
        <v>32.6</v>
      </c>
      <c r="I862">
        <v>12.192399999999999</v>
      </c>
      <c r="J862" s="23">
        <v>39608</v>
      </c>
      <c r="K862">
        <v>293.39999999999998</v>
      </c>
      <c r="L862">
        <v>109.7316</v>
      </c>
      <c r="M862">
        <v>183.66839999999999</v>
      </c>
      <c r="N862" t="s">
        <v>601</v>
      </c>
    </row>
    <row r="863" spans="1:14" x14ac:dyDescent="0.3">
      <c r="A863">
        <v>540</v>
      </c>
      <c r="B863">
        <v>20080117</v>
      </c>
      <c r="C863">
        <v>20080129</v>
      </c>
      <c r="D863">
        <v>20080124</v>
      </c>
      <c r="E863">
        <v>14190</v>
      </c>
      <c r="F863">
        <v>8</v>
      </c>
      <c r="G863">
        <v>3</v>
      </c>
      <c r="H863">
        <v>32.6</v>
      </c>
      <c r="I863">
        <v>12.192399999999999</v>
      </c>
      <c r="J863" s="23">
        <v>39464</v>
      </c>
      <c r="K863">
        <v>97.8</v>
      </c>
      <c r="L863">
        <v>36.577199999999998</v>
      </c>
      <c r="M863">
        <v>61.222799999999999</v>
      </c>
      <c r="N863" t="s">
        <v>601</v>
      </c>
    </row>
    <row r="864" spans="1:14" x14ac:dyDescent="0.3">
      <c r="A864">
        <v>540</v>
      </c>
      <c r="B864">
        <v>20080410</v>
      </c>
      <c r="C864">
        <v>20080422</v>
      </c>
      <c r="D864">
        <v>20080417</v>
      </c>
      <c r="E864">
        <v>14197</v>
      </c>
      <c r="F864">
        <v>8</v>
      </c>
      <c r="G864">
        <v>10</v>
      </c>
      <c r="H864">
        <v>32.6</v>
      </c>
      <c r="I864">
        <v>12.192399999999999</v>
      </c>
      <c r="J864" s="23">
        <v>39548</v>
      </c>
      <c r="K864">
        <v>326</v>
      </c>
      <c r="L864">
        <v>121.92400000000001</v>
      </c>
      <c r="M864">
        <v>204.07599999999999</v>
      </c>
      <c r="N864" t="s">
        <v>601</v>
      </c>
    </row>
    <row r="865" spans="1:14" x14ac:dyDescent="0.3">
      <c r="A865">
        <v>540</v>
      </c>
      <c r="B865">
        <v>20080712</v>
      </c>
      <c r="C865">
        <v>20080724</v>
      </c>
      <c r="D865">
        <v>20080719</v>
      </c>
      <c r="E865">
        <v>14206</v>
      </c>
      <c r="F865">
        <v>8</v>
      </c>
      <c r="G865">
        <v>9</v>
      </c>
      <c r="H865">
        <v>32.6</v>
      </c>
      <c r="I865">
        <v>12.192399999999999</v>
      </c>
      <c r="J865" s="23">
        <v>39641</v>
      </c>
      <c r="K865">
        <v>293.39999999999998</v>
      </c>
      <c r="L865">
        <v>109.7316</v>
      </c>
      <c r="M865">
        <v>183.66839999999999</v>
      </c>
      <c r="N865" t="s">
        <v>601</v>
      </c>
    </row>
    <row r="866" spans="1:14" x14ac:dyDescent="0.3">
      <c r="A866">
        <v>483</v>
      </c>
      <c r="B866">
        <v>20080712</v>
      </c>
      <c r="C866">
        <v>20080724</v>
      </c>
      <c r="D866">
        <v>20080719</v>
      </c>
      <c r="E866">
        <v>14206</v>
      </c>
      <c r="F866">
        <v>8</v>
      </c>
      <c r="G866">
        <v>14</v>
      </c>
      <c r="H866">
        <v>120</v>
      </c>
      <c r="I866">
        <v>44.88</v>
      </c>
      <c r="J866" s="23">
        <v>39641</v>
      </c>
      <c r="K866">
        <v>1680</v>
      </c>
      <c r="L866">
        <v>628.32000000000005</v>
      </c>
      <c r="M866">
        <v>1051.68</v>
      </c>
      <c r="N866" t="s">
        <v>601</v>
      </c>
    </row>
    <row r="867" spans="1:14" x14ac:dyDescent="0.3">
      <c r="A867">
        <v>471</v>
      </c>
      <c r="B867">
        <v>20080512</v>
      </c>
      <c r="C867">
        <v>20080524</v>
      </c>
      <c r="D867">
        <v>20080519</v>
      </c>
      <c r="E867">
        <v>14824</v>
      </c>
      <c r="F867">
        <v>8</v>
      </c>
      <c r="G867">
        <v>4</v>
      </c>
      <c r="H867">
        <v>63.5</v>
      </c>
      <c r="I867">
        <v>23.748999999999999</v>
      </c>
      <c r="J867" s="23">
        <v>39580</v>
      </c>
      <c r="K867">
        <v>254</v>
      </c>
      <c r="L867">
        <v>94.995999999999995</v>
      </c>
      <c r="M867">
        <v>159.00399999999999</v>
      </c>
      <c r="N867" t="s">
        <v>601</v>
      </c>
    </row>
    <row r="868" spans="1:14" x14ac:dyDescent="0.3">
      <c r="A868">
        <v>476</v>
      </c>
      <c r="B868">
        <v>20080613</v>
      </c>
      <c r="C868">
        <v>20080625</v>
      </c>
      <c r="D868">
        <v>20080620</v>
      </c>
      <c r="E868">
        <v>14827</v>
      </c>
      <c r="F868">
        <v>8</v>
      </c>
      <c r="G868">
        <v>10</v>
      </c>
      <c r="H868">
        <v>69.989999999999995</v>
      </c>
      <c r="I868">
        <v>26.176300000000001</v>
      </c>
      <c r="J868" s="23">
        <v>39612</v>
      </c>
      <c r="K868">
        <v>699.9</v>
      </c>
      <c r="L868">
        <v>261.76299999999998</v>
      </c>
      <c r="M868">
        <v>438.137</v>
      </c>
      <c r="N868" t="s">
        <v>601</v>
      </c>
    </row>
    <row r="869" spans="1:14" x14ac:dyDescent="0.3">
      <c r="A869">
        <v>472</v>
      </c>
      <c r="B869">
        <v>20080305</v>
      </c>
      <c r="C869">
        <v>20080317</v>
      </c>
      <c r="D869">
        <v>20080312</v>
      </c>
      <c r="E869">
        <v>14841</v>
      </c>
      <c r="F869">
        <v>8</v>
      </c>
      <c r="G869">
        <v>17</v>
      </c>
      <c r="H869">
        <v>63.5</v>
      </c>
      <c r="I869">
        <v>23.748999999999999</v>
      </c>
      <c r="J869" s="23">
        <v>39512</v>
      </c>
      <c r="K869">
        <v>1079.5</v>
      </c>
      <c r="L869">
        <v>403.733</v>
      </c>
      <c r="M869">
        <v>675.76700000000005</v>
      </c>
      <c r="N869" t="s">
        <v>601</v>
      </c>
    </row>
    <row r="870" spans="1:14" x14ac:dyDescent="0.3">
      <c r="A870">
        <v>472</v>
      </c>
      <c r="B870">
        <v>20080417</v>
      </c>
      <c r="C870">
        <v>20080429</v>
      </c>
      <c r="D870">
        <v>20080424</v>
      </c>
      <c r="E870">
        <v>14844</v>
      </c>
      <c r="F870">
        <v>8</v>
      </c>
      <c r="G870">
        <v>7</v>
      </c>
      <c r="H870">
        <v>63.5</v>
      </c>
      <c r="I870">
        <v>23.748999999999999</v>
      </c>
      <c r="J870" s="23">
        <v>39555</v>
      </c>
      <c r="K870">
        <v>444.5</v>
      </c>
      <c r="L870">
        <v>166.24299999999999</v>
      </c>
      <c r="M870">
        <v>278.25700000000001</v>
      </c>
      <c r="N870" t="s">
        <v>601</v>
      </c>
    </row>
    <row r="871" spans="1:14" x14ac:dyDescent="0.3">
      <c r="A871">
        <v>472</v>
      </c>
      <c r="B871">
        <v>20080722</v>
      </c>
      <c r="C871">
        <v>20080803</v>
      </c>
      <c r="D871">
        <v>20080729</v>
      </c>
      <c r="E871">
        <v>15074</v>
      </c>
      <c r="F871">
        <v>8</v>
      </c>
      <c r="G871">
        <v>10</v>
      </c>
      <c r="H871">
        <v>63.5</v>
      </c>
      <c r="I871">
        <v>23.748999999999999</v>
      </c>
      <c r="J871" s="23">
        <v>39651</v>
      </c>
      <c r="K871">
        <v>635</v>
      </c>
      <c r="L871">
        <v>237.49</v>
      </c>
      <c r="M871">
        <v>397.51</v>
      </c>
      <c r="N871" t="s">
        <v>601</v>
      </c>
    </row>
    <row r="872" spans="1:14" x14ac:dyDescent="0.3">
      <c r="A872">
        <v>472</v>
      </c>
      <c r="B872">
        <v>20080128</v>
      </c>
      <c r="C872">
        <v>20080209</v>
      </c>
      <c r="D872">
        <v>20080204</v>
      </c>
      <c r="E872">
        <v>15084</v>
      </c>
      <c r="F872">
        <v>8</v>
      </c>
      <c r="G872">
        <v>17</v>
      </c>
      <c r="H872">
        <v>63.5</v>
      </c>
      <c r="I872">
        <v>23.748999999999999</v>
      </c>
      <c r="J872" s="23">
        <v>39475</v>
      </c>
      <c r="K872">
        <v>1079.5</v>
      </c>
      <c r="L872">
        <v>403.733</v>
      </c>
      <c r="M872">
        <v>675.76700000000005</v>
      </c>
      <c r="N872" t="s">
        <v>601</v>
      </c>
    </row>
    <row r="873" spans="1:14" x14ac:dyDescent="0.3">
      <c r="A873">
        <v>474</v>
      </c>
      <c r="B873">
        <v>20080321</v>
      </c>
      <c r="C873">
        <v>20080402</v>
      </c>
      <c r="D873">
        <v>20080328</v>
      </c>
      <c r="E873">
        <v>15096</v>
      </c>
      <c r="F873">
        <v>8</v>
      </c>
      <c r="G873">
        <v>8</v>
      </c>
      <c r="H873">
        <v>69.989999999999995</v>
      </c>
      <c r="I873">
        <v>26.176300000000001</v>
      </c>
      <c r="J873" s="23">
        <v>39528</v>
      </c>
      <c r="K873">
        <v>559.91999999999996</v>
      </c>
      <c r="L873">
        <v>209.41040000000001</v>
      </c>
      <c r="M873">
        <v>350.50959999999998</v>
      </c>
      <c r="N873" t="s">
        <v>601</v>
      </c>
    </row>
    <row r="874" spans="1:14" x14ac:dyDescent="0.3">
      <c r="A874">
        <v>474</v>
      </c>
      <c r="B874">
        <v>20080629</v>
      </c>
      <c r="C874">
        <v>20080711</v>
      </c>
      <c r="D874">
        <v>20080706</v>
      </c>
      <c r="E874">
        <v>15110</v>
      </c>
      <c r="F874">
        <v>8</v>
      </c>
      <c r="G874">
        <v>14</v>
      </c>
      <c r="H874">
        <v>69.989999999999995</v>
      </c>
      <c r="I874">
        <v>26.176300000000001</v>
      </c>
      <c r="J874" s="23">
        <v>39628</v>
      </c>
      <c r="K874">
        <v>979.86</v>
      </c>
      <c r="L874">
        <v>366.46820000000002</v>
      </c>
      <c r="M874">
        <v>613.39179999999999</v>
      </c>
      <c r="N874" t="s">
        <v>601</v>
      </c>
    </row>
    <row r="875" spans="1:14" x14ac:dyDescent="0.3">
      <c r="A875">
        <v>476</v>
      </c>
      <c r="B875">
        <v>20080722</v>
      </c>
      <c r="C875">
        <v>20080803</v>
      </c>
      <c r="D875">
        <v>20080729</v>
      </c>
      <c r="E875">
        <v>15113</v>
      </c>
      <c r="F875">
        <v>8</v>
      </c>
      <c r="G875">
        <v>16</v>
      </c>
      <c r="H875">
        <v>69.989999999999995</v>
      </c>
      <c r="I875">
        <v>26.176300000000001</v>
      </c>
      <c r="J875" s="23">
        <v>39651</v>
      </c>
      <c r="K875">
        <v>1119.8399999999999</v>
      </c>
      <c r="L875">
        <v>418.82080000000002</v>
      </c>
      <c r="M875">
        <v>701.01919999999996</v>
      </c>
      <c r="N875" t="s">
        <v>601</v>
      </c>
    </row>
    <row r="876" spans="1:14" x14ac:dyDescent="0.3">
      <c r="A876">
        <v>487</v>
      </c>
      <c r="B876">
        <v>20080108</v>
      </c>
      <c r="C876">
        <v>20080120</v>
      </c>
      <c r="D876">
        <v>20080115</v>
      </c>
      <c r="E876">
        <v>15626</v>
      </c>
      <c r="F876">
        <v>8</v>
      </c>
      <c r="G876">
        <v>4</v>
      </c>
      <c r="H876">
        <v>54.99</v>
      </c>
      <c r="I876">
        <v>20.566299999999998</v>
      </c>
      <c r="J876" s="23">
        <v>39455</v>
      </c>
      <c r="K876">
        <v>219.96</v>
      </c>
      <c r="L876">
        <v>82.265199999999993</v>
      </c>
      <c r="M876">
        <v>137.69479999999999</v>
      </c>
      <c r="N876" t="s">
        <v>601</v>
      </c>
    </row>
    <row r="877" spans="1:14" x14ac:dyDescent="0.3">
      <c r="A877">
        <v>483</v>
      </c>
      <c r="B877">
        <v>20080517</v>
      </c>
      <c r="C877">
        <v>20080529</v>
      </c>
      <c r="D877">
        <v>20080524</v>
      </c>
      <c r="E877">
        <v>15667</v>
      </c>
      <c r="F877">
        <v>8</v>
      </c>
      <c r="G877">
        <v>16</v>
      </c>
      <c r="H877">
        <v>120</v>
      </c>
      <c r="I877">
        <v>44.88</v>
      </c>
      <c r="J877" s="23">
        <v>39585</v>
      </c>
      <c r="K877">
        <v>1920</v>
      </c>
      <c r="L877">
        <v>718.08</v>
      </c>
      <c r="M877">
        <v>1201.92</v>
      </c>
      <c r="N877" t="s">
        <v>601</v>
      </c>
    </row>
    <row r="878" spans="1:14" x14ac:dyDescent="0.3">
      <c r="A878">
        <v>474</v>
      </c>
      <c r="B878">
        <v>20080714</v>
      </c>
      <c r="C878">
        <v>20080726</v>
      </c>
      <c r="D878">
        <v>20080721</v>
      </c>
      <c r="E878">
        <v>15682</v>
      </c>
      <c r="F878">
        <v>8</v>
      </c>
      <c r="G878">
        <v>1</v>
      </c>
      <c r="H878">
        <v>69.989999999999995</v>
      </c>
      <c r="I878">
        <v>26.176300000000001</v>
      </c>
      <c r="J878" s="23">
        <v>39643</v>
      </c>
      <c r="K878">
        <v>69.989999999999995</v>
      </c>
      <c r="L878">
        <v>26.176300000000001</v>
      </c>
      <c r="M878">
        <v>43.813699999999997</v>
      </c>
      <c r="N878" t="s">
        <v>601</v>
      </c>
    </row>
    <row r="879" spans="1:14" x14ac:dyDescent="0.3">
      <c r="A879">
        <v>487</v>
      </c>
      <c r="B879">
        <v>20080222</v>
      </c>
      <c r="C879">
        <v>20080305</v>
      </c>
      <c r="D879">
        <v>20080229</v>
      </c>
      <c r="E879">
        <v>15932</v>
      </c>
      <c r="F879">
        <v>8</v>
      </c>
      <c r="G879">
        <v>13</v>
      </c>
      <c r="H879">
        <v>54.99</v>
      </c>
      <c r="I879">
        <v>20.566299999999998</v>
      </c>
      <c r="J879" s="23">
        <v>39500</v>
      </c>
      <c r="K879">
        <v>714.87</v>
      </c>
      <c r="L879">
        <v>267.36189999999999</v>
      </c>
      <c r="M879">
        <v>447.50810000000001</v>
      </c>
      <c r="N879" t="s">
        <v>601</v>
      </c>
    </row>
    <row r="880" spans="1:14" x14ac:dyDescent="0.3">
      <c r="A880">
        <v>471</v>
      </c>
      <c r="B880">
        <v>20080602</v>
      </c>
      <c r="C880">
        <v>20080614</v>
      </c>
      <c r="D880">
        <v>20080609</v>
      </c>
      <c r="E880">
        <v>16290</v>
      </c>
      <c r="F880">
        <v>8</v>
      </c>
      <c r="G880">
        <v>18</v>
      </c>
      <c r="H880">
        <v>63.5</v>
      </c>
      <c r="I880">
        <v>23.748999999999999</v>
      </c>
      <c r="J880" s="23">
        <v>39601</v>
      </c>
      <c r="K880">
        <v>1143</v>
      </c>
      <c r="L880">
        <v>427.48200000000003</v>
      </c>
      <c r="M880">
        <v>715.51800000000003</v>
      </c>
      <c r="N880" t="s">
        <v>601</v>
      </c>
    </row>
    <row r="881" spans="1:14" x14ac:dyDescent="0.3">
      <c r="A881">
        <v>483</v>
      </c>
      <c r="B881">
        <v>20080729</v>
      </c>
      <c r="C881">
        <v>20080810</v>
      </c>
      <c r="D881">
        <v>20080805</v>
      </c>
      <c r="E881">
        <v>16303</v>
      </c>
      <c r="F881">
        <v>8</v>
      </c>
      <c r="G881">
        <v>4</v>
      </c>
      <c r="H881">
        <v>120</v>
      </c>
      <c r="I881">
        <v>44.88</v>
      </c>
      <c r="J881" s="23">
        <v>39658</v>
      </c>
      <c r="K881">
        <v>480</v>
      </c>
      <c r="L881">
        <v>179.52</v>
      </c>
      <c r="M881">
        <v>300.48</v>
      </c>
      <c r="N881" t="s">
        <v>601</v>
      </c>
    </row>
    <row r="882" spans="1:14" x14ac:dyDescent="0.3">
      <c r="A882">
        <v>540</v>
      </c>
      <c r="B882">
        <v>20080122</v>
      </c>
      <c r="C882">
        <v>20080203</v>
      </c>
      <c r="D882">
        <v>20080129</v>
      </c>
      <c r="E882">
        <v>16429</v>
      </c>
      <c r="F882">
        <v>8</v>
      </c>
      <c r="G882">
        <v>13</v>
      </c>
      <c r="H882">
        <v>32.6</v>
      </c>
      <c r="I882">
        <v>12.192399999999999</v>
      </c>
      <c r="J882" s="23">
        <v>39469</v>
      </c>
      <c r="K882">
        <v>423.8</v>
      </c>
      <c r="L882">
        <v>158.50120000000001</v>
      </c>
      <c r="M882">
        <v>265.29880000000003</v>
      </c>
      <c r="N882" t="s">
        <v>601</v>
      </c>
    </row>
    <row r="883" spans="1:14" x14ac:dyDescent="0.3">
      <c r="A883">
        <v>540</v>
      </c>
      <c r="B883">
        <v>20080127</v>
      </c>
      <c r="C883">
        <v>20080208</v>
      </c>
      <c r="D883">
        <v>20080203</v>
      </c>
      <c r="E883">
        <v>16442</v>
      </c>
      <c r="F883">
        <v>8</v>
      </c>
      <c r="G883">
        <v>2</v>
      </c>
      <c r="H883">
        <v>32.6</v>
      </c>
      <c r="I883">
        <v>12.192399999999999</v>
      </c>
      <c r="J883" s="23">
        <v>39474</v>
      </c>
      <c r="K883">
        <v>65.2</v>
      </c>
      <c r="L883">
        <v>24.384799999999998</v>
      </c>
      <c r="M883">
        <v>40.815199999999997</v>
      </c>
      <c r="N883" t="s">
        <v>601</v>
      </c>
    </row>
    <row r="884" spans="1:14" x14ac:dyDescent="0.3">
      <c r="A884">
        <v>483</v>
      </c>
      <c r="B884">
        <v>20080214</v>
      </c>
      <c r="C884">
        <v>20080226</v>
      </c>
      <c r="D884">
        <v>20080221</v>
      </c>
      <c r="E884">
        <v>16457</v>
      </c>
      <c r="F884">
        <v>8</v>
      </c>
      <c r="G884">
        <v>20</v>
      </c>
      <c r="H884">
        <v>120</v>
      </c>
      <c r="I884">
        <v>44.88</v>
      </c>
      <c r="J884" s="23">
        <v>39492</v>
      </c>
      <c r="K884">
        <v>2400</v>
      </c>
      <c r="L884">
        <v>897.6</v>
      </c>
      <c r="M884">
        <v>1502.4</v>
      </c>
      <c r="N884" t="s">
        <v>601</v>
      </c>
    </row>
    <row r="885" spans="1:14" x14ac:dyDescent="0.3">
      <c r="A885">
        <v>540</v>
      </c>
      <c r="B885">
        <v>20080424</v>
      </c>
      <c r="C885">
        <v>20080506</v>
      </c>
      <c r="D885">
        <v>20080501</v>
      </c>
      <c r="E885">
        <v>16534</v>
      </c>
      <c r="F885">
        <v>8</v>
      </c>
      <c r="G885">
        <v>6</v>
      </c>
      <c r="H885">
        <v>32.6</v>
      </c>
      <c r="I885">
        <v>12.192399999999999</v>
      </c>
      <c r="J885" s="23">
        <v>39562</v>
      </c>
      <c r="K885">
        <v>195.6</v>
      </c>
      <c r="L885">
        <v>73.154399999999995</v>
      </c>
      <c r="M885">
        <v>122.4456</v>
      </c>
      <c r="N885" t="s">
        <v>601</v>
      </c>
    </row>
    <row r="886" spans="1:14" x14ac:dyDescent="0.3">
      <c r="A886">
        <v>540</v>
      </c>
      <c r="B886">
        <v>20080525</v>
      </c>
      <c r="C886">
        <v>20080606</v>
      </c>
      <c r="D886">
        <v>20080601</v>
      </c>
      <c r="E886">
        <v>16540</v>
      </c>
      <c r="F886">
        <v>8</v>
      </c>
      <c r="G886">
        <v>7</v>
      </c>
      <c r="H886">
        <v>32.6</v>
      </c>
      <c r="I886">
        <v>12.192399999999999</v>
      </c>
      <c r="J886" s="23">
        <v>39593</v>
      </c>
      <c r="K886">
        <v>228.2</v>
      </c>
      <c r="L886">
        <v>85.346800000000002</v>
      </c>
      <c r="M886">
        <v>142.85319999999999</v>
      </c>
      <c r="N886" t="s">
        <v>601</v>
      </c>
    </row>
    <row r="887" spans="1:14" x14ac:dyDescent="0.3">
      <c r="A887">
        <v>540</v>
      </c>
      <c r="B887">
        <v>20080519</v>
      </c>
      <c r="C887">
        <v>20080531</v>
      </c>
      <c r="D887">
        <v>20080526</v>
      </c>
      <c r="E887">
        <v>16552</v>
      </c>
      <c r="F887">
        <v>8</v>
      </c>
      <c r="G887">
        <v>4</v>
      </c>
      <c r="H887">
        <v>32.6</v>
      </c>
      <c r="I887">
        <v>12.192399999999999</v>
      </c>
      <c r="J887" s="23">
        <v>39587</v>
      </c>
      <c r="K887">
        <v>130.4</v>
      </c>
      <c r="L887">
        <v>48.769599999999997</v>
      </c>
      <c r="M887">
        <v>81.630399999999995</v>
      </c>
      <c r="N887" t="s">
        <v>601</v>
      </c>
    </row>
    <row r="888" spans="1:14" x14ac:dyDescent="0.3">
      <c r="A888">
        <v>473</v>
      </c>
      <c r="B888">
        <v>20080519</v>
      </c>
      <c r="C888">
        <v>20080531</v>
      </c>
      <c r="D888">
        <v>20080526</v>
      </c>
      <c r="E888">
        <v>16552</v>
      </c>
      <c r="F888">
        <v>8</v>
      </c>
      <c r="G888">
        <v>16</v>
      </c>
      <c r="H888">
        <v>63.5</v>
      </c>
      <c r="I888">
        <v>23.748999999999999</v>
      </c>
      <c r="J888" s="23">
        <v>39587</v>
      </c>
      <c r="K888">
        <v>1016</v>
      </c>
      <c r="L888">
        <v>379.98399999999998</v>
      </c>
      <c r="M888">
        <v>636.01599999999996</v>
      </c>
      <c r="N888" t="s">
        <v>601</v>
      </c>
    </row>
    <row r="889" spans="1:14" x14ac:dyDescent="0.3">
      <c r="A889">
        <v>483</v>
      </c>
      <c r="B889">
        <v>20080628</v>
      </c>
      <c r="C889">
        <v>20080710</v>
      </c>
      <c r="D889">
        <v>20080705</v>
      </c>
      <c r="E889">
        <v>16940</v>
      </c>
      <c r="F889">
        <v>8</v>
      </c>
      <c r="G889">
        <v>20</v>
      </c>
      <c r="H889">
        <v>120</v>
      </c>
      <c r="I889">
        <v>44.88</v>
      </c>
      <c r="J889" s="23">
        <v>39627</v>
      </c>
      <c r="K889">
        <v>2400</v>
      </c>
      <c r="L889">
        <v>897.6</v>
      </c>
      <c r="M889">
        <v>1502.4</v>
      </c>
      <c r="N889" t="s">
        <v>601</v>
      </c>
    </row>
    <row r="890" spans="1:14" x14ac:dyDescent="0.3">
      <c r="A890">
        <v>487</v>
      </c>
      <c r="B890">
        <v>20080124</v>
      </c>
      <c r="C890">
        <v>20080205</v>
      </c>
      <c r="D890">
        <v>20080131</v>
      </c>
      <c r="E890">
        <v>17194</v>
      </c>
      <c r="F890">
        <v>8</v>
      </c>
      <c r="G890">
        <v>9</v>
      </c>
      <c r="H890">
        <v>54.99</v>
      </c>
      <c r="I890">
        <v>20.566299999999998</v>
      </c>
      <c r="J890" s="23">
        <v>39471</v>
      </c>
      <c r="K890">
        <v>494.91</v>
      </c>
      <c r="L890">
        <v>185.0967</v>
      </c>
      <c r="M890">
        <v>309.81330000000003</v>
      </c>
      <c r="N890" t="s">
        <v>601</v>
      </c>
    </row>
    <row r="891" spans="1:14" x14ac:dyDescent="0.3">
      <c r="A891">
        <v>472</v>
      </c>
      <c r="B891">
        <v>20080522</v>
      </c>
      <c r="C891">
        <v>20080603</v>
      </c>
      <c r="D891">
        <v>20080529</v>
      </c>
      <c r="E891">
        <v>18005</v>
      </c>
      <c r="F891">
        <v>8</v>
      </c>
      <c r="G891">
        <v>3</v>
      </c>
      <c r="H891">
        <v>63.5</v>
      </c>
      <c r="I891">
        <v>23.748999999999999</v>
      </c>
      <c r="J891" s="23">
        <v>39590</v>
      </c>
      <c r="K891">
        <v>190.5</v>
      </c>
      <c r="L891">
        <v>71.247</v>
      </c>
      <c r="M891">
        <v>119.253</v>
      </c>
      <c r="N891" t="s">
        <v>601</v>
      </c>
    </row>
    <row r="892" spans="1:14" x14ac:dyDescent="0.3">
      <c r="A892">
        <v>487</v>
      </c>
      <c r="B892">
        <v>20080229</v>
      </c>
      <c r="C892">
        <v>20080312</v>
      </c>
      <c r="D892">
        <v>20080307</v>
      </c>
      <c r="E892">
        <v>18636</v>
      </c>
      <c r="F892">
        <v>8</v>
      </c>
      <c r="G892">
        <v>1</v>
      </c>
      <c r="H892">
        <v>54.99</v>
      </c>
      <c r="I892">
        <v>20.566299999999998</v>
      </c>
      <c r="J892" s="23">
        <v>39507</v>
      </c>
      <c r="K892">
        <v>54.99</v>
      </c>
      <c r="L892">
        <v>20.566299999999998</v>
      </c>
      <c r="M892">
        <v>34.423699999999997</v>
      </c>
      <c r="N892" t="s">
        <v>601</v>
      </c>
    </row>
    <row r="893" spans="1:14" x14ac:dyDescent="0.3">
      <c r="A893">
        <v>473</v>
      </c>
      <c r="B893">
        <v>20080406</v>
      </c>
      <c r="C893">
        <v>20080418</v>
      </c>
      <c r="D893">
        <v>20080413</v>
      </c>
      <c r="E893">
        <v>19067</v>
      </c>
      <c r="F893">
        <v>8</v>
      </c>
      <c r="G893">
        <v>8</v>
      </c>
      <c r="H893">
        <v>63.5</v>
      </c>
      <c r="I893">
        <v>23.748999999999999</v>
      </c>
      <c r="J893" s="23">
        <v>39544</v>
      </c>
      <c r="K893">
        <v>508</v>
      </c>
      <c r="L893">
        <v>189.99199999999999</v>
      </c>
      <c r="M893">
        <v>318.00799999999998</v>
      </c>
      <c r="N893" t="s">
        <v>601</v>
      </c>
    </row>
    <row r="894" spans="1:14" x14ac:dyDescent="0.3">
      <c r="A894">
        <v>483</v>
      </c>
      <c r="B894">
        <v>20080201</v>
      </c>
      <c r="C894">
        <v>20080213</v>
      </c>
      <c r="D894">
        <v>20080208</v>
      </c>
      <c r="E894">
        <v>19248</v>
      </c>
      <c r="F894">
        <v>8</v>
      </c>
      <c r="G894">
        <v>13</v>
      </c>
      <c r="H894">
        <v>120</v>
      </c>
      <c r="I894">
        <v>44.88</v>
      </c>
      <c r="J894" s="23">
        <v>39479</v>
      </c>
      <c r="K894">
        <v>1560</v>
      </c>
      <c r="L894">
        <v>583.44000000000005</v>
      </c>
      <c r="M894">
        <v>976.56</v>
      </c>
      <c r="N894" t="s">
        <v>601</v>
      </c>
    </row>
    <row r="895" spans="1:14" x14ac:dyDescent="0.3">
      <c r="A895">
        <v>487</v>
      </c>
      <c r="B895">
        <v>20080611</v>
      </c>
      <c r="C895">
        <v>20080623</v>
      </c>
      <c r="D895">
        <v>20080618</v>
      </c>
      <c r="E895">
        <v>19294</v>
      </c>
      <c r="F895">
        <v>8</v>
      </c>
      <c r="G895">
        <v>20</v>
      </c>
      <c r="H895">
        <v>54.99</v>
      </c>
      <c r="I895">
        <v>20.566299999999998</v>
      </c>
      <c r="J895" s="23">
        <v>39610</v>
      </c>
      <c r="K895">
        <v>1099.8</v>
      </c>
      <c r="L895">
        <v>411.32600000000002</v>
      </c>
      <c r="M895">
        <v>688.47400000000005</v>
      </c>
      <c r="N895" t="s">
        <v>601</v>
      </c>
    </row>
    <row r="896" spans="1:14" x14ac:dyDescent="0.3">
      <c r="A896">
        <v>487</v>
      </c>
      <c r="B896">
        <v>20080717</v>
      </c>
      <c r="C896">
        <v>20080729</v>
      </c>
      <c r="D896">
        <v>20080724</v>
      </c>
      <c r="E896">
        <v>19304</v>
      </c>
      <c r="F896">
        <v>8</v>
      </c>
      <c r="G896">
        <v>7</v>
      </c>
      <c r="H896">
        <v>54.99</v>
      </c>
      <c r="I896">
        <v>20.566299999999998</v>
      </c>
      <c r="J896" s="23">
        <v>39646</v>
      </c>
      <c r="K896">
        <v>384.93</v>
      </c>
      <c r="L896">
        <v>143.9641</v>
      </c>
      <c r="M896">
        <v>240.9659</v>
      </c>
      <c r="N896" t="s">
        <v>601</v>
      </c>
    </row>
    <row r="897" spans="1:14" x14ac:dyDescent="0.3">
      <c r="A897">
        <v>487</v>
      </c>
      <c r="B897">
        <v>20080106</v>
      </c>
      <c r="C897">
        <v>20080118</v>
      </c>
      <c r="D897">
        <v>20080113</v>
      </c>
      <c r="E897">
        <v>19373</v>
      </c>
      <c r="F897">
        <v>8</v>
      </c>
      <c r="G897">
        <v>9</v>
      </c>
      <c r="H897">
        <v>54.99</v>
      </c>
      <c r="I897">
        <v>20.566299999999998</v>
      </c>
      <c r="J897" s="23">
        <v>39453</v>
      </c>
      <c r="K897">
        <v>494.91</v>
      </c>
      <c r="L897">
        <v>185.0967</v>
      </c>
      <c r="M897">
        <v>309.81330000000003</v>
      </c>
      <c r="N897" t="s">
        <v>601</v>
      </c>
    </row>
    <row r="898" spans="1:14" x14ac:dyDescent="0.3">
      <c r="A898">
        <v>487</v>
      </c>
      <c r="B898">
        <v>20080603</v>
      </c>
      <c r="C898">
        <v>20080615</v>
      </c>
      <c r="D898">
        <v>20080610</v>
      </c>
      <c r="E898">
        <v>19385</v>
      </c>
      <c r="F898">
        <v>8</v>
      </c>
      <c r="G898">
        <v>6</v>
      </c>
      <c r="H898">
        <v>54.99</v>
      </c>
      <c r="I898">
        <v>20.566299999999998</v>
      </c>
      <c r="J898" s="23">
        <v>39602</v>
      </c>
      <c r="K898">
        <v>329.94</v>
      </c>
      <c r="L898">
        <v>123.3978</v>
      </c>
      <c r="M898">
        <v>206.54220000000001</v>
      </c>
      <c r="N898" t="s">
        <v>601</v>
      </c>
    </row>
    <row r="899" spans="1:14" x14ac:dyDescent="0.3">
      <c r="A899">
        <v>471</v>
      </c>
      <c r="B899">
        <v>20080607</v>
      </c>
      <c r="C899">
        <v>20080619</v>
      </c>
      <c r="D899">
        <v>20080614</v>
      </c>
      <c r="E899">
        <v>19476</v>
      </c>
      <c r="F899">
        <v>8</v>
      </c>
      <c r="G899">
        <v>3</v>
      </c>
      <c r="H899">
        <v>63.5</v>
      </c>
      <c r="I899">
        <v>23.748999999999999</v>
      </c>
      <c r="J899" s="23">
        <v>39606</v>
      </c>
      <c r="K899">
        <v>190.5</v>
      </c>
      <c r="L899">
        <v>71.247</v>
      </c>
      <c r="M899">
        <v>119.253</v>
      </c>
      <c r="N899" t="s">
        <v>601</v>
      </c>
    </row>
    <row r="900" spans="1:14" x14ac:dyDescent="0.3">
      <c r="A900">
        <v>472</v>
      </c>
      <c r="B900">
        <v>20080409</v>
      </c>
      <c r="C900">
        <v>20080421</v>
      </c>
      <c r="D900">
        <v>20080416</v>
      </c>
      <c r="E900">
        <v>19910</v>
      </c>
      <c r="F900">
        <v>8</v>
      </c>
      <c r="G900">
        <v>4</v>
      </c>
      <c r="H900">
        <v>63.5</v>
      </c>
      <c r="I900">
        <v>23.748999999999999</v>
      </c>
      <c r="J900" s="23">
        <v>39547</v>
      </c>
      <c r="K900">
        <v>254</v>
      </c>
      <c r="L900">
        <v>94.995999999999995</v>
      </c>
      <c r="M900">
        <v>159.00399999999999</v>
      </c>
      <c r="N900" t="s">
        <v>601</v>
      </c>
    </row>
    <row r="901" spans="1:14" x14ac:dyDescent="0.3">
      <c r="A901">
        <v>473</v>
      </c>
      <c r="B901">
        <v>20080701</v>
      </c>
      <c r="C901">
        <v>20080713</v>
      </c>
      <c r="D901">
        <v>20080708</v>
      </c>
      <c r="E901">
        <v>20144</v>
      </c>
      <c r="F901">
        <v>8</v>
      </c>
      <c r="G901">
        <v>11</v>
      </c>
      <c r="H901">
        <v>63.5</v>
      </c>
      <c r="I901">
        <v>23.748999999999999</v>
      </c>
      <c r="J901" s="23">
        <v>39630</v>
      </c>
      <c r="K901">
        <v>698.5</v>
      </c>
      <c r="L901">
        <v>261.23899999999998</v>
      </c>
      <c r="M901">
        <v>437.26100000000002</v>
      </c>
      <c r="N901" t="s">
        <v>601</v>
      </c>
    </row>
    <row r="902" spans="1:14" x14ac:dyDescent="0.3">
      <c r="A902">
        <v>487</v>
      </c>
      <c r="B902">
        <v>20080121</v>
      </c>
      <c r="C902">
        <v>20080202</v>
      </c>
      <c r="D902">
        <v>20080128</v>
      </c>
      <c r="E902">
        <v>20723</v>
      </c>
      <c r="F902">
        <v>8</v>
      </c>
      <c r="G902">
        <v>3</v>
      </c>
      <c r="H902">
        <v>54.99</v>
      </c>
      <c r="I902">
        <v>20.566299999999998</v>
      </c>
      <c r="J902" s="23">
        <v>39468</v>
      </c>
      <c r="K902">
        <v>164.97</v>
      </c>
      <c r="L902">
        <v>61.698900000000002</v>
      </c>
      <c r="M902">
        <v>103.2711</v>
      </c>
      <c r="N902" t="s">
        <v>601</v>
      </c>
    </row>
    <row r="903" spans="1:14" x14ac:dyDescent="0.3">
      <c r="A903">
        <v>487</v>
      </c>
      <c r="B903">
        <v>20080625</v>
      </c>
      <c r="C903">
        <v>20080707</v>
      </c>
      <c r="D903">
        <v>20080702</v>
      </c>
      <c r="E903">
        <v>21532</v>
      </c>
      <c r="F903">
        <v>8</v>
      </c>
      <c r="G903">
        <v>11</v>
      </c>
      <c r="H903">
        <v>54.99</v>
      </c>
      <c r="I903">
        <v>20.566299999999998</v>
      </c>
      <c r="J903" s="23">
        <v>39624</v>
      </c>
      <c r="K903">
        <v>604.89</v>
      </c>
      <c r="L903">
        <v>226.22929999999999</v>
      </c>
      <c r="M903">
        <v>378.66070000000002</v>
      </c>
      <c r="N903" t="s">
        <v>601</v>
      </c>
    </row>
    <row r="904" spans="1:14" x14ac:dyDescent="0.3">
      <c r="A904">
        <v>473</v>
      </c>
      <c r="B904">
        <v>20080707</v>
      </c>
      <c r="C904">
        <v>20080719</v>
      </c>
      <c r="D904">
        <v>20080714</v>
      </c>
      <c r="E904">
        <v>21837</v>
      </c>
      <c r="F904">
        <v>8</v>
      </c>
      <c r="G904">
        <v>10</v>
      </c>
      <c r="H904">
        <v>63.5</v>
      </c>
      <c r="I904">
        <v>23.748999999999999</v>
      </c>
      <c r="J904" s="23">
        <v>39636</v>
      </c>
      <c r="K904">
        <v>635</v>
      </c>
      <c r="L904">
        <v>237.49</v>
      </c>
      <c r="M904">
        <v>397.51</v>
      </c>
      <c r="N904" t="s">
        <v>601</v>
      </c>
    </row>
    <row r="905" spans="1:14" x14ac:dyDescent="0.3">
      <c r="A905">
        <v>483</v>
      </c>
      <c r="B905">
        <v>20080503</v>
      </c>
      <c r="C905">
        <v>20080515</v>
      </c>
      <c r="D905">
        <v>20080510</v>
      </c>
      <c r="E905">
        <v>22519</v>
      </c>
      <c r="F905">
        <v>8</v>
      </c>
      <c r="G905">
        <v>3</v>
      </c>
      <c r="H905">
        <v>120</v>
      </c>
      <c r="I905">
        <v>44.88</v>
      </c>
      <c r="J905" s="23">
        <v>39571</v>
      </c>
      <c r="K905">
        <v>360</v>
      </c>
      <c r="L905">
        <v>134.63999999999999</v>
      </c>
      <c r="M905">
        <v>225.36</v>
      </c>
      <c r="N905" t="s">
        <v>601</v>
      </c>
    </row>
    <row r="906" spans="1:14" x14ac:dyDescent="0.3">
      <c r="A906">
        <v>471</v>
      </c>
      <c r="B906">
        <v>20080501</v>
      </c>
      <c r="C906">
        <v>20080513</v>
      </c>
      <c r="D906">
        <v>20080508</v>
      </c>
      <c r="E906">
        <v>22551</v>
      </c>
      <c r="F906">
        <v>8</v>
      </c>
      <c r="G906">
        <v>3</v>
      </c>
      <c r="H906">
        <v>63.5</v>
      </c>
      <c r="I906">
        <v>23.748999999999999</v>
      </c>
      <c r="J906" s="23">
        <v>39569</v>
      </c>
      <c r="K906">
        <v>190.5</v>
      </c>
      <c r="L906">
        <v>71.247</v>
      </c>
      <c r="M906">
        <v>119.253</v>
      </c>
      <c r="N906" t="s">
        <v>601</v>
      </c>
    </row>
    <row r="907" spans="1:14" x14ac:dyDescent="0.3">
      <c r="A907">
        <v>473</v>
      </c>
      <c r="B907">
        <v>20080115</v>
      </c>
      <c r="C907">
        <v>20080127</v>
      </c>
      <c r="D907">
        <v>20080122</v>
      </c>
      <c r="E907">
        <v>23898</v>
      </c>
      <c r="F907">
        <v>8</v>
      </c>
      <c r="G907">
        <v>5</v>
      </c>
      <c r="H907">
        <v>63.5</v>
      </c>
      <c r="I907">
        <v>23.748999999999999</v>
      </c>
      <c r="J907" s="23">
        <v>39462</v>
      </c>
      <c r="K907">
        <v>317.5</v>
      </c>
      <c r="L907">
        <v>118.745</v>
      </c>
      <c r="M907">
        <v>198.755</v>
      </c>
      <c r="N907" t="s">
        <v>601</v>
      </c>
    </row>
    <row r="908" spans="1:14" x14ac:dyDescent="0.3">
      <c r="A908">
        <v>472</v>
      </c>
      <c r="B908">
        <v>20080112</v>
      </c>
      <c r="C908">
        <v>20080124</v>
      </c>
      <c r="D908">
        <v>20080119</v>
      </c>
      <c r="E908">
        <v>23956</v>
      </c>
      <c r="F908">
        <v>8</v>
      </c>
      <c r="G908">
        <v>9</v>
      </c>
      <c r="H908">
        <v>63.5</v>
      </c>
      <c r="I908">
        <v>23.748999999999999</v>
      </c>
      <c r="J908" s="23">
        <v>39459</v>
      </c>
      <c r="K908">
        <v>571.5</v>
      </c>
      <c r="L908">
        <v>213.74100000000001</v>
      </c>
      <c r="M908">
        <v>357.75900000000001</v>
      </c>
      <c r="N908" t="s">
        <v>601</v>
      </c>
    </row>
    <row r="909" spans="1:14" x14ac:dyDescent="0.3">
      <c r="A909">
        <v>483</v>
      </c>
      <c r="B909">
        <v>20080228</v>
      </c>
      <c r="C909">
        <v>20080311</v>
      </c>
      <c r="D909">
        <v>20080306</v>
      </c>
      <c r="E909">
        <v>23961</v>
      </c>
      <c r="F909">
        <v>8</v>
      </c>
      <c r="G909">
        <v>1</v>
      </c>
      <c r="H909">
        <v>120</v>
      </c>
      <c r="I909">
        <v>44.88</v>
      </c>
      <c r="J909" s="23">
        <v>39506</v>
      </c>
      <c r="K909">
        <v>120</v>
      </c>
      <c r="L909">
        <v>44.88</v>
      </c>
      <c r="M909">
        <v>75.12</v>
      </c>
      <c r="N909" t="s">
        <v>601</v>
      </c>
    </row>
    <row r="910" spans="1:14" x14ac:dyDescent="0.3">
      <c r="A910">
        <v>472</v>
      </c>
      <c r="B910">
        <v>20080330</v>
      </c>
      <c r="C910">
        <v>20080411</v>
      </c>
      <c r="D910">
        <v>20080406</v>
      </c>
      <c r="E910">
        <v>24024</v>
      </c>
      <c r="F910">
        <v>8</v>
      </c>
      <c r="G910">
        <v>5</v>
      </c>
      <c r="H910">
        <v>63.5</v>
      </c>
      <c r="I910">
        <v>23.748999999999999</v>
      </c>
      <c r="J910" s="23">
        <v>39537</v>
      </c>
      <c r="K910">
        <v>317.5</v>
      </c>
      <c r="L910">
        <v>118.745</v>
      </c>
      <c r="M910">
        <v>198.755</v>
      </c>
      <c r="N910" t="s">
        <v>601</v>
      </c>
    </row>
    <row r="911" spans="1:14" x14ac:dyDescent="0.3">
      <c r="A911">
        <v>540</v>
      </c>
      <c r="B911">
        <v>20080108</v>
      </c>
      <c r="C911">
        <v>20080120</v>
      </c>
      <c r="D911">
        <v>20080115</v>
      </c>
      <c r="E911">
        <v>24040</v>
      </c>
      <c r="F911">
        <v>8</v>
      </c>
      <c r="G911">
        <v>11</v>
      </c>
      <c r="H911">
        <v>32.6</v>
      </c>
      <c r="I911">
        <v>12.192399999999999</v>
      </c>
      <c r="J911" s="23">
        <v>39455</v>
      </c>
      <c r="K911">
        <v>358.6</v>
      </c>
      <c r="L911">
        <v>134.1164</v>
      </c>
      <c r="M911">
        <v>224.4836</v>
      </c>
      <c r="N911" t="s">
        <v>601</v>
      </c>
    </row>
    <row r="912" spans="1:14" x14ac:dyDescent="0.3">
      <c r="A912">
        <v>487</v>
      </c>
      <c r="B912">
        <v>20080502</v>
      </c>
      <c r="C912">
        <v>20080514</v>
      </c>
      <c r="D912">
        <v>20080509</v>
      </c>
      <c r="E912">
        <v>24041</v>
      </c>
      <c r="F912">
        <v>8</v>
      </c>
      <c r="G912">
        <v>10</v>
      </c>
      <c r="H912">
        <v>54.99</v>
      </c>
      <c r="I912">
        <v>20.566299999999998</v>
      </c>
      <c r="J912" s="23">
        <v>39570</v>
      </c>
      <c r="K912">
        <v>549.9</v>
      </c>
      <c r="L912">
        <v>205.66300000000001</v>
      </c>
      <c r="M912">
        <v>344.23700000000002</v>
      </c>
      <c r="N912" t="s">
        <v>601</v>
      </c>
    </row>
    <row r="913" spans="1:14" x14ac:dyDescent="0.3">
      <c r="A913">
        <v>471</v>
      </c>
      <c r="B913">
        <v>20080321</v>
      </c>
      <c r="C913">
        <v>20080402</v>
      </c>
      <c r="D913">
        <v>20080328</v>
      </c>
      <c r="E913">
        <v>24060</v>
      </c>
      <c r="F913">
        <v>8</v>
      </c>
      <c r="G913">
        <v>3</v>
      </c>
      <c r="H913">
        <v>63.5</v>
      </c>
      <c r="I913">
        <v>23.748999999999999</v>
      </c>
      <c r="J913" s="23">
        <v>39528</v>
      </c>
      <c r="K913">
        <v>190.5</v>
      </c>
      <c r="L913">
        <v>71.247</v>
      </c>
      <c r="M913">
        <v>119.253</v>
      </c>
      <c r="N913" t="s">
        <v>601</v>
      </c>
    </row>
    <row r="914" spans="1:14" x14ac:dyDescent="0.3">
      <c r="A914">
        <v>540</v>
      </c>
      <c r="B914">
        <v>20080410</v>
      </c>
      <c r="C914">
        <v>20080422</v>
      </c>
      <c r="D914">
        <v>20080417</v>
      </c>
      <c r="E914">
        <v>24066</v>
      </c>
      <c r="F914">
        <v>8</v>
      </c>
      <c r="G914">
        <v>5</v>
      </c>
      <c r="H914">
        <v>32.6</v>
      </c>
      <c r="I914">
        <v>12.192399999999999</v>
      </c>
      <c r="J914" s="23">
        <v>39548</v>
      </c>
      <c r="K914">
        <v>163</v>
      </c>
      <c r="L914">
        <v>60.962000000000003</v>
      </c>
      <c r="M914">
        <v>102.038</v>
      </c>
      <c r="N914" t="s">
        <v>601</v>
      </c>
    </row>
    <row r="915" spans="1:14" x14ac:dyDescent="0.3">
      <c r="A915">
        <v>487</v>
      </c>
      <c r="B915">
        <v>20080416</v>
      </c>
      <c r="C915">
        <v>20080428</v>
      </c>
      <c r="D915">
        <v>20080423</v>
      </c>
      <c r="E915">
        <v>24098</v>
      </c>
      <c r="F915">
        <v>8</v>
      </c>
      <c r="G915">
        <v>7</v>
      </c>
      <c r="H915">
        <v>54.99</v>
      </c>
      <c r="I915">
        <v>20.566299999999998</v>
      </c>
      <c r="J915" s="23">
        <v>39554</v>
      </c>
      <c r="K915">
        <v>384.93</v>
      </c>
      <c r="L915">
        <v>143.9641</v>
      </c>
      <c r="M915">
        <v>240.9659</v>
      </c>
      <c r="N915" t="s">
        <v>601</v>
      </c>
    </row>
    <row r="916" spans="1:14" x14ac:dyDescent="0.3">
      <c r="A916">
        <v>483</v>
      </c>
      <c r="B916">
        <v>20080505</v>
      </c>
      <c r="C916">
        <v>20080517</v>
      </c>
      <c r="D916">
        <v>20080512</v>
      </c>
      <c r="E916">
        <v>24107</v>
      </c>
      <c r="F916">
        <v>8</v>
      </c>
      <c r="G916">
        <v>13</v>
      </c>
      <c r="H916">
        <v>120</v>
      </c>
      <c r="I916">
        <v>44.88</v>
      </c>
      <c r="J916" s="23">
        <v>39573</v>
      </c>
      <c r="K916">
        <v>1560</v>
      </c>
      <c r="L916">
        <v>583.44000000000005</v>
      </c>
      <c r="M916">
        <v>976.56</v>
      </c>
      <c r="N916" t="s">
        <v>601</v>
      </c>
    </row>
    <row r="917" spans="1:14" x14ac:dyDescent="0.3">
      <c r="A917">
        <v>487</v>
      </c>
      <c r="B917">
        <v>20080125</v>
      </c>
      <c r="C917">
        <v>20080206</v>
      </c>
      <c r="D917">
        <v>20080201</v>
      </c>
      <c r="E917">
        <v>24128</v>
      </c>
      <c r="F917">
        <v>8</v>
      </c>
      <c r="G917">
        <v>10</v>
      </c>
      <c r="H917">
        <v>54.99</v>
      </c>
      <c r="I917">
        <v>20.566299999999998</v>
      </c>
      <c r="J917" s="23">
        <v>39472</v>
      </c>
      <c r="K917">
        <v>549.9</v>
      </c>
      <c r="L917">
        <v>205.66300000000001</v>
      </c>
      <c r="M917">
        <v>344.23700000000002</v>
      </c>
      <c r="N917" t="s">
        <v>601</v>
      </c>
    </row>
    <row r="918" spans="1:14" x14ac:dyDescent="0.3">
      <c r="A918">
        <v>472</v>
      </c>
      <c r="B918">
        <v>20080120</v>
      </c>
      <c r="C918">
        <v>20080201</v>
      </c>
      <c r="D918">
        <v>20080127</v>
      </c>
      <c r="E918">
        <v>24531</v>
      </c>
      <c r="F918">
        <v>8</v>
      </c>
      <c r="G918">
        <v>3</v>
      </c>
      <c r="H918">
        <v>63.5</v>
      </c>
      <c r="I918">
        <v>23.748999999999999</v>
      </c>
      <c r="J918" s="23">
        <v>39467</v>
      </c>
      <c r="K918">
        <v>190.5</v>
      </c>
      <c r="L918">
        <v>71.247</v>
      </c>
      <c r="M918">
        <v>119.253</v>
      </c>
      <c r="N918" t="s">
        <v>601</v>
      </c>
    </row>
    <row r="919" spans="1:14" x14ac:dyDescent="0.3">
      <c r="A919">
        <v>472</v>
      </c>
      <c r="B919">
        <v>20080324</v>
      </c>
      <c r="C919">
        <v>20080405</v>
      </c>
      <c r="D919">
        <v>20080331</v>
      </c>
      <c r="E919">
        <v>24843</v>
      </c>
      <c r="F919">
        <v>8</v>
      </c>
      <c r="G919">
        <v>12</v>
      </c>
      <c r="H919">
        <v>63.5</v>
      </c>
      <c r="I919">
        <v>23.748999999999999</v>
      </c>
      <c r="J919" s="23">
        <v>39531</v>
      </c>
      <c r="K919">
        <v>762</v>
      </c>
      <c r="L919">
        <v>284.988</v>
      </c>
      <c r="M919">
        <v>477.012</v>
      </c>
      <c r="N919" t="s">
        <v>601</v>
      </c>
    </row>
    <row r="920" spans="1:14" x14ac:dyDescent="0.3">
      <c r="A920">
        <v>483</v>
      </c>
      <c r="B920">
        <v>20080120</v>
      </c>
      <c r="C920">
        <v>20080201</v>
      </c>
      <c r="D920">
        <v>20080127</v>
      </c>
      <c r="E920">
        <v>24864</v>
      </c>
      <c r="F920">
        <v>8</v>
      </c>
      <c r="G920">
        <v>18</v>
      </c>
      <c r="H920">
        <v>120</v>
      </c>
      <c r="I920">
        <v>44.88</v>
      </c>
      <c r="J920" s="23">
        <v>39467</v>
      </c>
      <c r="K920">
        <v>2160</v>
      </c>
      <c r="L920">
        <v>807.84</v>
      </c>
      <c r="M920">
        <v>1352.16</v>
      </c>
      <c r="N920" t="s">
        <v>601</v>
      </c>
    </row>
    <row r="921" spans="1:14" x14ac:dyDescent="0.3">
      <c r="A921">
        <v>471</v>
      </c>
      <c r="B921">
        <v>20080120</v>
      </c>
      <c r="C921">
        <v>20080201</v>
      </c>
      <c r="D921">
        <v>20080127</v>
      </c>
      <c r="E921">
        <v>25317</v>
      </c>
      <c r="F921">
        <v>8</v>
      </c>
      <c r="G921">
        <v>4</v>
      </c>
      <c r="H921">
        <v>63.5</v>
      </c>
      <c r="I921">
        <v>23.748999999999999</v>
      </c>
      <c r="J921" s="23">
        <v>39467</v>
      </c>
      <c r="K921">
        <v>254</v>
      </c>
      <c r="L921">
        <v>94.995999999999995</v>
      </c>
      <c r="M921">
        <v>159.00399999999999</v>
      </c>
      <c r="N921" t="s">
        <v>601</v>
      </c>
    </row>
    <row r="922" spans="1:14" x14ac:dyDescent="0.3">
      <c r="A922">
        <v>487</v>
      </c>
      <c r="B922">
        <v>20080501</v>
      </c>
      <c r="C922">
        <v>20080513</v>
      </c>
      <c r="D922">
        <v>20080508</v>
      </c>
      <c r="E922">
        <v>25449</v>
      </c>
      <c r="F922">
        <v>8</v>
      </c>
      <c r="G922">
        <v>15</v>
      </c>
      <c r="H922">
        <v>54.99</v>
      </c>
      <c r="I922">
        <v>20.566299999999998</v>
      </c>
      <c r="J922" s="23">
        <v>39569</v>
      </c>
      <c r="K922">
        <v>824.85</v>
      </c>
      <c r="L922">
        <v>308.49450000000002</v>
      </c>
      <c r="M922">
        <v>516.35550000000001</v>
      </c>
      <c r="N922" t="s">
        <v>601</v>
      </c>
    </row>
    <row r="923" spans="1:14" x14ac:dyDescent="0.3">
      <c r="A923">
        <v>471</v>
      </c>
      <c r="B923">
        <v>20080504</v>
      </c>
      <c r="C923">
        <v>20080516</v>
      </c>
      <c r="D923">
        <v>20080511</v>
      </c>
      <c r="E923">
        <v>25522</v>
      </c>
      <c r="F923">
        <v>8</v>
      </c>
      <c r="G923">
        <v>6</v>
      </c>
      <c r="H923">
        <v>63.5</v>
      </c>
      <c r="I923">
        <v>23.748999999999999</v>
      </c>
      <c r="J923" s="23">
        <v>39572</v>
      </c>
      <c r="K923">
        <v>381</v>
      </c>
      <c r="L923">
        <v>142.494</v>
      </c>
      <c r="M923">
        <v>238.506</v>
      </c>
      <c r="N923" t="s">
        <v>601</v>
      </c>
    </row>
    <row r="924" spans="1:14" x14ac:dyDescent="0.3">
      <c r="A924">
        <v>473</v>
      </c>
      <c r="B924">
        <v>20080515</v>
      </c>
      <c r="C924">
        <v>20080527</v>
      </c>
      <c r="D924">
        <v>20080522</v>
      </c>
      <c r="E924">
        <v>25548</v>
      </c>
      <c r="F924">
        <v>8</v>
      </c>
      <c r="G924">
        <v>16</v>
      </c>
      <c r="H924">
        <v>63.5</v>
      </c>
      <c r="I924">
        <v>23.748999999999999</v>
      </c>
      <c r="J924" s="23">
        <v>39583</v>
      </c>
      <c r="K924">
        <v>1016</v>
      </c>
      <c r="L924">
        <v>379.98399999999998</v>
      </c>
      <c r="M924">
        <v>636.01599999999996</v>
      </c>
      <c r="N924" t="s">
        <v>601</v>
      </c>
    </row>
    <row r="925" spans="1:14" x14ac:dyDescent="0.3">
      <c r="A925">
        <v>483</v>
      </c>
      <c r="B925">
        <v>20080616</v>
      </c>
      <c r="C925">
        <v>20080628</v>
      </c>
      <c r="D925">
        <v>20080623</v>
      </c>
      <c r="E925">
        <v>25551</v>
      </c>
      <c r="F925">
        <v>8</v>
      </c>
      <c r="G925">
        <v>10</v>
      </c>
      <c r="H925">
        <v>120</v>
      </c>
      <c r="I925">
        <v>44.88</v>
      </c>
      <c r="J925" s="23">
        <v>39615</v>
      </c>
      <c r="K925">
        <v>1200</v>
      </c>
      <c r="L925">
        <v>448.8</v>
      </c>
      <c r="M925">
        <v>751.2</v>
      </c>
      <c r="N925" t="s">
        <v>601</v>
      </c>
    </row>
    <row r="926" spans="1:14" x14ac:dyDescent="0.3">
      <c r="A926">
        <v>487</v>
      </c>
      <c r="B926">
        <v>20080129</v>
      </c>
      <c r="C926">
        <v>20080210</v>
      </c>
      <c r="D926">
        <v>20080205</v>
      </c>
      <c r="E926">
        <v>25745</v>
      </c>
      <c r="F926">
        <v>8</v>
      </c>
      <c r="G926">
        <v>19</v>
      </c>
      <c r="H926">
        <v>54.99</v>
      </c>
      <c r="I926">
        <v>20.566299999999998</v>
      </c>
      <c r="J926" s="23">
        <v>39476</v>
      </c>
      <c r="K926">
        <v>1044.81</v>
      </c>
      <c r="L926">
        <v>390.75970000000001</v>
      </c>
      <c r="M926">
        <v>654.05029999999999</v>
      </c>
      <c r="N926" t="s">
        <v>601</v>
      </c>
    </row>
    <row r="927" spans="1:14" x14ac:dyDescent="0.3">
      <c r="A927">
        <v>487</v>
      </c>
      <c r="B927">
        <v>20080307</v>
      </c>
      <c r="C927">
        <v>20080319</v>
      </c>
      <c r="D927">
        <v>20080314</v>
      </c>
      <c r="E927">
        <v>25762</v>
      </c>
      <c r="F927">
        <v>8</v>
      </c>
      <c r="G927">
        <v>10</v>
      </c>
      <c r="H927">
        <v>54.99</v>
      </c>
      <c r="I927">
        <v>20.566299999999998</v>
      </c>
      <c r="J927" s="23">
        <v>39514</v>
      </c>
      <c r="K927">
        <v>549.9</v>
      </c>
      <c r="L927">
        <v>205.66300000000001</v>
      </c>
      <c r="M927">
        <v>344.23700000000002</v>
      </c>
      <c r="N927" t="s">
        <v>601</v>
      </c>
    </row>
    <row r="928" spans="1:14" x14ac:dyDescent="0.3">
      <c r="A928">
        <v>487</v>
      </c>
      <c r="B928">
        <v>20080301</v>
      </c>
      <c r="C928">
        <v>20080313</v>
      </c>
      <c r="D928">
        <v>20080308</v>
      </c>
      <c r="E928">
        <v>26038</v>
      </c>
      <c r="F928">
        <v>8</v>
      </c>
      <c r="G928">
        <v>10</v>
      </c>
      <c r="H928">
        <v>54.99</v>
      </c>
      <c r="I928">
        <v>20.566299999999998</v>
      </c>
      <c r="J928" s="23">
        <v>39508</v>
      </c>
      <c r="K928">
        <v>549.9</v>
      </c>
      <c r="L928">
        <v>205.66300000000001</v>
      </c>
      <c r="M928">
        <v>344.23700000000002</v>
      </c>
      <c r="N928" t="s">
        <v>601</v>
      </c>
    </row>
    <row r="929" spans="1:14" x14ac:dyDescent="0.3">
      <c r="A929">
        <v>487</v>
      </c>
      <c r="B929">
        <v>20080731</v>
      </c>
      <c r="C929">
        <v>20080812</v>
      </c>
      <c r="D929">
        <v>20080807</v>
      </c>
      <c r="E929">
        <v>26832</v>
      </c>
      <c r="F929">
        <v>8</v>
      </c>
      <c r="G929">
        <v>8</v>
      </c>
      <c r="H929">
        <v>54.99</v>
      </c>
      <c r="I929">
        <v>20.566299999999998</v>
      </c>
      <c r="J929" s="23">
        <v>39660</v>
      </c>
      <c r="K929">
        <v>439.92</v>
      </c>
      <c r="L929">
        <v>164.53039999999999</v>
      </c>
      <c r="M929">
        <v>275.38959999999997</v>
      </c>
      <c r="N929" t="s">
        <v>601</v>
      </c>
    </row>
    <row r="930" spans="1:14" x14ac:dyDescent="0.3">
      <c r="A930">
        <v>487</v>
      </c>
      <c r="B930">
        <v>20080210</v>
      </c>
      <c r="C930">
        <v>20080222</v>
      </c>
      <c r="D930">
        <v>20080217</v>
      </c>
      <c r="E930">
        <v>27932</v>
      </c>
      <c r="F930">
        <v>8</v>
      </c>
      <c r="G930">
        <v>18</v>
      </c>
      <c r="H930">
        <v>54.99</v>
      </c>
      <c r="I930">
        <v>20.566299999999998</v>
      </c>
      <c r="J930" s="23">
        <v>39488</v>
      </c>
      <c r="K930">
        <v>989.82</v>
      </c>
      <c r="L930">
        <v>370.1934</v>
      </c>
      <c r="M930">
        <v>619.62660000000005</v>
      </c>
      <c r="N930" t="s">
        <v>601</v>
      </c>
    </row>
    <row r="931" spans="1:14" x14ac:dyDescent="0.3">
      <c r="A931">
        <v>473</v>
      </c>
      <c r="B931">
        <v>20080210</v>
      </c>
      <c r="C931">
        <v>20080222</v>
      </c>
      <c r="D931">
        <v>20080217</v>
      </c>
      <c r="E931">
        <v>27932</v>
      </c>
      <c r="F931">
        <v>8</v>
      </c>
      <c r="G931">
        <v>16</v>
      </c>
      <c r="H931">
        <v>63.5</v>
      </c>
      <c r="I931">
        <v>23.748999999999999</v>
      </c>
      <c r="J931" s="23">
        <v>39488</v>
      </c>
      <c r="K931">
        <v>1016</v>
      </c>
      <c r="L931">
        <v>379.98399999999998</v>
      </c>
      <c r="M931">
        <v>636.01599999999996</v>
      </c>
      <c r="N931" t="s">
        <v>601</v>
      </c>
    </row>
    <row r="932" spans="1:14" x14ac:dyDescent="0.3">
      <c r="A932">
        <v>472</v>
      </c>
      <c r="B932">
        <v>20080328</v>
      </c>
      <c r="C932">
        <v>20080409</v>
      </c>
      <c r="D932">
        <v>20080404</v>
      </c>
      <c r="E932">
        <v>28522</v>
      </c>
      <c r="F932">
        <v>8</v>
      </c>
      <c r="G932">
        <v>2</v>
      </c>
      <c r="H932">
        <v>63.5</v>
      </c>
      <c r="I932">
        <v>23.748999999999999</v>
      </c>
      <c r="J932" s="23">
        <v>39535</v>
      </c>
      <c r="K932">
        <v>127</v>
      </c>
      <c r="L932">
        <v>47.497999999999998</v>
      </c>
      <c r="M932">
        <v>79.501999999999995</v>
      </c>
      <c r="N932" t="s">
        <v>601</v>
      </c>
    </row>
    <row r="933" spans="1:14" x14ac:dyDescent="0.3">
      <c r="A933">
        <v>471</v>
      </c>
      <c r="B933">
        <v>20080410</v>
      </c>
      <c r="C933">
        <v>20080422</v>
      </c>
      <c r="D933">
        <v>20080417</v>
      </c>
      <c r="E933">
        <v>28563</v>
      </c>
      <c r="F933">
        <v>8</v>
      </c>
      <c r="G933">
        <v>13</v>
      </c>
      <c r="H933">
        <v>63.5</v>
      </c>
      <c r="I933">
        <v>23.748999999999999</v>
      </c>
      <c r="J933" s="23">
        <v>39548</v>
      </c>
      <c r="K933">
        <v>825.5</v>
      </c>
      <c r="L933">
        <v>308.73700000000002</v>
      </c>
      <c r="M933">
        <v>516.76300000000003</v>
      </c>
      <c r="N933" t="s">
        <v>601</v>
      </c>
    </row>
    <row r="934" spans="1:14" x14ac:dyDescent="0.3">
      <c r="A934">
        <v>487</v>
      </c>
      <c r="B934">
        <v>20080107</v>
      </c>
      <c r="C934">
        <v>20080119</v>
      </c>
      <c r="D934">
        <v>20080114</v>
      </c>
      <c r="E934">
        <v>28890</v>
      </c>
      <c r="F934">
        <v>8</v>
      </c>
      <c r="G934">
        <v>14</v>
      </c>
      <c r="H934">
        <v>54.99</v>
      </c>
      <c r="I934">
        <v>20.566299999999998</v>
      </c>
      <c r="J934" s="23">
        <v>39454</v>
      </c>
      <c r="K934">
        <v>769.86</v>
      </c>
      <c r="L934">
        <v>287.9282</v>
      </c>
      <c r="M934">
        <v>481.93180000000001</v>
      </c>
      <c r="N934" t="s">
        <v>601</v>
      </c>
    </row>
    <row r="935" spans="1:14" x14ac:dyDescent="0.3">
      <c r="A935">
        <v>540</v>
      </c>
      <c r="B935">
        <v>20080129</v>
      </c>
      <c r="C935">
        <v>20080210</v>
      </c>
      <c r="D935">
        <v>20080205</v>
      </c>
      <c r="E935">
        <v>28902</v>
      </c>
      <c r="F935">
        <v>8</v>
      </c>
      <c r="G935">
        <v>6</v>
      </c>
      <c r="H935">
        <v>32.6</v>
      </c>
      <c r="I935">
        <v>12.192399999999999</v>
      </c>
      <c r="J935" s="23">
        <v>39476</v>
      </c>
      <c r="K935">
        <v>195.6</v>
      </c>
      <c r="L935">
        <v>73.154399999999995</v>
      </c>
      <c r="M935">
        <v>122.4456</v>
      </c>
      <c r="N935" t="s">
        <v>601</v>
      </c>
    </row>
    <row r="936" spans="1:14" x14ac:dyDescent="0.3">
      <c r="A936">
        <v>487</v>
      </c>
      <c r="B936">
        <v>20080403</v>
      </c>
      <c r="C936">
        <v>20080415</v>
      </c>
      <c r="D936">
        <v>20080410</v>
      </c>
      <c r="E936">
        <v>29370</v>
      </c>
      <c r="F936">
        <v>8</v>
      </c>
      <c r="G936">
        <v>7</v>
      </c>
      <c r="H936">
        <v>54.99</v>
      </c>
      <c r="I936">
        <v>20.566299999999998</v>
      </c>
      <c r="J936" s="23">
        <v>39541</v>
      </c>
      <c r="K936">
        <v>384.93</v>
      </c>
      <c r="L936">
        <v>143.9641</v>
      </c>
      <c r="M936">
        <v>240.9659</v>
      </c>
      <c r="N936" t="s">
        <v>601</v>
      </c>
    </row>
    <row r="937" spans="1:14" x14ac:dyDescent="0.3">
      <c r="A937">
        <v>463</v>
      </c>
      <c r="B937">
        <v>20080228</v>
      </c>
      <c r="C937">
        <v>20080311</v>
      </c>
      <c r="D937">
        <v>20080306</v>
      </c>
      <c r="E937">
        <v>11373</v>
      </c>
      <c r="F937">
        <v>8</v>
      </c>
      <c r="G937">
        <v>15</v>
      </c>
      <c r="H937">
        <v>24.49</v>
      </c>
      <c r="I937">
        <v>9.1593</v>
      </c>
      <c r="J937" s="23">
        <v>39506</v>
      </c>
      <c r="K937">
        <v>367.35</v>
      </c>
      <c r="L937">
        <v>137.3895</v>
      </c>
      <c r="M937">
        <v>229.9605</v>
      </c>
      <c r="N937" t="s">
        <v>601</v>
      </c>
    </row>
    <row r="938" spans="1:14" x14ac:dyDescent="0.3">
      <c r="A938">
        <v>467</v>
      </c>
      <c r="B938">
        <v>20080205</v>
      </c>
      <c r="C938">
        <v>20080217</v>
      </c>
      <c r="D938">
        <v>20080212</v>
      </c>
      <c r="E938">
        <v>11411</v>
      </c>
      <c r="F938">
        <v>8</v>
      </c>
      <c r="G938">
        <v>2</v>
      </c>
      <c r="H938">
        <v>24.49</v>
      </c>
      <c r="I938">
        <v>9.1593</v>
      </c>
      <c r="J938" s="23">
        <v>39483</v>
      </c>
      <c r="K938">
        <v>48.98</v>
      </c>
      <c r="L938">
        <v>18.3186</v>
      </c>
      <c r="M938">
        <v>30.6614</v>
      </c>
      <c r="N938" t="s">
        <v>601</v>
      </c>
    </row>
    <row r="939" spans="1:14" x14ac:dyDescent="0.3">
      <c r="A939">
        <v>467</v>
      </c>
      <c r="B939">
        <v>20080119</v>
      </c>
      <c r="C939">
        <v>20080131</v>
      </c>
      <c r="D939">
        <v>20080126</v>
      </c>
      <c r="E939">
        <v>12617</v>
      </c>
      <c r="F939">
        <v>8</v>
      </c>
      <c r="G939">
        <v>19</v>
      </c>
      <c r="H939">
        <v>24.49</v>
      </c>
      <c r="I939">
        <v>9.1593</v>
      </c>
      <c r="J939" s="23">
        <v>39466</v>
      </c>
      <c r="K939">
        <v>465.31</v>
      </c>
      <c r="L939">
        <v>174.02670000000001</v>
      </c>
      <c r="M939">
        <v>291.2833</v>
      </c>
      <c r="N939" t="s">
        <v>601</v>
      </c>
    </row>
    <row r="940" spans="1:14" x14ac:dyDescent="0.3">
      <c r="A940">
        <v>465</v>
      </c>
      <c r="B940">
        <v>20080505</v>
      </c>
      <c r="C940">
        <v>20080517</v>
      </c>
      <c r="D940">
        <v>20080512</v>
      </c>
      <c r="E940">
        <v>12638</v>
      </c>
      <c r="F940">
        <v>8</v>
      </c>
      <c r="G940">
        <v>11</v>
      </c>
      <c r="H940">
        <v>24.49</v>
      </c>
      <c r="I940">
        <v>9.1593</v>
      </c>
      <c r="J940" s="23">
        <v>39573</v>
      </c>
      <c r="K940">
        <v>269.39</v>
      </c>
      <c r="L940">
        <v>100.75230000000001</v>
      </c>
      <c r="M940">
        <v>168.6377</v>
      </c>
      <c r="N940" t="s">
        <v>601</v>
      </c>
    </row>
    <row r="941" spans="1:14" x14ac:dyDescent="0.3">
      <c r="A941">
        <v>467</v>
      </c>
      <c r="B941">
        <v>20080727</v>
      </c>
      <c r="C941">
        <v>20080808</v>
      </c>
      <c r="D941">
        <v>20080803</v>
      </c>
      <c r="E941">
        <v>12801</v>
      </c>
      <c r="F941">
        <v>8</v>
      </c>
      <c r="G941">
        <v>20</v>
      </c>
      <c r="H941">
        <v>24.49</v>
      </c>
      <c r="I941">
        <v>9.1593</v>
      </c>
      <c r="J941" s="23">
        <v>39656</v>
      </c>
      <c r="K941">
        <v>489.8</v>
      </c>
      <c r="L941">
        <v>183.18600000000001</v>
      </c>
      <c r="M941">
        <v>306.61399999999998</v>
      </c>
      <c r="N941" t="s">
        <v>601</v>
      </c>
    </row>
    <row r="942" spans="1:14" x14ac:dyDescent="0.3">
      <c r="A942">
        <v>465</v>
      </c>
      <c r="B942">
        <v>20080611</v>
      </c>
      <c r="C942">
        <v>20080623</v>
      </c>
      <c r="D942">
        <v>20080618</v>
      </c>
      <c r="E942">
        <v>13607</v>
      </c>
      <c r="F942">
        <v>8</v>
      </c>
      <c r="G942">
        <v>15</v>
      </c>
      <c r="H942">
        <v>24.49</v>
      </c>
      <c r="I942">
        <v>9.1593</v>
      </c>
      <c r="J942" s="23">
        <v>39610</v>
      </c>
      <c r="K942">
        <v>367.35</v>
      </c>
      <c r="L942">
        <v>137.3895</v>
      </c>
      <c r="M942">
        <v>229.9605</v>
      </c>
      <c r="N942" t="s">
        <v>601</v>
      </c>
    </row>
    <row r="943" spans="1:14" x14ac:dyDescent="0.3">
      <c r="A943">
        <v>467</v>
      </c>
      <c r="B943">
        <v>20080303</v>
      </c>
      <c r="C943">
        <v>20080315</v>
      </c>
      <c r="D943">
        <v>20080310</v>
      </c>
      <c r="E943">
        <v>13697</v>
      </c>
      <c r="F943">
        <v>8</v>
      </c>
      <c r="G943">
        <v>19</v>
      </c>
      <c r="H943">
        <v>24.49</v>
      </c>
      <c r="I943">
        <v>9.1593</v>
      </c>
      <c r="J943" s="23">
        <v>39510</v>
      </c>
      <c r="K943">
        <v>465.31</v>
      </c>
      <c r="L943">
        <v>174.02670000000001</v>
      </c>
      <c r="M943">
        <v>291.2833</v>
      </c>
      <c r="N943" t="s">
        <v>601</v>
      </c>
    </row>
    <row r="944" spans="1:14" x14ac:dyDescent="0.3">
      <c r="A944">
        <v>463</v>
      </c>
      <c r="B944">
        <v>20080417</v>
      </c>
      <c r="C944">
        <v>20080429</v>
      </c>
      <c r="D944">
        <v>20080424</v>
      </c>
      <c r="E944">
        <v>13771</v>
      </c>
      <c r="F944">
        <v>8</v>
      </c>
      <c r="G944">
        <v>17</v>
      </c>
      <c r="H944">
        <v>24.49</v>
      </c>
      <c r="I944">
        <v>9.1593</v>
      </c>
      <c r="J944" s="23">
        <v>39555</v>
      </c>
      <c r="K944">
        <v>416.33</v>
      </c>
      <c r="L944">
        <v>155.7081</v>
      </c>
      <c r="M944">
        <v>260.62189999999998</v>
      </c>
      <c r="N944" t="s">
        <v>601</v>
      </c>
    </row>
    <row r="945" spans="1:14" x14ac:dyDescent="0.3">
      <c r="A945">
        <v>465</v>
      </c>
      <c r="B945">
        <v>20080118</v>
      </c>
      <c r="C945">
        <v>20080130</v>
      </c>
      <c r="D945">
        <v>20080125</v>
      </c>
      <c r="E945">
        <v>13827</v>
      </c>
      <c r="F945">
        <v>8</v>
      </c>
      <c r="G945">
        <v>10</v>
      </c>
      <c r="H945">
        <v>24.49</v>
      </c>
      <c r="I945">
        <v>9.1593</v>
      </c>
      <c r="J945" s="23">
        <v>39465</v>
      </c>
      <c r="K945">
        <v>244.9</v>
      </c>
      <c r="L945">
        <v>91.593000000000004</v>
      </c>
      <c r="M945">
        <v>153.30699999999999</v>
      </c>
      <c r="N945" t="s">
        <v>601</v>
      </c>
    </row>
    <row r="946" spans="1:14" x14ac:dyDescent="0.3">
      <c r="A946">
        <v>465</v>
      </c>
      <c r="B946">
        <v>20080501</v>
      </c>
      <c r="C946">
        <v>20080513</v>
      </c>
      <c r="D946">
        <v>20080508</v>
      </c>
      <c r="E946">
        <v>14142</v>
      </c>
      <c r="F946">
        <v>8</v>
      </c>
      <c r="G946">
        <v>12</v>
      </c>
      <c r="H946">
        <v>24.49</v>
      </c>
      <c r="I946">
        <v>9.1593</v>
      </c>
      <c r="J946" s="23">
        <v>39569</v>
      </c>
      <c r="K946">
        <v>293.88</v>
      </c>
      <c r="L946">
        <v>109.91160000000001</v>
      </c>
      <c r="M946">
        <v>183.9684</v>
      </c>
      <c r="N946" t="s">
        <v>601</v>
      </c>
    </row>
    <row r="947" spans="1:14" x14ac:dyDescent="0.3">
      <c r="A947">
        <v>467</v>
      </c>
      <c r="B947">
        <v>20080410</v>
      </c>
      <c r="C947">
        <v>20080422</v>
      </c>
      <c r="D947">
        <v>20080417</v>
      </c>
      <c r="E947">
        <v>14197</v>
      </c>
      <c r="F947">
        <v>8</v>
      </c>
      <c r="G947">
        <v>9</v>
      </c>
      <c r="H947">
        <v>24.49</v>
      </c>
      <c r="I947">
        <v>9.1593</v>
      </c>
      <c r="J947" s="23">
        <v>39548</v>
      </c>
      <c r="K947">
        <v>220.41</v>
      </c>
      <c r="L947">
        <v>82.433700000000002</v>
      </c>
      <c r="M947">
        <v>137.97630000000001</v>
      </c>
      <c r="N947" t="s">
        <v>601</v>
      </c>
    </row>
    <row r="948" spans="1:14" x14ac:dyDescent="0.3">
      <c r="A948">
        <v>465</v>
      </c>
      <c r="B948">
        <v>20080606</v>
      </c>
      <c r="C948">
        <v>20080618</v>
      </c>
      <c r="D948">
        <v>20080613</v>
      </c>
      <c r="E948">
        <v>14713</v>
      </c>
      <c r="F948">
        <v>8</v>
      </c>
      <c r="G948">
        <v>16</v>
      </c>
      <c r="H948">
        <v>24.49</v>
      </c>
      <c r="I948">
        <v>9.1593</v>
      </c>
      <c r="J948" s="23">
        <v>39605</v>
      </c>
      <c r="K948">
        <v>391.84</v>
      </c>
      <c r="L948">
        <v>146.5488</v>
      </c>
      <c r="M948">
        <v>245.2912</v>
      </c>
      <c r="N948" t="s">
        <v>601</v>
      </c>
    </row>
    <row r="949" spans="1:14" x14ac:dyDescent="0.3">
      <c r="A949">
        <v>467</v>
      </c>
      <c r="B949">
        <v>20080620</v>
      </c>
      <c r="C949">
        <v>20080702</v>
      </c>
      <c r="D949">
        <v>20080627</v>
      </c>
      <c r="E949">
        <v>15076</v>
      </c>
      <c r="F949">
        <v>8</v>
      </c>
      <c r="G949">
        <v>12</v>
      </c>
      <c r="H949">
        <v>24.49</v>
      </c>
      <c r="I949">
        <v>9.1593</v>
      </c>
      <c r="J949" s="23">
        <v>39619</v>
      </c>
      <c r="K949">
        <v>293.88</v>
      </c>
      <c r="L949">
        <v>109.91160000000001</v>
      </c>
      <c r="M949">
        <v>183.9684</v>
      </c>
      <c r="N949" t="s">
        <v>601</v>
      </c>
    </row>
    <row r="950" spans="1:14" x14ac:dyDescent="0.3">
      <c r="A950">
        <v>463</v>
      </c>
      <c r="B950">
        <v>20080110</v>
      </c>
      <c r="C950">
        <v>20080122</v>
      </c>
      <c r="D950">
        <v>20080117</v>
      </c>
      <c r="E950">
        <v>15116</v>
      </c>
      <c r="F950">
        <v>8</v>
      </c>
      <c r="G950">
        <v>15</v>
      </c>
      <c r="H950">
        <v>24.49</v>
      </c>
      <c r="I950">
        <v>9.1593</v>
      </c>
      <c r="J950" s="23">
        <v>39457</v>
      </c>
      <c r="K950">
        <v>367.35</v>
      </c>
      <c r="L950">
        <v>137.3895</v>
      </c>
      <c r="M950">
        <v>229.9605</v>
      </c>
      <c r="N950" t="s">
        <v>601</v>
      </c>
    </row>
    <row r="951" spans="1:14" x14ac:dyDescent="0.3">
      <c r="A951">
        <v>467</v>
      </c>
      <c r="B951">
        <v>20080420</v>
      </c>
      <c r="C951">
        <v>20080502</v>
      </c>
      <c r="D951">
        <v>20080427</v>
      </c>
      <c r="E951">
        <v>15659</v>
      </c>
      <c r="F951">
        <v>8</v>
      </c>
      <c r="G951">
        <v>13</v>
      </c>
      <c r="H951">
        <v>24.49</v>
      </c>
      <c r="I951">
        <v>9.1593</v>
      </c>
      <c r="J951" s="23">
        <v>39558</v>
      </c>
      <c r="K951">
        <v>318.37</v>
      </c>
      <c r="L951">
        <v>119.07089999999999</v>
      </c>
      <c r="M951">
        <v>199.29910000000001</v>
      </c>
      <c r="N951" t="s">
        <v>601</v>
      </c>
    </row>
    <row r="952" spans="1:14" x14ac:dyDescent="0.3">
      <c r="A952">
        <v>467</v>
      </c>
      <c r="B952">
        <v>20080124</v>
      </c>
      <c r="C952">
        <v>20080205</v>
      </c>
      <c r="D952">
        <v>20080131</v>
      </c>
      <c r="E952">
        <v>15928</v>
      </c>
      <c r="F952">
        <v>8</v>
      </c>
      <c r="G952">
        <v>11</v>
      </c>
      <c r="H952">
        <v>24.49</v>
      </c>
      <c r="I952">
        <v>9.1593</v>
      </c>
      <c r="J952" s="23">
        <v>39471</v>
      </c>
      <c r="K952">
        <v>269.39</v>
      </c>
      <c r="L952">
        <v>100.75230000000001</v>
      </c>
      <c r="M952">
        <v>168.6377</v>
      </c>
      <c r="N952" t="s">
        <v>601</v>
      </c>
    </row>
    <row r="953" spans="1:14" x14ac:dyDescent="0.3">
      <c r="A953">
        <v>465</v>
      </c>
      <c r="B953">
        <v>20080713</v>
      </c>
      <c r="C953">
        <v>20080725</v>
      </c>
      <c r="D953">
        <v>20080720</v>
      </c>
      <c r="E953">
        <v>16462</v>
      </c>
      <c r="F953">
        <v>8</v>
      </c>
      <c r="G953">
        <v>20</v>
      </c>
      <c r="H953">
        <v>24.49</v>
      </c>
      <c r="I953">
        <v>9.1593</v>
      </c>
      <c r="J953" s="23">
        <v>39642</v>
      </c>
      <c r="K953">
        <v>489.8</v>
      </c>
      <c r="L953">
        <v>183.18600000000001</v>
      </c>
      <c r="M953">
        <v>306.61399999999998</v>
      </c>
      <c r="N953" t="s">
        <v>601</v>
      </c>
    </row>
    <row r="954" spans="1:14" x14ac:dyDescent="0.3">
      <c r="A954">
        <v>467</v>
      </c>
      <c r="B954">
        <v>20080520</v>
      </c>
      <c r="C954">
        <v>20080601</v>
      </c>
      <c r="D954">
        <v>20080527</v>
      </c>
      <c r="E954">
        <v>16825</v>
      </c>
      <c r="F954">
        <v>8</v>
      </c>
      <c r="G954">
        <v>7</v>
      </c>
      <c r="H954">
        <v>24.49</v>
      </c>
      <c r="I954">
        <v>9.1593</v>
      </c>
      <c r="J954" s="23">
        <v>39588</v>
      </c>
      <c r="K954">
        <v>171.43</v>
      </c>
      <c r="L954">
        <v>64.115099999999998</v>
      </c>
      <c r="M954">
        <v>107.31489999999999</v>
      </c>
      <c r="N954" t="s">
        <v>601</v>
      </c>
    </row>
    <row r="955" spans="1:14" x14ac:dyDescent="0.3">
      <c r="A955">
        <v>463</v>
      </c>
      <c r="B955">
        <v>20080329</v>
      </c>
      <c r="C955">
        <v>20080410</v>
      </c>
      <c r="D955">
        <v>20080405</v>
      </c>
      <c r="E955">
        <v>17103</v>
      </c>
      <c r="F955">
        <v>8</v>
      </c>
      <c r="G955">
        <v>19</v>
      </c>
      <c r="H955">
        <v>24.49</v>
      </c>
      <c r="I955">
        <v>9.1593</v>
      </c>
      <c r="J955" s="23">
        <v>39536</v>
      </c>
      <c r="K955">
        <v>465.31</v>
      </c>
      <c r="L955">
        <v>174.02670000000001</v>
      </c>
      <c r="M955">
        <v>291.2833</v>
      </c>
      <c r="N955" t="s">
        <v>601</v>
      </c>
    </row>
    <row r="956" spans="1:14" x14ac:dyDescent="0.3">
      <c r="A956">
        <v>465</v>
      </c>
      <c r="B956">
        <v>20080122</v>
      </c>
      <c r="C956">
        <v>20080203</v>
      </c>
      <c r="D956">
        <v>20080129</v>
      </c>
      <c r="E956">
        <v>17183</v>
      </c>
      <c r="F956">
        <v>8</v>
      </c>
      <c r="G956">
        <v>14</v>
      </c>
      <c r="H956">
        <v>24.49</v>
      </c>
      <c r="I956">
        <v>9.1593</v>
      </c>
      <c r="J956" s="23">
        <v>39469</v>
      </c>
      <c r="K956">
        <v>342.86</v>
      </c>
      <c r="L956">
        <v>128.2302</v>
      </c>
      <c r="M956">
        <v>214.62979999999999</v>
      </c>
      <c r="N956" t="s">
        <v>601</v>
      </c>
    </row>
    <row r="957" spans="1:14" x14ac:dyDescent="0.3">
      <c r="A957">
        <v>467</v>
      </c>
      <c r="B957">
        <v>20080124</v>
      </c>
      <c r="C957">
        <v>20080205</v>
      </c>
      <c r="D957">
        <v>20080131</v>
      </c>
      <c r="E957">
        <v>17194</v>
      </c>
      <c r="F957">
        <v>8</v>
      </c>
      <c r="G957">
        <v>13</v>
      </c>
      <c r="H957">
        <v>24.49</v>
      </c>
      <c r="I957">
        <v>9.1593</v>
      </c>
      <c r="J957" s="23">
        <v>39471</v>
      </c>
      <c r="K957">
        <v>318.37</v>
      </c>
      <c r="L957">
        <v>119.07089999999999</v>
      </c>
      <c r="M957">
        <v>199.29910000000001</v>
      </c>
      <c r="N957" t="s">
        <v>601</v>
      </c>
    </row>
    <row r="958" spans="1:14" x14ac:dyDescent="0.3">
      <c r="A958">
        <v>465</v>
      </c>
      <c r="B958">
        <v>20080524</v>
      </c>
      <c r="C958">
        <v>20080605</v>
      </c>
      <c r="D958">
        <v>20080531</v>
      </c>
      <c r="E958">
        <v>17817</v>
      </c>
      <c r="F958">
        <v>8</v>
      </c>
      <c r="G958">
        <v>4</v>
      </c>
      <c r="H958">
        <v>24.49</v>
      </c>
      <c r="I958">
        <v>9.1593</v>
      </c>
      <c r="J958" s="23">
        <v>39592</v>
      </c>
      <c r="K958">
        <v>97.96</v>
      </c>
      <c r="L958">
        <v>36.6372</v>
      </c>
      <c r="M958">
        <v>61.322800000000001</v>
      </c>
      <c r="N958" t="s">
        <v>601</v>
      </c>
    </row>
    <row r="959" spans="1:14" x14ac:dyDescent="0.3">
      <c r="A959">
        <v>467</v>
      </c>
      <c r="B959">
        <v>20080729</v>
      </c>
      <c r="C959">
        <v>20080810</v>
      </c>
      <c r="D959">
        <v>20080805</v>
      </c>
      <c r="E959">
        <v>17851</v>
      </c>
      <c r="F959">
        <v>8</v>
      </c>
      <c r="G959">
        <v>3</v>
      </c>
      <c r="H959">
        <v>24.49</v>
      </c>
      <c r="I959">
        <v>9.1593</v>
      </c>
      <c r="J959" s="23">
        <v>39658</v>
      </c>
      <c r="K959">
        <v>73.47</v>
      </c>
      <c r="L959">
        <v>27.477900000000002</v>
      </c>
      <c r="M959">
        <v>45.992100000000001</v>
      </c>
      <c r="N959" t="s">
        <v>601</v>
      </c>
    </row>
    <row r="960" spans="1:14" x14ac:dyDescent="0.3">
      <c r="A960">
        <v>467</v>
      </c>
      <c r="B960">
        <v>20080220</v>
      </c>
      <c r="C960">
        <v>20080303</v>
      </c>
      <c r="D960">
        <v>20080227</v>
      </c>
      <c r="E960">
        <v>17934</v>
      </c>
      <c r="F960">
        <v>8</v>
      </c>
      <c r="G960">
        <v>9</v>
      </c>
      <c r="H960">
        <v>24.49</v>
      </c>
      <c r="I960">
        <v>9.1593</v>
      </c>
      <c r="J960" s="23">
        <v>39498</v>
      </c>
      <c r="K960">
        <v>220.41</v>
      </c>
      <c r="L960">
        <v>82.433700000000002</v>
      </c>
      <c r="M960">
        <v>137.97630000000001</v>
      </c>
      <c r="N960" t="s">
        <v>601</v>
      </c>
    </row>
    <row r="961" spans="1:14" x14ac:dyDescent="0.3">
      <c r="A961">
        <v>463</v>
      </c>
      <c r="B961">
        <v>20080303</v>
      </c>
      <c r="C961">
        <v>20080315</v>
      </c>
      <c r="D961">
        <v>20080310</v>
      </c>
      <c r="E961">
        <v>17945</v>
      </c>
      <c r="F961">
        <v>8</v>
      </c>
      <c r="G961">
        <v>20</v>
      </c>
      <c r="H961">
        <v>24.49</v>
      </c>
      <c r="I961">
        <v>9.1593</v>
      </c>
      <c r="J961" s="23">
        <v>39510</v>
      </c>
      <c r="K961">
        <v>489.8</v>
      </c>
      <c r="L961">
        <v>183.18600000000001</v>
      </c>
      <c r="M961">
        <v>306.61399999999998</v>
      </c>
      <c r="N961" t="s">
        <v>601</v>
      </c>
    </row>
    <row r="962" spans="1:14" x14ac:dyDescent="0.3">
      <c r="A962">
        <v>463</v>
      </c>
      <c r="B962">
        <v>20080524</v>
      </c>
      <c r="C962">
        <v>20080605</v>
      </c>
      <c r="D962">
        <v>20080531</v>
      </c>
      <c r="E962">
        <v>17986</v>
      </c>
      <c r="F962">
        <v>8</v>
      </c>
      <c r="G962">
        <v>15</v>
      </c>
      <c r="H962">
        <v>24.49</v>
      </c>
      <c r="I962">
        <v>9.1593</v>
      </c>
      <c r="J962" s="23">
        <v>39592</v>
      </c>
      <c r="K962">
        <v>367.35</v>
      </c>
      <c r="L962">
        <v>137.3895</v>
      </c>
      <c r="M962">
        <v>229.9605</v>
      </c>
      <c r="N962" t="s">
        <v>601</v>
      </c>
    </row>
    <row r="963" spans="1:14" x14ac:dyDescent="0.3">
      <c r="A963">
        <v>465</v>
      </c>
      <c r="B963">
        <v>20080210</v>
      </c>
      <c r="C963">
        <v>20080222</v>
      </c>
      <c r="D963">
        <v>20080217</v>
      </c>
      <c r="E963">
        <v>18130</v>
      </c>
      <c r="F963">
        <v>8</v>
      </c>
      <c r="G963">
        <v>16</v>
      </c>
      <c r="H963">
        <v>24.49</v>
      </c>
      <c r="I963">
        <v>9.1593</v>
      </c>
      <c r="J963" s="23">
        <v>39488</v>
      </c>
      <c r="K963">
        <v>391.84</v>
      </c>
      <c r="L963">
        <v>146.5488</v>
      </c>
      <c r="M963">
        <v>245.2912</v>
      </c>
      <c r="N963" t="s">
        <v>601</v>
      </c>
    </row>
    <row r="964" spans="1:14" x14ac:dyDescent="0.3">
      <c r="A964">
        <v>467</v>
      </c>
      <c r="B964">
        <v>20080518</v>
      </c>
      <c r="C964">
        <v>20080530</v>
      </c>
      <c r="D964">
        <v>20080525</v>
      </c>
      <c r="E964">
        <v>19197</v>
      </c>
      <c r="F964">
        <v>8</v>
      </c>
      <c r="G964">
        <v>8</v>
      </c>
      <c r="H964">
        <v>24.49</v>
      </c>
      <c r="I964">
        <v>9.1593</v>
      </c>
      <c r="J964" s="23">
        <v>39586</v>
      </c>
      <c r="K964">
        <v>195.92</v>
      </c>
      <c r="L964">
        <v>73.2744</v>
      </c>
      <c r="M964">
        <v>122.6456</v>
      </c>
      <c r="N964" t="s">
        <v>601</v>
      </c>
    </row>
    <row r="965" spans="1:14" x14ac:dyDescent="0.3">
      <c r="A965">
        <v>463</v>
      </c>
      <c r="B965">
        <v>20080501</v>
      </c>
      <c r="C965">
        <v>20080513</v>
      </c>
      <c r="D965">
        <v>20080508</v>
      </c>
      <c r="E965">
        <v>19257</v>
      </c>
      <c r="F965">
        <v>8</v>
      </c>
      <c r="G965">
        <v>2</v>
      </c>
      <c r="H965">
        <v>24.49</v>
      </c>
      <c r="I965">
        <v>9.1593</v>
      </c>
      <c r="J965" s="23">
        <v>39569</v>
      </c>
      <c r="K965">
        <v>48.98</v>
      </c>
      <c r="L965">
        <v>18.3186</v>
      </c>
      <c r="M965">
        <v>30.6614</v>
      </c>
      <c r="N965" t="s">
        <v>601</v>
      </c>
    </row>
    <row r="966" spans="1:14" x14ac:dyDescent="0.3">
      <c r="A966">
        <v>467</v>
      </c>
      <c r="B966">
        <v>20080609</v>
      </c>
      <c r="C966">
        <v>20080621</v>
      </c>
      <c r="D966">
        <v>20080616</v>
      </c>
      <c r="E966">
        <v>19357</v>
      </c>
      <c r="F966">
        <v>8</v>
      </c>
      <c r="G966">
        <v>9</v>
      </c>
      <c r="H966">
        <v>24.49</v>
      </c>
      <c r="I966">
        <v>9.1593</v>
      </c>
      <c r="J966" s="23">
        <v>39608</v>
      </c>
      <c r="K966">
        <v>220.41</v>
      </c>
      <c r="L966">
        <v>82.433700000000002</v>
      </c>
      <c r="M966">
        <v>137.97630000000001</v>
      </c>
      <c r="N966" t="s">
        <v>601</v>
      </c>
    </row>
    <row r="967" spans="1:14" x14ac:dyDescent="0.3">
      <c r="A967">
        <v>465</v>
      </c>
      <c r="B967">
        <v>20080614</v>
      </c>
      <c r="C967">
        <v>20080626</v>
      </c>
      <c r="D967">
        <v>20080621</v>
      </c>
      <c r="E967">
        <v>20051</v>
      </c>
      <c r="F967">
        <v>8</v>
      </c>
      <c r="G967">
        <v>9</v>
      </c>
      <c r="H967">
        <v>24.49</v>
      </c>
      <c r="I967">
        <v>9.1593</v>
      </c>
      <c r="J967" s="23">
        <v>39613</v>
      </c>
      <c r="K967">
        <v>220.41</v>
      </c>
      <c r="L967">
        <v>82.433700000000002</v>
      </c>
      <c r="M967">
        <v>137.97630000000001</v>
      </c>
      <c r="N967" t="s">
        <v>601</v>
      </c>
    </row>
    <row r="968" spans="1:14" x14ac:dyDescent="0.3">
      <c r="A968">
        <v>465</v>
      </c>
      <c r="B968">
        <v>20080524</v>
      </c>
      <c r="C968">
        <v>20080605</v>
      </c>
      <c r="D968">
        <v>20080531</v>
      </c>
      <c r="E968">
        <v>20056</v>
      </c>
      <c r="F968">
        <v>8</v>
      </c>
      <c r="G968">
        <v>16</v>
      </c>
      <c r="H968">
        <v>24.49</v>
      </c>
      <c r="I968">
        <v>9.1593</v>
      </c>
      <c r="J968" s="23">
        <v>39592</v>
      </c>
      <c r="K968">
        <v>391.84</v>
      </c>
      <c r="L968">
        <v>146.5488</v>
      </c>
      <c r="M968">
        <v>245.2912</v>
      </c>
      <c r="N968" t="s">
        <v>601</v>
      </c>
    </row>
    <row r="969" spans="1:14" x14ac:dyDescent="0.3">
      <c r="A969">
        <v>467</v>
      </c>
      <c r="B969">
        <v>20080516</v>
      </c>
      <c r="C969">
        <v>20080528</v>
      </c>
      <c r="D969">
        <v>20080523</v>
      </c>
      <c r="E969">
        <v>20980</v>
      </c>
      <c r="F969">
        <v>8</v>
      </c>
      <c r="G969">
        <v>13</v>
      </c>
      <c r="H969">
        <v>24.49</v>
      </c>
      <c r="I969">
        <v>9.1593</v>
      </c>
      <c r="J969" s="23">
        <v>39584</v>
      </c>
      <c r="K969">
        <v>318.37</v>
      </c>
      <c r="L969">
        <v>119.07089999999999</v>
      </c>
      <c r="M969">
        <v>199.29910000000001</v>
      </c>
      <c r="N969" t="s">
        <v>601</v>
      </c>
    </row>
    <row r="970" spans="1:14" x14ac:dyDescent="0.3">
      <c r="A970">
        <v>467</v>
      </c>
      <c r="B970">
        <v>20080225</v>
      </c>
      <c r="C970">
        <v>20080308</v>
      </c>
      <c r="D970">
        <v>20080303</v>
      </c>
      <c r="E970">
        <v>21037</v>
      </c>
      <c r="F970">
        <v>8</v>
      </c>
      <c r="G970">
        <v>17</v>
      </c>
      <c r="H970">
        <v>24.49</v>
      </c>
      <c r="I970">
        <v>9.1593</v>
      </c>
      <c r="J970" s="23">
        <v>39503</v>
      </c>
      <c r="K970">
        <v>416.33</v>
      </c>
      <c r="L970">
        <v>155.7081</v>
      </c>
      <c r="M970">
        <v>260.62189999999998</v>
      </c>
      <c r="N970" t="s">
        <v>601</v>
      </c>
    </row>
    <row r="971" spans="1:14" x14ac:dyDescent="0.3">
      <c r="A971">
        <v>463</v>
      </c>
      <c r="B971">
        <v>20080202</v>
      </c>
      <c r="C971">
        <v>20080214</v>
      </c>
      <c r="D971">
        <v>20080209</v>
      </c>
      <c r="E971">
        <v>21073</v>
      </c>
      <c r="F971">
        <v>8</v>
      </c>
      <c r="G971">
        <v>9</v>
      </c>
      <c r="H971">
        <v>24.49</v>
      </c>
      <c r="I971">
        <v>9.1593</v>
      </c>
      <c r="J971" s="23">
        <v>39480</v>
      </c>
      <c r="K971">
        <v>220.41</v>
      </c>
      <c r="L971">
        <v>82.433700000000002</v>
      </c>
      <c r="M971">
        <v>137.97630000000001</v>
      </c>
      <c r="N971" t="s">
        <v>601</v>
      </c>
    </row>
    <row r="972" spans="1:14" x14ac:dyDescent="0.3">
      <c r="A972">
        <v>465</v>
      </c>
      <c r="B972">
        <v>20080220</v>
      </c>
      <c r="C972">
        <v>20080303</v>
      </c>
      <c r="D972">
        <v>20080227</v>
      </c>
      <c r="E972">
        <v>21097</v>
      </c>
      <c r="F972">
        <v>8</v>
      </c>
      <c r="G972">
        <v>11</v>
      </c>
      <c r="H972">
        <v>24.49</v>
      </c>
      <c r="I972">
        <v>9.1593</v>
      </c>
      <c r="J972" s="23">
        <v>39498</v>
      </c>
      <c r="K972">
        <v>269.39</v>
      </c>
      <c r="L972">
        <v>100.75230000000001</v>
      </c>
      <c r="M972">
        <v>168.6377</v>
      </c>
      <c r="N972" t="s">
        <v>601</v>
      </c>
    </row>
    <row r="973" spans="1:14" x14ac:dyDescent="0.3">
      <c r="A973">
        <v>463</v>
      </c>
      <c r="B973">
        <v>20080102</v>
      </c>
      <c r="C973">
        <v>20080114</v>
      </c>
      <c r="D973">
        <v>20080109</v>
      </c>
      <c r="E973">
        <v>21816</v>
      </c>
      <c r="F973">
        <v>8</v>
      </c>
      <c r="G973">
        <v>8</v>
      </c>
      <c r="H973">
        <v>24.49</v>
      </c>
      <c r="I973">
        <v>9.1593</v>
      </c>
      <c r="J973" s="23">
        <v>39449</v>
      </c>
      <c r="K973">
        <v>195.92</v>
      </c>
      <c r="L973">
        <v>73.2744</v>
      </c>
      <c r="M973">
        <v>122.6456</v>
      </c>
      <c r="N973" t="s">
        <v>601</v>
      </c>
    </row>
    <row r="974" spans="1:14" x14ac:dyDescent="0.3">
      <c r="A974">
        <v>467</v>
      </c>
      <c r="B974">
        <v>20080114</v>
      </c>
      <c r="C974">
        <v>20080126</v>
      </c>
      <c r="D974">
        <v>20080121</v>
      </c>
      <c r="E974">
        <v>22390</v>
      </c>
      <c r="F974">
        <v>8</v>
      </c>
      <c r="G974">
        <v>17</v>
      </c>
      <c r="H974">
        <v>24.49</v>
      </c>
      <c r="I974">
        <v>9.1593</v>
      </c>
      <c r="J974" s="23">
        <v>39461</v>
      </c>
      <c r="K974">
        <v>416.33</v>
      </c>
      <c r="L974">
        <v>155.7081</v>
      </c>
      <c r="M974">
        <v>260.62189999999998</v>
      </c>
      <c r="N974" t="s">
        <v>601</v>
      </c>
    </row>
    <row r="975" spans="1:14" x14ac:dyDescent="0.3">
      <c r="A975">
        <v>465</v>
      </c>
      <c r="B975">
        <v>20080530</v>
      </c>
      <c r="C975">
        <v>20080611</v>
      </c>
      <c r="D975">
        <v>20080606</v>
      </c>
      <c r="E975">
        <v>22533</v>
      </c>
      <c r="F975">
        <v>8</v>
      </c>
      <c r="G975">
        <v>4</v>
      </c>
      <c r="H975">
        <v>24.49</v>
      </c>
      <c r="I975">
        <v>9.1593</v>
      </c>
      <c r="J975" s="23">
        <v>39598</v>
      </c>
      <c r="K975">
        <v>97.96</v>
      </c>
      <c r="L975">
        <v>36.6372</v>
      </c>
      <c r="M975">
        <v>61.322800000000001</v>
      </c>
      <c r="N975" t="s">
        <v>601</v>
      </c>
    </row>
    <row r="976" spans="1:14" x14ac:dyDescent="0.3">
      <c r="A976">
        <v>463</v>
      </c>
      <c r="B976">
        <v>20080410</v>
      </c>
      <c r="C976">
        <v>20080422</v>
      </c>
      <c r="D976">
        <v>20080417</v>
      </c>
      <c r="E976">
        <v>23229</v>
      </c>
      <c r="F976">
        <v>8</v>
      </c>
      <c r="G976">
        <v>6</v>
      </c>
      <c r="H976">
        <v>24.49</v>
      </c>
      <c r="I976">
        <v>9.1593</v>
      </c>
      <c r="J976" s="23">
        <v>39548</v>
      </c>
      <c r="K976">
        <v>146.94</v>
      </c>
      <c r="L976">
        <v>54.955800000000004</v>
      </c>
      <c r="M976">
        <v>91.984200000000001</v>
      </c>
      <c r="N976" t="s">
        <v>601</v>
      </c>
    </row>
    <row r="977" spans="1:14" x14ac:dyDescent="0.3">
      <c r="A977">
        <v>467</v>
      </c>
      <c r="B977">
        <v>20080216</v>
      </c>
      <c r="C977">
        <v>20080228</v>
      </c>
      <c r="D977">
        <v>20080223</v>
      </c>
      <c r="E977">
        <v>23902</v>
      </c>
      <c r="F977">
        <v>8</v>
      </c>
      <c r="G977">
        <v>17</v>
      </c>
      <c r="H977">
        <v>24.49</v>
      </c>
      <c r="I977">
        <v>9.1593</v>
      </c>
      <c r="J977" s="23">
        <v>39494</v>
      </c>
      <c r="K977">
        <v>416.33</v>
      </c>
      <c r="L977">
        <v>155.7081</v>
      </c>
      <c r="M977">
        <v>260.62189999999998</v>
      </c>
      <c r="N977" t="s">
        <v>601</v>
      </c>
    </row>
    <row r="978" spans="1:14" x14ac:dyDescent="0.3">
      <c r="A978">
        <v>467</v>
      </c>
      <c r="B978">
        <v>20080602</v>
      </c>
      <c r="C978">
        <v>20080614</v>
      </c>
      <c r="D978">
        <v>20080609</v>
      </c>
      <c r="E978">
        <v>23915</v>
      </c>
      <c r="F978">
        <v>8</v>
      </c>
      <c r="G978">
        <v>1</v>
      </c>
      <c r="H978">
        <v>24.49</v>
      </c>
      <c r="I978">
        <v>9.1593</v>
      </c>
      <c r="J978" s="23">
        <v>39601</v>
      </c>
      <c r="K978">
        <v>24.49</v>
      </c>
      <c r="L978">
        <v>9.1593</v>
      </c>
      <c r="M978">
        <v>15.3307</v>
      </c>
      <c r="N978" t="s">
        <v>601</v>
      </c>
    </row>
    <row r="979" spans="1:14" x14ac:dyDescent="0.3">
      <c r="A979">
        <v>463</v>
      </c>
      <c r="B979">
        <v>20080301</v>
      </c>
      <c r="C979">
        <v>20080313</v>
      </c>
      <c r="D979">
        <v>20080308</v>
      </c>
      <c r="E979">
        <v>24025</v>
      </c>
      <c r="F979">
        <v>8</v>
      </c>
      <c r="G979">
        <v>8</v>
      </c>
      <c r="H979">
        <v>24.49</v>
      </c>
      <c r="I979">
        <v>9.1593</v>
      </c>
      <c r="J979" s="23">
        <v>39508</v>
      </c>
      <c r="K979">
        <v>195.92</v>
      </c>
      <c r="L979">
        <v>73.2744</v>
      </c>
      <c r="M979">
        <v>122.6456</v>
      </c>
      <c r="N979" t="s">
        <v>601</v>
      </c>
    </row>
    <row r="980" spans="1:14" x14ac:dyDescent="0.3">
      <c r="A980">
        <v>465</v>
      </c>
      <c r="B980">
        <v>20080504</v>
      </c>
      <c r="C980">
        <v>20080516</v>
      </c>
      <c r="D980">
        <v>20080511</v>
      </c>
      <c r="E980">
        <v>24092</v>
      </c>
      <c r="F980">
        <v>8</v>
      </c>
      <c r="G980">
        <v>2</v>
      </c>
      <c r="H980">
        <v>24.49</v>
      </c>
      <c r="I980">
        <v>9.1593</v>
      </c>
      <c r="J980" s="23">
        <v>39572</v>
      </c>
      <c r="K980">
        <v>48.98</v>
      </c>
      <c r="L980">
        <v>18.3186</v>
      </c>
      <c r="M980">
        <v>30.6614</v>
      </c>
      <c r="N980" t="s">
        <v>601</v>
      </c>
    </row>
    <row r="981" spans="1:14" x14ac:dyDescent="0.3">
      <c r="A981">
        <v>463</v>
      </c>
      <c r="B981">
        <v>20080427</v>
      </c>
      <c r="C981">
        <v>20080509</v>
      </c>
      <c r="D981">
        <v>20080504</v>
      </c>
      <c r="E981">
        <v>24706</v>
      </c>
      <c r="F981">
        <v>8</v>
      </c>
      <c r="G981">
        <v>9</v>
      </c>
      <c r="H981">
        <v>24.49</v>
      </c>
      <c r="I981">
        <v>9.1593</v>
      </c>
      <c r="J981" s="23">
        <v>39565</v>
      </c>
      <c r="K981">
        <v>220.41</v>
      </c>
      <c r="L981">
        <v>82.433700000000002</v>
      </c>
      <c r="M981">
        <v>137.97630000000001</v>
      </c>
      <c r="N981" t="s">
        <v>601</v>
      </c>
    </row>
    <row r="982" spans="1:14" x14ac:dyDescent="0.3">
      <c r="A982">
        <v>465</v>
      </c>
      <c r="B982">
        <v>20080513</v>
      </c>
      <c r="C982">
        <v>20080525</v>
      </c>
      <c r="D982">
        <v>20080520</v>
      </c>
      <c r="E982">
        <v>25504</v>
      </c>
      <c r="F982">
        <v>8</v>
      </c>
      <c r="G982">
        <v>16</v>
      </c>
      <c r="H982">
        <v>24.49</v>
      </c>
      <c r="I982">
        <v>9.1593</v>
      </c>
      <c r="J982" s="23">
        <v>39581</v>
      </c>
      <c r="K982">
        <v>391.84</v>
      </c>
      <c r="L982">
        <v>146.5488</v>
      </c>
      <c r="M982">
        <v>245.2912</v>
      </c>
      <c r="N982" t="s">
        <v>601</v>
      </c>
    </row>
    <row r="983" spans="1:14" x14ac:dyDescent="0.3">
      <c r="A983">
        <v>463</v>
      </c>
      <c r="B983">
        <v>20080528</v>
      </c>
      <c r="C983">
        <v>20080609</v>
      </c>
      <c r="D983">
        <v>20080604</v>
      </c>
      <c r="E983">
        <v>25525</v>
      </c>
      <c r="F983">
        <v>8</v>
      </c>
      <c r="G983">
        <v>8</v>
      </c>
      <c r="H983">
        <v>24.49</v>
      </c>
      <c r="I983">
        <v>9.1593</v>
      </c>
      <c r="J983" s="23">
        <v>39596</v>
      </c>
      <c r="K983">
        <v>195.92</v>
      </c>
      <c r="L983">
        <v>73.2744</v>
      </c>
      <c r="M983">
        <v>122.6456</v>
      </c>
      <c r="N983" t="s">
        <v>601</v>
      </c>
    </row>
    <row r="984" spans="1:14" x14ac:dyDescent="0.3">
      <c r="A984">
        <v>467</v>
      </c>
      <c r="B984">
        <v>20080527</v>
      </c>
      <c r="C984">
        <v>20080608</v>
      </c>
      <c r="D984">
        <v>20080603</v>
      </c>
      <c r="E984">
        <v>25543</v>
      </c>
      <c r="F984">
        <v>8</v>
      </c>
      <c r="G984">
        <v>14</v>
      </c>
      <c r="H984">
        <v>24.49</v>
      </c>
      <c r="I984">
        <v>9.1593</v>
      </c>
      <c r="J984" s="23">
        <v>39595</v>
      </c>
      <c r="K984">
        <v>342.86</v>
      </c>
      <c r="L984">
        <v>128.2302</v>
      </c>
      <c r="M984">
        <v>214.62979999999999</v>
      </c>
      <c r="N984" t="s">
        <v>601</v>
      </c>
    </row>
    <row r="985" spans="1:14" x14ac:dyDescent="0.3">
      <c r="A985">
        <v>463</v>
      </c>
      <c r="B985">
        <v>20080122</v>
      </c>
      <c r="C985">
        <v>20080203</v>
      </c>
      <c r="D985">
        <v>20080129</v>
      </c>
      <c r="E985">
        <v>25756</v>
      </c>
      <c r="F985">
        <v>8</v>
      </c>
      <c r="G985">
        <v>20</v>
      </c>
      <c r="H985">
        <v>24.49</v>
      </c>
      <c r="I985">
        <v>9.1593</v>
      </c>
      <c r="J985" s="23">
        <v>39469</v>
      </c>
      <c r="K985">
        <v>489.8</v>
      </c>
      <c r="L985">
        <v>183.18600000000001</v>
      </c>
      <c r="M985">
        <v>306.61399999999998</v>
      </c>
      <c r="N985" t="s">
        <v>601</v>
      </c>
    </row>
    <row r="986" spans="1:14" x14ac:dyDescent="0.3">
      <c r="A986">
        <v>467</v>
      </c>
      <c r="B986">
        <v>20080508</v>
      </c>
      <c r="C986">
        <v>20080520</v>
      </c>
      <c r="D986">
        <v>20080515</v>
      </c>
      <c r="E986">
        <v>26366</v>
      </c>
      <c r="F986">
        <v>8</v>
      </c>
      <c r="G986">
        <v>11</v>
      </c>
      <c r="H986">
        <v>24.49</v>
      </c>
      <c r="I986">
        <v>9.1593</v>
      </c>
      <c r="J986" s="23">
        <v>39576</v>
      </c>
      <c r="K986">
        <v>269.39</v>
      </c>
      <c r="L986">
        <v>100.75230000000001</v>
      </c>
      <c r="M986">
        <v>168.6377</v>
      </c>
      <c r="N986" t="s">
        <v>601</v>
      </c>
    </row>
    <row r="987" spans="1:14" x14ac:dyDescent="0.3">
      <c r="A987">
        <v>463</v>
      </c>
      <c r="B987">
        <v>20080131</v>
      </c>
      <c r="C987">
        <v>20080212</v>
      </c>
      <c r="D987">
        <v>20080207</v>
      </c>
      <c r="E987">
        <v>28493</v>
      </c>
      <c r="F987">
        <v>8</v>
      </c>
      <c r="G987">
        <v>13</v>
      </c>
      <c r="H987">
        <v>24.49</v>
      </c>
      <c r="I987">
        <v>9.1593</v>
      </c>
      <c r="J987" s="23">
        <v>39478</v>
      </c>
      <c r="K987">
        <v>318.37</v>
      </c>
      <c r="L987">
        <v>119.07089999999999</v>
      </c>
      <c r="M987">
        <v>199.29910000000001</v>
      </c>
      <c r="N987" t="s">
        <v>601</v>
      </c>
    </row>
    <row r="988" spans="1:14" x14ac:dyDescent="0.3">
      <c r="A988">
        <v>467</v>
      </c>
      <c r="B988">
        <v>20080626</v>
      </c>
      <c r="C988">
        <v>20080708</v>
      </c>
      <c r="D988">
        <v>20080703</v>
      </c>
      <c r="E988">
        <v>28565</v>
      </c>
      <c r="F988">
        <v>8</v>
      </c>
      <c r="G988">
        <v>15</v>
      </c>
      <c r="H988">
        <v>24.49</v>
      </c>
      <c r="I988">
        <v>9.1593</v>
      </c>
      <c r="J988" s="23">
        <v>39625</v>
      </c>
      <c r="K988">
        <v>367.35</v>
      </c>
      <c r="L988">
        <v>137.3895</v>
      </c>
      <c r="M988">
        <v>229.9605</v>
      </c>
      <c r="N988" t="s">
        <v>601</v>
      </c>
    </row>
    <row r="989" spans="1:14" x14ac:dyDescent="0.3">
      <c r="A989">
        <v>463</v>
      </c>
      <c r="B989">
        <v>20080727</v>
      </c>
      <c r="C989">
        <v>20080808</v>
      </c>
      <c r="D989">
        <v>20080803</v>
      </c>
      <c r="E989">
        <v>28566</v>
      </c>
      <c r="F989">
        <v>8</v>
      </c>
      <c r="G989">
        <v>16</v>
      </c>
      <c r="H989">
        <v>24.49</v>
      </c>
      <c r="I989">
        <v>9.1593</v>
      </c>
      <c r="J989" s="23">
        <v>39656</v>
      </c>
      <c r="K989">
        <v>391.84</v>
      </c>
      <c r="L989">
        <v>146.5488</v>
      </c>
      <c r="M989">
        <v>245.2912</v>
      </c>
      <c r="N989" t="s">
        <v>601</v>
      </c>
    </row>
    <row r="990" spans="1:14" x14ac:dyDescent="0.3">
      <c r="A990">
        <v>489</v>
      </c>
      <c r="B990">
        <v>20080716</v>
      </c>
      <c r="C990">
        <v>20080728</v>
      </c>
      <c r="D990">
        <v>20080723</v>
      </c>
      <c r="E990">
        <v>11349</v>
      </c>
      <c r="F990">
        <v>8</v>
      </c>
      <c r="G990">
        <v>4</v>
      </c>
      <c r="H990">
        <v>53.99</v>
      </c>
      <c r="I990">
        <v>41.572299999999998</v>
      </c>
      <c r="J990" s="23">
        <v>39645</v>
      </c>
      <c r="K990">
        <v>215.96</v>
      </c>
      <c r="L990">
        <v>166.28919999999999</v>
      </c>
      <c r="M990">
        <v>49.6708</v>
      </c>
      <c r="N990" t="s">
        <v>601</v>
      </c>
    </row>
    <row r="991" spans="1:14" x14ac:dyDescent="0.3">
      <c r="A991">
        <v>488</v>
      </c>
      <c r="B991">
        <v>20080213</v>
      </c>
      <c r="C991">
        <v>20080225</v>
      </c>
      <c r="D991">
        <v>20080220</v>
      </c>
      <c r="E991">
        <v>11428</v>
      </c>
      <c r="F991">
        <v>8</v>
      </c>
      <c r="G991">
        <v>19</v>
      </c>
      <c r="H991">
        <v>53.99</v>
      </c>
      <c r="I991">
        <v>41.572299999999998</v>
      </c>
      <c r="J991" s="23">
        <v>39491</v>
      </c>
      <c r="K991">
        <v>1025.81</v>
      </c>
      <c r="L991">
        <v>789.87369999999999</v>
      </c>
      <c r="M991">
        <v>235.93629999999999</v>
      </c>
      <c r="N991" t="s">
        <v>601</v>
      </c>
    </row>
    <row r="992" spans="1:14" x14ac:dyDescent="0.3">
      <c r="A992">
        <v>491</v>
      </c>
      <c r="B992">
        <v>20080229</v>
      </c>
      <c r="C992">
        <v>20080312</v>
      </c>
      <c r="D992">
        <v>20080307</v>
      </c>
      <c r="E992">
        <v>11544</v>
      </c>
      <c r="F992">
        <v>8</v>
      </c>
      <c r="G992">
        <v>6</v>
      </c>
      <c r="H992">
        <v>53.99</v>
      </c>
      <c r="I992">
        <v>41.572299999999998</v>
      </c>
      <c r="J992" s="23">
        <v>39507</v>
      </c>
      <c r="K992">
        <v>323.94</v>
      </c>
      <c r="L992">
        <v>249.43379999999999</v>
      </c>
      <c r="M992">
        <v>74.506200000000007</v>
      </c>
      <c r="N992" t="s">
        <v>601</v>
      </c>
    </row>
    <row r="993" spans="1:14" x14ac:dyDescent="0.3">
      <c r="A993">
        <v>489</v>
      </c>
      <c r="B993">
        <v>20080606</v>
      </c>
      <c r="C993">
        <v>20080618</v>
      </c>
      <c r="D993">
        <v>20080613</v>
      </c>
      <c r="E993">
        <v>12128</v>
      </c>
      <c r="F993">
        <v>8</v>
      </c>
      <c r="G993">
        <v>12</v>
      </c>
      <c r="H993">
        <v>53.99</v>
      </c>
      <c r="I993">
        <v>41.572299999999998</v>
      </c>
      <c r="J993" s="23">
        <v>39605</v>
      </c>
      <c r="K993">
        <v>647.88</v>
      </c>
      <c r="L993">
        <v>498.86759999999998</v>
      </c>
      <c r="M993">
        <v>149.01240000000001</v>
      </c>
      <c r="N993" t="s">
        <v>601</v>
      </c>
    </row>
    <row r="994" spans="1:14" x14ac:dyDescent="0.3">
      <c r="A994">
        <v>488</v>
      </c>
      <c r="B994">
        <v>20080131</v>
      </c>
      <c r="C994">
        <v>20080212</v>
      </c>
      <c r="D994">
        <v>20080207</v>
      </c>
      <c r="E994">
        <v>12275</v>
      </c>
      <c r="F994">
        <v>8</v>
      </c>
      <c r="G994">
        <v>7</v>
      </c>
      <c r="H994">
        <v>53.99</v>
      </c>
      <c r="I994">
        <v>41.572299999999998</v>
      </c>
      <c r="J994" s="23">
        <v>39478</v>
      </c>
      <c r="K994">
        <v>377.93</v>
      </c>
      <c r="L994">
        <v>291.0061</v>
      </c>
      <c r="M994">
        <v>86.923900000000003</v>
      </c>
      <c r="N994" t="s">
        <v>601</v>
      </c>
    </row>
    <row r="995" spans="1:14" x14ac:dyDescent="0.3">
      <c r="A995">
        <v>490</v>
      </c>
      <c r="B995">
        <v>20080423</v>
      </c>
      <c r="C995">
        <v>20080505</v>
      </c>
      <c r="D995">
        <v>20080430</v>
      </c>
      <c r="E995">
        <v>12298</v>
      </c>
      <c r="F995">
        <v>8</v>
      </c>
      <c r="G995">
        <v>16</v>
      </c>
      <c r="H995">
        <v>53.99</v>
      </c>
      <c r="I995">
        <v>41.572299999999998</v>
      </c>
      <c r="J995" s="23">
        <v>39561</v>
      </c>
      <c r="K995">
        <v>863.84</v>
      </c>
      <c r="L995">
        <v>665.15679999999998</v>
      </c>
      <c r="M995">
        <v>198.6832</v>
      </c>
      <c r="N995" t="s">
        <v>601</v>
      </c>
    </row>
    <row r="996" spans="1:14" x14ac:dyDescent="0.3">
      <c r="A996">
        <v>488</v>
      </c>
      <c r="B996">
        <v>20080628</v>
      </c>
      <c r="C996">
        <v>20080710</v>
      </c>
      <c r="D996">
        <v>20080705</v>
      </c>
      <c r="E996">
        <v>12302</v>
      </c>
      <c r="F996">
        <v>8</v>
      </c>
      <c r="G996">
        <v>8</v>
      </c>
      <c r="H996">
        <v>53.99</v>
      </c>
      <c r="I996">
        <v>41.572299999999998</v>
      </c>
      <c r="J996" s="23">
        <v>39627</v>
      </c>
      <c r="K996">
        <v>431.92</v>
      </c>
      <c r="L996">
        <v>332.57839999999999</v>
      </c>
      <c r="M996">
        <v>99.3416</v>
      </c>
      <c r="N996" t="s">
        <v>601</v>
      </c>
    </row>
    <row r="997" spans="1:14" x14ac:dyDescent="0.3">
      <c r="A997">
        <v>491</v>
      </c>
      <c r="B997">
        <v>20080210</v>
      </c>
      <c r="C997">
        <v>20080222</v>
      </c>
      <c r="D997">
        <v>20080217</v>
      </c>
      <c r="E997">
        <v>12400</v>
      </c>
      <c r="F997">
        <v>8</v>
      </c>
      <c r="G997">
        <v>7</v>
      </c>
      <c r="H997">
        <v>53.99</v>
      </c>
      <c r="I997">
        <v>41.572299999999998</v>
      </c>
      <c r="J997" s="23">
        <v>39488</v>
      </c>
      <c r="K997">
        <v>377.93</v>
      </c>
      <c r="L997">
        <v>291.0061</v>
      </c>
      <c r="M997">
        <v>86.923900000000003</v>
      </c>
      <c r="N997" t="s">
        <v>601</v>
      </c>
    </row>
    <row r="998" spans="1:14" x14ac:dyDescent="0.3">
      <c r="A998">
        <v>491</v>
      </c>
      <c r="B998">
        <v>20080729</v>
      </c>
      <c r="C998">
        <v>20080810</v>
      </c>
      <c r="D998">
        <v>20080805</v>
      </c>
      <c r="E998">
        <v>12643</v>
      </c>
      <c r="F998">
        <v>8</v>
      </c>
      <c r="G998">
        <v>15</v>
      </c>
      <c r="H998">
        <v>53.99</v>
      </c>
      <c r="I998">
        <v>41.572299999999998</v>
      </c>
      <c r="J998" s="23">
        <v>39658</v>
      </c>
      <c r="K998">
        <v>809.85</v>
      </c>
      <c r="L998">
        <v>623.58450000000005</v>
      </c>
      <c r="M998">
        <v>186.2655</v>
      </c>
      <c r="N998" t="s">
        <v>601</v>
      </c>
    </row>
    <row r="999" spans="1:14" x14ac:dyDescent="0.3">
      <c r="A999">
        <v>489</v>
      </c>
      <c r="B999">
        <v>20080408</v>
      </c>
      <c r="C999">
        <v>20080420</v>
      </c>
      <c r="D999">
        <v>20080415</v>
      </c>
      <c r="E999">
        <v>12736</v>
      </c>
      <c r="F999">
        <v>8</v>
      </c>
      <c r="G999">
        <v>19</v>
      </c>
      <c r="H999">
        <v>53.99</v>
      </c>
      <c r="I999">
        <v>41.572299999999998</v>
      </c>
      <c r="J999" s="23">
        <v>39546</v>
      </c>
      <c r="K999">
        <v>1025.81</v>
      </c>
      <c r="L999">
        <v>789.87369999999999</v>
      </c>
      <c r="M999">
        <v>235.93629999999999</v>
      </c>
      <c r="N999" t="s">
        <v>601</v>
      </c>
    </row>
    <row r="1000" spans="1:14" x14ac:dyDescent="0.3">
      <c r="A1000">
        <v>491</v>
      </c>
      <c r="B1000">
        <v>20080529</v>
      </c>
      <c r="C1000">
        <v>20080610</v>
      </c>
      <c r="D1000">
        <v>20080605</v>
      </c>
      <c r="E1000">
        <v>12822</v>
      </c>
      <c r="F1000">
        <v>8</v>
      </c>
      <c r="G1000">
        <v>16</v>
      </c>
      <c r="H1000">
        <v>53.99</v>
      </c>
      <c r="I1000">
        <v>41.572299999999998</v>
      </c>
      <c r="J1000" s="23">
        <v>39597</v>
      </c>
      <c r="K1000">
        <v>863.84</v>
      </c>
      <c r="L1000">
        <v>665.15679999999998</v>
      </c>
      <c r="M1000">
        <v>198.6832</v>
      </c>
      <c r="N1000" t="s">
        <v>601</v>
      </c>
    </row>
    <row r="1001" spans="1:14" x14ac:dyDescent="0.3">
      <c r="A1001">
        <v>488</v>
      </c>
      <c r="B1001">
        <v>20080521</v>
      </c>
      <c r="C1001">
        <v>20080602</v>
      </c>
      <c r="D1001">
        <v>20080528</v>
      </c>
      <c r="E1001">
        <v>12846</v>
      </c>
      <c r="F1001">
        <v>8</v>
      </c>
      <c r="G1001">
        <v>9</v>
      </c>
      <c r="H1001">
        <v>53.99</v>
      </c>
      <c r="I1001">
        <v>41.572299999999998</v>
      </c>
      <c r="J1001" s="23">
        <v>39589</v>
      </c>
      <c r="K1001">
        <v>485.91</v>
      </c>
      <c r="L1001">
        <v>374.15069999999997</v>
      </c>
      <c r="M1001">
        <v>111.7593</v>
      </c>
      <c r="N1001" t="s">
        <v>601</v>
      </c>
    </row>
    <row r="1002" spans="1:14" x14ac:dyDescent="0.3">
      <c r="A1002">
        <v>488</v>
      </c>
      <c r="B1002">
        <v>20080107</v>
      </c>
      <c r="C1002">
        <v>20080119</v>
      </c>
      <c r="D1002">
        <v>20080114</v>
      </c>
      <c r="E1002">
        <v>14699</v>
      </c>
      <c r="F1002">
        <v>8</v>
      </c>
      <c r="G1002">
        <v>16</v>
      </c>
      <c r="H1002">
        <v>53.99</v>
      </c>
      <c r="I1002">
        <v>41.572299999999998</v>
      </c>
      <c r="J1002" s="23">
        <v>39454</v>
      </c>
      <c r="K1002">
        <v>863.84</v>
      </c>
      <c r="L1002">
        <v>665.15679999999998</v>
      </c>
      <c r="M1002">
        <v>198.6832</v>
      </c>
      <c r="N1002" t="s">
        <v>601</v>
      </c>
    </row>
    <row r="1003" spans="1:14" x14ac:dyDescent="0.3">
      <c r="A1003">
        <v>490</v>
      </c>
      <c r="B1003">
        <v>20080101</v>
      </c>
      <c r="C1003">
        <v>20080113</v>
      </c>
      <c r="D1003">
        <v>20080108</v>
      </c>
      <c r="E1003">
        <v>15050</v>
      </c>
      <c r="F1003">
        <v>8</v>
      </c>
      <c r="G1003">
        <v>19</v>
      </c>
      <c r="H1003">
        <v>53.99</v>
      </c>
      <c r="I1003">
        <v>41.572299999999998</v>
      </c>
      <c r="J1003" s="23">
        <v>39448</v>
      </c>
      <c r="K1003">
        <v>1025.81</v>
      </c>
      <c r="L1003">
        <v>789.87369999999999</v>
      </c>
      <c r="M1003">
        <v>235.93629999999999</v>
      </c>
      <c r="N1003" t="s">
        <v>601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867FB-4C0F-4E33-B7C2-521AB6185CBC}">
  <dimension ref="A1:BI18402"/>
  <sheetViews>
    <sheetView zoomScale="96" zoomScaleNormal="107" workbookViewId="0">
      <selection activeCell="X16" sqref="X16"/>
    </sheetView>
  </sheetViews>
  <sheetFormatPr defaultRowHeight="14.4" x14ac:dyDescent="0.3"/>
  <cols>
    <col min="5" max="5" width="10.109375" bestFit="1" customWidth="1"/>
    <col min="6" max="6" width="23.21875" bestFit="1" customWidth="1"/>
    <col min="7" max="7" width="11.21875" bestFit="1" customWidth="1"/>
    <col min="8" max="8" width="15.33203125" bestFit="1" customWidth="1"/>
    <col min="9" max="9" width="21.6640625" bestFit="1" customWidth="1"/>
    <col min="10" max="10" width="15.33203125" bestFit="1" customWidth="1"/>
    <col min="11" max="11" width="15.33203125" customWidth="1"/>
    <col min="12" max="12" width="15.33203125" bestFit="1" customWidth="1"/>
    <col min="13" max="13" width="9.6640625" bestFit="1" customWidth="1"/>
    <col min="14" max="15" width="11.21875" bestFit="1" customWidth="1"/>
    <col min="16" max="16" width="1.109375" style="52" customWidth="1"/>
    <col min="17" max="17" width="9.88671875" bestFit="1" customWidth="1"/>
    <col min="18" max="18" width="21.77734375" bestFit="1" customWidth="1"/>
    <col min="19" max="19" width="11.21875" bestFit="1" customWidth="1"/>
    <col min="20" max="20" width="17.5546875" bestFit="1" customWidth="1"/>
    <col min="21" max="21" width="18.77734375" bestFit="1" customWidth="1"/>
    <col min="22" max="22" width="17.109375" bestFit="1" customWidth="1"/>
    <col min="23" max="23" width="12.44140625" bestFit="1" customWidth="1"/>
    <col min="24" max="24" width="11" bestFit="1" customWidth="1"/>
    <col min="25" max="25" width="11.21875" bestFit="1" customWidth="1"/>
    <col min="26" max="26" width="30.88671875" bestFit="1" customWidth="1"/>
    <col min="27" max="27" width="1.33203125" style="54" customWidth="1"/>
    <col min="28" max="28" width="17.6640625" bestFit="1" customWidth="1"/>
    <col min="29" max="29" width="10.44140625" style="15" bestFit="1" customWidth="1"/>
    <col min="30" max="30" width="11.21875" bestFit="1" customWidth="1"/>
    <col min="31" max="31" width="10.109375" bestFit="1" customWidth="1"/>
    <col min="32" max="32" width="8.88671875" customWidth="1"/>
    <col min="33" max="33" width="11.21875" bestFit="1" customWidth="1"/>
    <col min="34" max="34" width="10.5546875" bestFit="1" customWidth="1"/>
    <col min="35" max="35" width="14.5546875" bestFit="1" customWidth="1"/>
    <col min="36" max="36" width="13.109375" bestFit="1" customWidth="1"/>
    <col min="37" max="37" width="14.5546875" bestFit="1" customWidth="1"/>
    <col min="38" max="38" width="12.44140625" bestFit="1" customWidth="1"/>
    <col min="40" max="40" width="14.5546875" bestFit="1" customWidth="1"/>
    <col min="41" max="41" width="12.44140625" bestFit="1" customWidth="1"/>
    <col min="44" max="44" width="12.33203125" bestFit="1" customWidth="1"/>
    <col min="45" max="45" width="2.44140625" style="7" customWidth="1"/>
    <col min="48" max="48" width="14.5546875" bestFit="1" customWidth="1"/>
    <col min="49" max="49" width="11.21875" bestFit="1" customWidth="1"/>
    <col min="54" max="54" width="14.5546875" bestFit="1" customWidth="1"/>
    <col min="61" max="61" width="12.44140625" bestFit="1" customWidth="1"/>
  </cols>
  <sheetData>
    <row r="1" spans="1:61" x14ac:dyDescent="0.3">
      <c r="A1" t="s">
        <v>0</v>
      </c>
    </row>
    <row r="2" spans="1:61" x14ac:dyDescent="0.3">
      <c r="F2" s="5" t="s">
        <v>604</v>
      </c>
      <c r="G2" t="s">
        <v>8</v>
      </c>
      <c r="I2" s="37" t="str">
        <f>F2</f>
        <v>Full Name</v>
      </c>
      <c r="J2" s="38" t="str">
        <f>G2</f>
        <v xml:space="preserve"> Total Profit</v>
      </c>
      <c r="K2" s="38" t="s">
        <v>587</v>
      </c>
      <c r="AC2"/>
    </row>
    <row r="3" spans="1:61" x14ac:dyDescent="0.3">
      <c r="F3" t="s">
        <v>17653</v>
      </c>
      <c r="G3" s="10">
        <v>39462.506800000003</v>
      </c>
      <c r="I3" s="31" t="str">
        <f t="shared" ref="I3:J7" si="0">F3</f>
        <v>Tasha Deng</v>
      </c>
      <c r="J3" s="4">
        <f>G3</f>
        <v>39462.506800000003</v>
      </c>
      <c r="K3" s="49">
        <f t="shared" ref="K3:K7" si="1">J3</f>
        <v>39462.506800000003</v>
      </c>
      <c r="M3" t="s">
        <v>19007</v>
      </c>
      <c r="N3" t="s">
        <v>19008</v>
      </c>
      <c r="R3" s="5" t="s">
        <v>19014</v>
      </c>
      <c r="S3" t="s">
        <v>8</v>
      </c>
      <c r="U3" s="59" t="str">
        <f>R3</f>
        <v>Customer Age Group</v>
      </c>
      <c r="V3" s="59" t="str">
        <f t="shared" ref="V3" si="2">S3</f>
        <v xml:space="preserve"> Total Profit</v>
      </c>
      <c r="W3" s="59" t="s">
        <v>44</v>
      </c>
      <c r="AB3" s="4"/>
      <c r="AC3" s="43"/>
    </row>
    <row r="4" spans="1:61" x14ac:dyDescent="0.3">
      <c r="F4" t="s">
        <v>10116</v>
      </c>
      <c r="G4" s="10">
        <v>38342.383400000006</v>
      </c>
      <c r="I4" s="31" t="str">
        <f t="shared" si="0"/>
        <v>Jon Zhou</v>
      </c>
      <c r="J4" s="4">
        <f t="shared" si="0"/>
        <v>38342.383400000006</v>
      </c>
      <c r="K4" s="49">
        <f t="shared" si="1"/>
        <v>38342.383400000006</v>
      </c>
      <c r="M4" s="1">
        <v>2207</v>
      </c>
      <c r="N4" s="1">
        <v>46.21080478975216</v>
      </c>
      <c r="R4" t="s">
        <v>19019</v>
      </c>
      <c r="S4" s="10">
        <v>925712.90260000003</v>
      </c>
      <c r="U4" s="56" t="str">
        <f t="shared" ref="U4:U9" si="3">R4</f>
        <v>25-29</v>
      </c>
      <c r="V4" s="58">
        <f t="shared" ref="V4:V9" si="4">S4</f>
        <v>925712.90260000003</v>
      </c>
      <c r="W4" s="59" t="str">
        <f>IF(V4=MAX($V$4:$V$9),V4,"")</f>
        <v/>
      </c>
      <c r="AB4" s="4"/>
      <c r="AC4" s="5" t="s">
        <v>19024</v>
      </c>
      <c r="AD4" t="s">
        <v>8</v>
      </c>
      <c r="AE4" t="s">
        <v>44</v>
      </c>
      <c r="AG4" t="s">
        <v>19031</v>
      </c>
      <c r="AH4" t="s">
        <v>19032</v>
      </c>
      <c r="AI4" t="str">
        <f>AC4</f>
        <v>Country</v>
      </c>
    </row>
    <row r="5" spans="1:61" x14ac:dyDescent="0.3">
      <c r="F5" t="s">
        <v>8736</v>
      </c>
      <c r="G5" s="10">
        <v>35956.020499999999</v>
      </c>
      <c r="I5" s="31" t="str">
        <f t="shared" si="0"/>
        <v>Jacquelyn Suarez</v>
      </c>
      <c r="J5" s="4">
        <f t="shared" si="0"/>
        <v>35956.020499999999</v>
      </c>
      <c r="K5" s="49">
        <f t="shared" si="1"/>
        <v>35956.020499999999</v>
      </c>
      <c r="R5" t="s">
        <v>19015</v>
      </c>
      <c r="S5" s="10">
        <v>1398761.3702999996</v>
      </c>
      <c r="U5" s="56" t="str">
        <f t="shared" si="3"/>
        <v>30-34</v>
      </c>
      <c r="V5" s="58">
        <f t="shared" si="4"/>
        <v>1398761.3702999996</v>
      </c>
      <c r="W5" s="59" t="str">
        <f t="shared" ref="W5:W9" si="5">IF(V5=MAX($V$4:$V$9),V5,"")</f>
        <v/>
      </c>
      <c r="AB5" s="4"/>
      <c r="AC5" t="s">
        <v>19026</v>
      </c>
      <c r="AD5" s="10">
        <v>12888771.631599998</v>
      </c>
      <c r="AE5" s="4" cm="1">
        <f t="array" ref="AE5">IFERROR(_xlfn.IFS(AD5=$AO$14,AD5,AD5=$AO$15,AD5),"")</f>
        <v>12888771.631599998</v>
      </c>
      <c r="AG5">
        <v>8</v>
      </c>
      <c r="AH5">
        <v>2</v>
      </c>
      <c r="AI5" t="str">
        <f t="shared" ref="AI5:AI10" si="6">AC5</f>
        <v>Australia</v>
      </c>
      <c r="AV5" s="5" t="s">
        <v>19024</v>
      </c>
      <c r="AW5" t="s">
        <v>8</v>
      </c>
      <c r="AX5" t="s">
        <v>19033</v>
      </c>
      <c r="AZ5" s="59" t="s">
        <v>19031</v>
      </c>
      <c r="BA5" s="59" t="s">
        <v>19032</v>
      </c>
      <c r="BB5" s="59" t="str">
        <f>AV5</f>
        <v>Country</v>
      </c>
      <c r="BH5" s="56"/>
      <c r="BI5" s="56"/>
    </row>
    <row r="6" spans="1:61" x14ac:dyDescent="0.3">
      <c r="F6" t="s">
        <v>8035</v>
      </c>
      <c r="G6" s="10">
        <v>32660.381799999999</v>
      </c>
      <c r="I6" s="31" t="str">
        <f t="shared" si="0"/>
        <v>Heidi Lopez</v>
      </c>
      <c r="J6" s="4">
        <f t="shared" si="0"/>
        <v>32660.381799999999</v>
      </c>
      <c r="K6" s="49">
        <f t="shared" si="1"/>
        <v>32660.381799999999</v>
      </c>
      <c r="R6" t="s">
        <v>19016</v>
      </c>
      <c r="S6" s="10">
        <v>1820506.9428999987</v>
      </c>
      <c r="U6" s="56" t="str">
        <f t="shared" si="3"/>
        <v>35-39</v>
      </c>
      <c r="V6" s="58">
        <f t="shared" si="4"/>
        <v>1820506.9428999987</v>
      </c>
      <c r="W6" s="59" t="str">
        <f t="shared" si="5"/>
        <v/>
      </c>
      <c r="Y6" s="59" t="s">
        <v>19021</v>
      </c>
      <c r="Z6" s="58">
        <f>MAX(V4:V9)</f>
        <v>5175430.6761999922</v>
      </c>
      <c r="AB6" s="4"/>
      <c r="AC6"/>
      <c r="AE6" s="4" cm="1">
        <f t="array" ref="AE6">IFERROR(_xlfn.IFS(AD6=$AO$14,AD6,AD6=$AO$15,AD6),"")</f>
        <v>0</v>
      </c>
      <c r="AG6">
        <v>1.5</v>
      </c>
      <c r="AH6">
        <v>8.5</v>
      </c>
      <c r="AI6">
        <f t="shared" si="6"/>
        <v>0</v>
      </c>
      <c r="AV6" t="s">
        <v>19026</v>
      </c>
      <c r="AW6" s="10">
        <v>12888771.631599998</v>
      </c>
      <c r="AZ6" s="56">
        <v>8</v>
      </c>
      <c r="BA6" s="56">
        <v>2</v>
      </c>
      <c r="BB6" s="56" t="str">
        <f t="shared" ref="BB6:BB11" si="7">AV6</f>
        <v>Australia</v>
      </c>
      <c r="BD6">
        <v>1</v>
      </c>
      <c r="BH6" s="56" t="str">
        <f>AV5</f>
        <v>Country</v>
      </c>
      <c r="BI6" s="56" t="str">
        <f>AW5</f>
        <v xml:space="preserve"> Total Profit</v>
      </c>
    </row>
    <row r="7" spans="1:61" x14ac:dyDescent="0.3">
      <c r="F7" t="s">
        <v>3842</v>
      </c>
      <c r="G7" s="10">
        <v>31912.995199999998</v>
      </c>
      <c r="I7" s="34" t="str">
        <f t="shared" si="0"/>
        <v>Carolyn Navarro</v>
      </c>
      <c r="J7" s="41">
        <f>G7</f>
        <v>31912.995199999998</v>
      </c>
      <c r="K7" s="50">
        <f t="shared" si="1"/>
        <v>31912.995199999998</v>
      </c>
      <c r="R7" t="s">
        <v>19017</v>
      </c>
      <c r="S7" s="10">
        <v>1588973.8840000001</v>
      </c>
      <c r="U7" s="56" t="str">
        <f t="shared" si="3"/>
        <v>40-44</v>
      </c>
      <c r="V7" s="58">
        <f t="shared" si="4"/>
        <v>1588973.8840000001</v>
      </c>
      <c r="W7" s="59" t="str">
        <f t="shared" si="5"/>
        <v/>
      </c>
      <c r="Y7" s="59" t="s">
        <v>19022</v>
      </c>
      <c r="Z7" s="62">
        <f>Z6/SUM($V$4:$V$9)</f>
        <v>0.40154568830369786</v>
      </c>
      <c r="AB7" s="4"/>
      <c r="AC7"/>
      <c r="AE7" s="4" cm="1">
        <f t="array" ref="AE7">IFERROR(_xlfn.IFS(AD7=$AO$14,AD7,AD7=$AO$15,AD7),"")</f>
        <v>0</v>
      </c>
      <c r="AG7">
        <v>1.5</v>
      </c>
      <c r="AH7">
        <v>7</v>
      </c>
      <c r="AI7">
        <f t="shared" si="6"/>
        <v>0</v>
      </c>
      <c r="AV7" t="s">
        <v>19027</v>
      </c>
      <c r="AW7" s="10">
        <v>2478360.2371000121</v>
      </c>
      <c r="AZ7" s="56">
        <v>1.5</v>
      </c>
      <c r="BA7" s="56">
        <v>8.5</v>
      </c>
      <c r="BB7" s="56" t="str">
        <f t="shared" si="7"/>
        <v>Canada</v>
      </c>
      <c r="BD7">
        <v>2</v>
      </c>
      <c r="BH7" s="56" t="str">
        <f t="shared" ref="BH7:BH12" si="8">AV6</f>
        <v>Australia</v>
      </c>
      <c r="BI7" s="57">
        <f t="shared" ref="BI7:BI12" si="9">AW6</f>
        <v>12888771.631599998</v>
      </c>
    </row>
    <row r="8" spans="1:61" x14ac:dyDescent="0.3">
      <c r="F8" t="s">
        <v>13941</v>
      </c>
      <c r="G8" s="10">
        <v>31810.678599999999</v>
      </c>
      <c r="M8" s="5" t="s">
        <v>19011</v>
      </c>
      <c r="N8" t="s">
        <v>8</v>
      </c>
      <c r="R8" t="s">
        <v>19020</v>
      </c>
      <c r="S8" s="10">
        <v>1979385.855599999</v>
      </c>
      <c r="U8" s="56" t="str">
        <f t="shared" si="3"/>
        <v>45-49</v>
      </c>
      <c r="V8" s="58">
        <f t="shared" si="4"/>
        <v>1979385.855599999</v>
      </c>
      <c r="W8" s="59" t="str">
        <f t="shared" si="5"/>
        <v/>
      </c>
      <c r="Y8" s="59" t="s">
        <v>19023</v>
      </c>
      <c r="Z8" s="63" t="str">
        <f>INDEX(U4:U9,MATCH(Z6,V4:V9,0))</f>
        <v>50 Plus</v>
      </c>
      <c r="AB8" s="4"/>
      <c r="AC8"/>
      <c r="AE8" s="4" cm="1">
        <f t="array" ref="AE8">IFERROR(_xlfn.IFS(AD8=$AO$14,AD8,AD8=$AO$15,AD8),"")</f>
        <v>0</v>
      </c>
      <c r="AG8">
        <v>4</v>
      </c>
      <c r="AH8">
        <v>9.4</v>
      </c>
      <c r="AI8">
        <f t="shared" si="6"/>
        <v>0</v>
      </c>
      <c r="AV8" t="s">
        <v>19028</v>
      </c>
      <c r="AW8" s="10">
        <v>4234284.5858999761</v>
      </c>
      <c r="AZ8" s="56">
        <v>1.5</v>
      </c>
      <c r="BA8" s="56">
        <v>7</v>
      </c>
      <c r="BB8" s="56" t="str">
        <f t="shared" si="7"/>
        <v>France</v>
      </c>
      <c r="BH8" s="56" t="str">
        <f t="shared" si="8"/>
        <v>Canada</v>
      </c>
      <c r="BI8" s="57">
        <f t="shared" si="9"/>
        <v>2478360.2371000121</v>
      </c>
    </row>
    <row r="9" spans="1:61" x14ac:dyDescent="0.3">
      <c r="F9" t="s">
        <v>1497</v>
      </c>
      <c r="G9" s="10">
        <v>31707.798500000001</v>
      </c>
      <c r="I9" s="51" t="s">
        <v>19006</v>
      </c>
      <c r="J9" s="51" t="s">
        <v>22</v>
      </c>
      <c r="K9" s="51" t="s">
        <v>14</v>
      </c>
      <c r="M9" t="s">
        <v>19012</v>
      </c>
      <c r="N9" s="1">
        <v>6578330.3965999978</v>
      </c>
      <c r="R9" t="s">
        <v>19018</v>
      </c>
      <c r="S9" s="10">
        <v>5175430.6761999922</v>
      </c>
      <c r="U9" s="56" t="str">
        <f t="shared" si="3"/>
        <v>50 Plus</v>
      </c>
      <c r="V9" s="58">
        <f t="shared" si="4"/>
        <v>5175430.6761999922</v>
      </c>
      <c r="W9" s="59">
        <f t="shared" si="5"/>
        <v>5175430.6761999922</v>
      </c>
      <c r="Y9" s="59" t="s">
        <v>15</v>
      </c>
      <c r="Z9" s="56" t="str">
        <f>"The " &amp;Z8&amp;" Age Group Contributed"</f>
        <v>The 50 Plus Age Group Contributed</v>
      </c>
      <c r="AB9" s="4"/>
      <c r="AC9"/>
      <c r="AE9" s="4" cm="1">
        <f t="array" ref="AE9">IFERROR(_xlfn.IFS(AD9=$AO$14,AD9,AD9=$AO$15,AD9),"")</f>
        <v>0</v>
      </c>
      <c r="AG9">
        <v>5</v>
      </c>
      <c r="AH9">
        <v>8</v>
      </c>
      <c r="AI9">
        <f t="shared" si="6"/>
        <v>0</v>
      </c>
      <c r="AV9" t="s">
        <v>19025</v>
      </c>
      <c r="AW9" s="10">
        <v>4596683.8177000014</v>
      </c>
      <c r="AZ9" s="56">
        <v>4</v>
      </c>
      <c r="BA9" s="56">
        <v>9.4</v>
      </c>
      <c r="BB9" s="56" t="str">
        <f t="shared" si="7"/>
        <v>Germany</v>
      </c>
      <c r="BH9" s="56" t="str">
        <f t="shared" si="8"/>
        <v>France</v>
      </c>
      <c r="BI9" s="57">
        <f t="shared" si="9"/>
        <v>4234284.5858999761</v>
      </c>
    </row>
    <row r="10" spans="1:61" x14ac:dyDescent="0.3">
      <c r="F10" t="s">
        <v>11858</v>
      </c>
      <c r="G10" s="10">
        <v>31343.471399999999</v>
      </c>
      <c r="I10" t="s">
        <v>19005</v>
      </c>
      <c r="J10" s="4">
        <f>SUM($J$3:$J$7)</f>
        <v>178334.28770000002</v>
      </c>
      <c r="K10" s="9">
        <f>J10/SUM($J$10:$J$11)</f>
        <v>1.3836406819620398E-2</v>
      </c>
      <c r="M10" t="s">
        <v>19013</v>
      </c>
      <c r="N10" s="1">
        <v>6310441.234999991</v>
      </c>
      <c r="V10" s="9"/>
      <c r="AB10" s="4"/>
      <c r="AC10"/>
      <c r="AE10" s="4" cm="1">
        <f t="array" ref="AE10">IFERROR(_xlfn.IFS(AD10=$AO$14,AD10,AD10=$AO$15,AD10),"")</f>
        <v>0</v>
      </c>
      <c r="AG10">
        <v>4</v>
      </c>
      <c r="AH10">
        <v>8</v>
      </c>
      <c r="AI10">
        <f t="shared" si="6"/>
        <v>0</v>
      </c>
      <c r="AV10" t="s">
        <v>19029</v>
      </c>
      <c r="AW10" s="10">
        <v>5646337.6698999908</v>
      </c>
      <c r="AZ10" s="56">
        <v>5</v>
      </c>
      <c r="BA10" s="56">
        <v>8</v>
      </c>
      <c r="BB10" s="56" t="str">
        <f t="shared" si="7"/>
        <v>United Kingdom</v>
      </c>
      <c r="BH10" s="56" t="str">
        <f t="shared" si="8"/>
        <v>Germany</v>
      </c>
      <c r="BI10" s="57">
        <f t="shared" si="9"/>
        <v>4596683.8177000014</v>
      </c>
    </row>
    <row r="11" spans="1:61" x14ac:dyDescent="0.3">
      <c r="F11" t="s">
        <v>18030</v>
      </c>
      <c r="G11" s="10">
        <v>30912.424899999998</v>
      </c>
      <c r="I11" t="s">
        <v>198</v>
      </c>
      <c r="J11" s="10">
        <f>SUM(G8:G18402)</f>
        <v>12710437.34389999</v>
      </c>
      <c r="K11" s="9">
        <f>J11/SUM($J$10:$J$11)</f>
        <v>0.98616359318037961</v>
      </c>
      <c r="AC11"/>
      <c r="AD11" s="3"/>
      <c r="AE11" s="9"/>
      <c r="AV11" t="s">
        <v>19030</v>
      </c>
      <c r="AW11" s="10">
        <v>12702672.722000098</v>
      </c>
      <c r="AZ11" s="56">
        <v>4</v>
      </c>
      <c r="BA11" s="56">
        <v>8</v>
      </c>
      <c r="BB11" s="56" t="str">
        <f t="shared" si="7"/>
        <v>United States</v>
      </c>
      <c r="BH11" s="56" t="str">
        <f t="shared" si="8"/>
        <v>United Kingdom</v>
      </c>
      <c r="BI11" s="57">
        <f t="shared" si="9"/>
        <v>5646337.6698999908</v>
      </c>
    </row>
    <row r="12" spans="1:61" x14ac:dyDescent="0.3">
      <c r="F12" t="s">
        <v>12913</v>
      </c>
      <c r="G12" s="10">
        <v>30558.707399999999</v>
      </c>
      <c r="M12" s="56" t="str">
        <f>M8</f>
        <v>Gender</v>
      </c>
      <c r="N12" s="56" t="str">
        <f>N8</f>
        <v xml:space="preserve"> Total Profit</v>
      </c>
      <c r="O12" s="56" t="s">
        <v>14</v>
      </c>
      <c r="AC12"/>
      <c r="AD12" s="3"/>
      <c r="AE12" s="9"/>
      <c r="BH12" s="56" t="str">
        <f t="shared" si="8"/>
        <v>United States</v>
      </c>
      <c r="BI12" s="57">
        <f t="shared" si="9"/>
        <v>12702672.722000098</v>
      </c>
    </row>
    <row r="13" spans="1:61" x14ac:dyDescent="0.3">
      <c r="F13" t="s">
        <v>16170</v>
      </c>
      <c r="G13" s="10">
        <v>29931.385300000002</v>
      </c>
      <c r="M13" s="56" t="str">
        <f t="shared" ref="M13:M14" si="10">M9</f>
        <v>F</v>
      </c>
      <c r="N13" s="60">
        <f>N9/SUM($N$9:$N$10)</f>
        <v>0.51039234650349496</v>
      </c>
      <c r="O13" s="56">
        <v>1</v>
      </c>
      <c r="AC13"/>
    </row>
    <row r="14" spans="1:61" x14ac:dyDescent="0.3">
      <c r="F14" t="s">
        <v>10082</v>
      </c>
      <c r="G14" s="10">
        <v>29870.358800000002</v>
      </c>
      <c r="M14" s="56" t="str">
        <f t="shared" si="10"/>
        <v>M</v>
      </c>
      <c r="N14" s="60">
        <f>N10/SUM($N$9:$N$10)</f>
        <v>0.48960765349650504</v>
      </c>
      <c r="O14" s="56">
        <v>1</v>
      </c>
      <c r="AC14"/>
      <c r="AE14" s="16"/>
      <c r="AK14" t="str">
        <f t="shared" ref="AK14:AL20" si="11">AC4</f>
        <v>Country</v>
      </c>
      <c r="AL14" t="str">
        <f t="shared" si="11"/>
        <v xml:space="preserve"> Total Profit</v>
      </c>
      <c r="AN14">
        <v>1</v>
      </c>
      <c r="AO14" s="10">
        <f>IFERROR(LARGE($AD$5:$AD$10,$AN14),"")</f>
        <v>12888771.631599998</v>
      </c>
      <c r="AP14" t="str">
        <f>IFERROR(INDEX($AC$5:$AC$10,MATCH(AO14,$AD$5:$AD$10,0)),"")</f>
        <v>Australia</v>
      </c>
    </row>
    <row r="15" spans="1:61" x14ac:dyDescent="0.3">
      <c r="F15" t="s">
        <v>12881</v>
      </c>
      <c r="G15" s="10">
        <v>29629.3613</v>
      </c>
      <c r="AC15"/>
      <c r="AK15" t="str">
        <f t="shared" si="11"/>
        <v>Australia</v>
      </c>
      <c r="AL15">
        <f t="shared" si="11"/>
        <v>12888771.631599998</v>
      </c>
      <c r="AN15">
        <v>2</v>
      </c>
      <c r="AO15" s="10" t="str">
        <f>IFERROR(LARGE($AD$5:$AD$10,$AN15),"")</f>
        <v/>
      </c>
      <c r="AP15" t="str">
        <f>IFERROR(INDEX($AC$5:$AC$10,MATCH(AO15,$AD$5:$AD$10,0)),"")</f>
        <v/>
      </c>
    </row>
    <row r="16" spans="1:61" ht="18.600000000000001" customHeight="1" x14ac:dyDescent="0.3">
      <c r="F16" t="s">
        <v>4244</v>
      </c>
      <c r="G16" s="10">
        <v>28241.032599999999</v>
      </c>
      <c r="AK16">
        <f t="shared" si="11"/>
        <v>0</v>
      </c>
      <c r="AL16">
        <f t="shared" si="11"/>
        <v>0</v>
      </c>
    </row>
    <row r="17" spans="6:45" ht="18" customHeight="1" x14ac:dyDescent="0.3">
      <c r="F17" t="s">
        <v>3091</v>
      </c>
      <c r="G17" s="10">
        <v>27966.527099999999</v>
      </c>
      <c r="AK17">
        <f t="shared" si="11"/>
        <v>0</v>
      </c>
      <c r="AL17">
        <f t="shared" si="11"/>
        <v>0</v>
      </c>
      <c r="AO17" s="9">
        <f>IFERROR(SUM($AO$14:$AO$15)/SUM($AD$5:$AD$10),"")</f>
        <v>1</v>
      </c>
    </row>
    <row r="18" spans="6:45" s="24" customFormat="1" ht="17.399999999999999" customHeight="1" x14ac:dyDescent="0.3">
      <c r="F18" t="s">
        <v>12659</v>
      </c>
      <c r="G18" s="10">
        <v>26929.756199999996</v>
      </c>
      <c r="I18"/>
      <c r="J18"/>
      <c r="K18"/>
      <c r="M18"/>
      <c r="N18"/>
      <c r="O18"/>
      <c r="P18" s="53"/>
      <c r="R18"/>
      <c r="S18"/>
      <c r="T18"/>
      <c r="X18"/>
      <c r="Y18"/>
      <c r="Z18"/>
      <c r="AA18" s="53"/>
      <c r="AC18" s="15"/>
      <c r="AD18" s="15"/>
      <c r="AE18" s="26"/>
      <c r="AK18">
        <f t="shared" si="11"/>
        <v>0</v>
      </c>
      <c r="AL18">
        <f t="shared" si="11"/>
        <v>0</v>
      </c>
      <c r="AM18"/>
      <c r="AN18"/>
      <c r="AO18"/>
      <c r="AP18"/>
      <c r="AQ18"/>
      <c r="AR18"/>
      <c r="AS18" s="55"/>
    </row>
    <row r="19" spans="6:45" x14ac:dyDescent="0.3">
      <c r="F19" t="s">
        <v>3579</v>
      </c>
      <c r="G19" s="10">
        <v>26689.078099999999</v>
      </c>
      <c r="AD19" s="15"/>
      <c r="AE19" s="9"/>
      <c r="AK19">
        <f t="shared" si="11"/>
        <v>0</v>
      </c>
      <c r="AL19">
        <f t="shared" si="11"/>
        <v>0</v>
      </c>
      <c r="AO19" t="s">
        <v>15</v>
      </c>
      <c r="AP19" t="str">
        <f>$AP$14&amp;" "&amp;$AP$15&amp;" Contributed"</f>
        <v>Australia  Contributed</v>
      </c>
    </row>
    <row r="20" spans="6:45" x14ac:dyDescent="0.3">
      <c r="F20" t="s">
        <v>16243</v>
      </c>
      <c r="G20" s="10">
        <v>26665.317499999997</v>
      </c>
      <c r="AD20" s="15"/>
      <c r="AK20">
        <f t="shared" si="11"/>
        <v>0</v>
      </c>
      <c r="AL20">
        <f t="shared" si="11"/>
        <v>0</v>
      </c>
    </row>
    <row r="21" spans="6:45" x14ac:dyDescent="0.3">
      <c r="F21" t="s">
        <v>2725</v>
      </c>
      <c r="G21" s="10">
        <v>26436.244899999998</v>
      </c>
      <c r="AD21" s="15"/>
      <c r="AE21" s="16"/>
    </row>
    <row r="22" spans="6:45" x14ac:dyDescent="0.3">
      <c r="F22" t="s">
        <v>17144</v>
      </c>
      <c r="G22" s="10">
        <v>26332.570600000003</v>
      </c>
      <c r="H22" s="4"/>
      <c r="AD22" s="15"/>
    </row>
    <row r="23" spans="6:45" x14ac:dyDescent="0.3">
      <c r="F23" t="s">
        <v>5526</v>
      </c>
      <c r="G23" s="10">
        <v>25781.154699999999</v>
      </c>
      <c r="H23" s="4"/>
      <c r="AD23" s="15"/>
    </row>
    <row r="24" spans="6:45" x14ac:dyDescent="0.3">
      <c r="F24" t="s">
        <v>13702</v>
      </c>
      <c r="G24" s="10">
        <v>25778.781999999999</v>
      </c>
      <c r="H24" s="4"/>
      <c r="AD24" s="15"/>
    </row>
    <row r="25" spans="6:45" x14ac:dyDescent="0.3">
      <c r="F25" t="s">
        <v>3641</v>
      </c>
      <c r="G25" s="10">
        <v>25750.223100000003</v>
      </c>
      <c r="H25" s="4"/>
      <c r="AD25" s="15"/>
      <c r="AE25" s="9"/>
    </row>
    <row r="26" spans="6:45" x14ac:dyDescent="0.3">
      <c r="F26" t="s">
        <v>12303</v>
      </c>
      <c r="G26" s="10">
        <v>25629.763000000003</v>
      </c>
      <c r="Y26" s="24"/>
      <c r="Z26" s="24"/>
      <c r="AD26" s="15"/>
      <c r="AE26" s="9"/>
    </row>
    <row r="27" spans="6:45" x14ac:dyDescent="0.3">
      <c r="F27" t="s">
        <v>10867</v>
      </c>
      <c r="G27" s="10">
        <v>25487.008999999998</v>
      </c>
    </row>
    <row r="28" spans="6:45" x14ac:dyDescent="0.3">
      <c r="F28" t="s">
        <v>6788</v>
      </c>
      <c r="G28" s="10">
        <v>25408.6499</v>
      </c>
      <c r="AE28" s="16"/>
    </row>
    <row r="29" spans="6:45" x14ac:dyDescent="0.3">
      <c r="F29" t="s">
        <v>7604</v>
      </c>
      <c r="G29" s="10">
        <v>25328.2814</v>
      </c>
    </row>
    <row r="30" spans="6:45" x14ac:dyDescent="0.3">
      <c r="F30" t="s">
        <v>8193</v>
      </c>
      <c r="G30" s="10">
        <v>25319.163800000002</v>
      </c>
    </row>
    <row r="31" spans="6:45" x14ac:dyDescent="0.3">
      <c r="F31" t="s">
        <v>4108</v>
      </c>
      <c r="G31" s="10">
        <v>25195.586900000002</v>
      </c>
      <c r="AD31" s="3"/>
      <c r="AE31" s="9"/>
    </row>
    <row r="32" spans="6:45" x14ac:dyDescent="0.3">
      <c r="F32" t="s">
        <v>4500</v>
      </c>
      <c r="G32" s="10">
        <v>24553.499100000001</v>
      </c>
      <c r="AD32" s="3"/>
      <c r="AE32" s="9"/>
    </row>
    <row r="33" spans="6:31" x14ac:dyDescent="0.3">
      <c r="F33" t="s">
        <v>17155</v>
      </c>
      <c r="G33" s="10">
        <v>24398.0998</v>
      </c>
    </row>
    <row r="34" spans="6:31" x14ac:dyDescent="0.3">
      <c r="F34" t="s">
        <v>16439</v>
      </c>
      <c r="G34" s="10">
        <v>24093.799899999998</v>
      </c>
      <c r="AE34" s="16"/>
    </row>
    <row r="35" spans="6:31" x14ac:dyDescent="0.3">
      <c r="F35" t="s">
        <v>7590</v>
      </c>
      <c r="G35" s="10">
        <v>24040.368600000002</v>
      </c>
    </row>
    <row r="36" spans="6:31" x14ac:dyDescent="0.3">
      <c r="F36" t="s">
        <v>3142</v>
      </c>
      <c r="G36" s="10">
        <v>24031.3452</v>
      </c>
    </row>
    <row r="37" spans="6:31" x14ac:dyDescent="0.3">
      <c r="F37" t="s">
        <v>4258</v>
      </c>
      <c r="G37" s="10">
        <v>23755.1234</v>
      </c>
      <c r="AD37" s="3"/>
      <c r="AE37" s="9"/>
    </row>
    <row r="38" spans="6:31" x14ac:dyDescent="0.3">
      <c r="F38" t="s">
        <v>16237</v>
      </c>
      <c r="G38" s="10">
        <v>23721.764900000002</v>
      </c>
      <c r="AD38" s="3"/>
      <c r="AE38" s="9"/>
    </row>
    <row r="39" spans="6:31" x14ac:dyDescent="0.3">
      <c r="F39" t="s">
        <v>1002</v>
      </c>
      <c r="G39" s="10">
        <v>23257.9895</v>
      </c>
    </row>
    <row r="40" spans="6:31" x14ac:dyDescent="0.3">
      <c r="F40" t="s">
        <v>5196</v>
      </c>
      <c r="G40" s="10">
        <v>23182.580999999998</v>
      </c>
      <c r="AE40" s="16"/>
    </row>
    <row r="41" spans="6:31" x14ac:dyDescent="0.3">
      <c r="F41" t="s">
        <v>4995</v>
      </c>
      <c r="G41" s="10">
        <v>23171.695699999997</v>
      </c>
    </row>
    <row r="42" spans="6:31" x14ac:dyDescent="0.3">
      <c r="F42" t="s">
        <v>17301</v>
      </c>
      <c r="G42" s="10">
        <v>22533.559399999998</v>
      </c>
    </row>
    <row r="43" spans="6:31" x14ac:dyDescent="0.3">
      <c r="F43" t="s">
        <v>15627</v>
      </c>
      <c r="G43" s="10">
        <v>22486.573</v>
      </c>
      <c r="AD43" s="14"/>
      <c r="AE43" s="9"/>
    </row>
    <row r="44" spans="6:31" x14ac:dyDescent="0.3">
      <c r="F44" t="s">
        <v>15877</v>
      </c>
      <c r="G44" s="10">
        <v>22276.071999999996</v>
      </c>
      <c r="AD44" s="14"/>
      <c r="AE44" s="9"/>
    </row>
    <row r="45" spans="6:31" x14ac:dyDescent="0.3">
      <c r="F45" t="s">
        <v>17497</v>
      </c>
      <c r="G45" s="10">
        <v>22213.224600000001</v>
      </c>
    </row>
    <row r="46" spans="6:31" x14ac:dyDescent="0.3">
      <c r="F46" t="s">
        <v>5186</v>
      </c>
      <c r="G46" s="10">
        <v>22163.261200000001</v>
      </c>
      <c r="AE46" s="16"/>
    </row>
    <row r="47" spans="6:31" x14ac:dyDescent="0.3">
      <c r="F47" t="s">
        <v>2978</v>
      </c>
      <c r="G47" s="10">
        <v>22144.245199999998</v>
      </c>
    </row>
    <row r="48" spans="6:31" x14ac:dyDescent="0.3">
      <c r="F48" t="s">
        <v>6493</v>
      </c>
      <c r="G48" s="10">
        <v>22031.908100000001</v>
      </c>
    </row>
    <row r="49" spans="6:7" x14ac:dyDescent="0.3">
      <c r="F49" t="s">
        <v>17190</v>
      </c>
      <c r="G49" s="10">
        <v>21928.284800000001</v>
      </c>
    </row>
    <row r="50" spans="6:7" x14ac:dyDescent="0.3">
      <c r="F50" t="s">
        <v>13506</v>
      </c>
      <c r="G50" s="10">
        <v>21837.477500000001</v>
      </c>
    </row>
    <row r="51" spans="6:7" x14ac:dyDescent="0.3">
      <c r="F51" t="s">
        <v>9740</v>
      </c>
      <c r="G51" s="10">
        <v>21678.302</v>
      </c>
    </row>
    <row r="52" spans="6:7" x14ac:dyDescent="0.3">
      <c r="F52" t="s">
        <v>13309</v>
      </c>
      <c r="G52" s="10">
        <v>21602.610399999998</v>
      </c>
    </row>
    <row r="53" spans="6:7" x14ac:dyDescent="0.3">
      <c r="F53" t="s">
        <v>2275</v>
      </c>
      <c r="G53" s="10">
        <v>21579.8711</v>
      </c>
    </row>
    <row r="54" spans="6:7" x14ac:dyDescent="0.3">
      <c r="F54" t="s">
        <v>9024</v>
      </c>
      <c r="G54" s="10">
        <v>21087.41</v>
      </c>
    </row>
    <row r="55" spans="6:7" x14ac:dyDescent="0.3">
      <c r="F55" t="s">
        <v>11140</v>
      </c>
      <c r="G55" s="10">
        <v>20985.2228</v>
      </c>
    </row>
    <row r="56" spans="6:7" x14ac:dyDescent="0.3">
      <c r="F56" t="s">
        <v>6377</v>
      </c>
      <c r="G56" s="10">
        <v>20972.721699999998</v>
      </c>
    </row>
    <row r="57" spans="6:7" x14ac:dyDescent="0.3">
      <c r="F57" t="s">
        <v>13810</v>
      </c>
      <c r="G57" s="10">
        <v>20942.344799999999</v>
      </c>
    </row>
    <row r="58" spans="6:7" x14ac:dyDescent="0.3">
      <c r="F58" t="s">
        <v>17625</v>
      </c>
      <c r="G58" s="10">
        <v>20923.551199999998</v>
      </c>
    </row>
    <row r="59" spans="6:7" x14ac:dyDescent="0.3">
      <c r="F59" t="s">
        <v>4977</v>
      </c>
      <c r="G59" s="10">
        <v>20911.8685</v>
      </c>
    </row>
    <row r="60" spans="6:7" x14ac:dyDescent="0.3">
      <c r="F60" t="s">
        <v>14190</v>
      </c>
      <c r="G60" s="10">
        <v>20859.193800000001</v>
      </c>
    </row>
    <row r="61" spans="6:7" x14ac:dyDescent="0.3">
      <c r="F61" t="s">
        <v>13773</v>
      </c>
      <c r="G61" s="10">
        <v>20490.223999999998</v>
      </c>
    </row>
    <row r="62" spans="6:7" x14ac:dyDescent="0.3">
      <c r="F62" t="s">
        <v>1691</v>
      </c>
      <c r="G62" s="10">
        <v>20486.846700000002</v>
      </c>
    </row>
    <row r="63" spans="6:7" x14ac:dyDescent="0.3">
      <c r="F63" t="s">
        <v>7190</v>
      </c>
      <c r="G63" s="10">
        <v>20471.3223</v>
      </c>
    </row>
    <row r="64" spans="6:7" x14ac:dyDescent="0.3">
      <c r="F64" t="s">
        <v>2560</v>
      </c>
      <c r="G64" s="10">
        <v>20373.789399999998</v>
      </c>
    </row>
    <row r="65" spans="6:7" x14ac:dyDescent="0.3">
      <c r="F65" t="s">
        <v>3739</v>
      </c>
      <c r="G65" s="10">
        <v>20371.074500000002</v>
      </c>
    </row>
    <row r="66" spans="6:7" x14ac:dyDescent="0.3">
      <c r="F66" t="s">
        <v>6212</v>
      </c>
      <c r="G66" s="10">
        <v>20283.641100000001</v>
      </c>
    </row>
    <row r="67" spans="6:7" x14ac:dyDescent="0.3">
      <c r="F67" t="s">
        <v>6203</v>
      </c>
      <c r="G67" s="10">
        <v>20283.152300000002</v>
      </c>
    </row>
    <row r="68" spans="6:7" x14ac:dyDescent="0.3">
      <c r="F68" t="s">
        <v>8487</v>
      </c>
      <c r="G68" s="10">
        <v>20278.2497</v>
      </c>
    </row>
    <row r="69" spans="6:7" x14ac:dyDescent="0.3">
      <c r="F69" t="s">
        <v>8724</v>
      </c>
      <c r="G69" s="10">
        <v>20264.610399999998</v>
      </c>
    </row>
    <row r="70" spans="6:7" x14ac:dyDescent="0.3">
      <c r="F70" t="s">
        <v>2120</v>
      </c>
      <c r="G70" s="10">
        <v>20225.8613</v>
      </c>
    </row>
    <row r="71" spans="6:7" x14ac:dyDescent="0.3">
      <c r="F71" t="s">
        <v>13209</v>
      </c>
      <c r="G71" s="10">
        <v>20053.254000000001</v>
      </c>
    </row>
    <row r="72" spans="6:7" x14ac:dyDescent="0.3">
      <c r="F72" t="s">
        <v>12349</v>
      </c>
      <c r="G72" s="10">
        <v>20033.039499999999</v>
      </c>
    </row>
    <row r="73" spans="6:7" x14ac:dyDescent="0.3">
      <c r="F73" t="s">
        <v>7616</v>
      </c>
      <c r="G73" s="10">
        <v>19981.075400000002</v>
      </c>
    </row>
    <row r="74" spans="6:7" x14ac:dyDescent="0.3">
      <c r="F74" t="s">
        <v>5241</v>
      </c>
      <c r="G74" s="10">
        <v>19837.264800000001</v>
      </c>
    </row>
    <row r="75" spans="6:7" x14ac:dyDescent="0.3">
      <c r="F75" t="s">
        <v>14161</v>
      </c>
      <c r="G75" s="10">
        <v>19817.165300000001</v>
      </c>
    </row>
    <row r="76" spans="6:7" x14ac:dyDescent="0.3">
      <c r="F76" t="s">
        <v>11410</v>
      </c>
      <c r="G76" s="10">
        <v>19817.165300000001</v>
      </c>
    </row>
    <row r="77" spans="6:7" x14ac:dyDescent="0.3">
      <c r="F77" t="s">
        <v>5480</v>
      </c>
      <c r="G77" s="10">
        <v>19817.165300000001</v>
      </c>
    </row>
    <row r="78" spans="6:7" x14ac:dyDescent="0.3">
      <c r="F78" t="s">
        <v>16871</v>
      </c>
      <c r="G78" s="10">
        <v>19704.268899999999</v>
      </c>
    </row>
    <row r="79" spans="6:7" x14ac:dyDescent="0.3">
      <c r="F79" t="s">
        <v>3634</v>
      </c>
      <c r="G79" s="10">
        <v>19603.759399999999</v>
      </c>
    </row>
    <row r="80" spans="6:7" x14ac:dyDescent="0.3">
      <c r="F80" t="s">
        <v>3589</v>
      </c>
      <c r="G80" s="10">
        <v>19576.009600000001</v>
      </c>
    </row>
    <row r="81" spans="6:12" x14ac:dyDescent="0.3">
      <c r="F81" t="s">
        <v>16930</v>
      </c>
      <c r="G81" s="10">
        <v>19499.028300000002</v>
      </c>
    </row>
    <row r="82" spans="6:12" x14ac:dyDescent="0.3">
      <c r="F82" t="s">
        <v>5548</v>
      </c>
      <c r="G82" s="10">
        <v>19343.035900000003</v>
      </c>
    </row>
    <row r="83" spans="6:12" x14ac:dyDescent="0.3">
      <c r="F83" t="s">
        <v>13196</v>
      </c>
      <c r="G83" s="10">
        <v>19339.627099999998</v>
      </c>
    </row>
    <row r="84" spans="6:12" x14ac:dyDescent="0.3">
      <c r="F84" t="s">
        <v>15226</v>
      </c>
      <c r="G84" s="10">
        <v>19335.344100000002</v>
      </c>
    </row>
    <row r="85" spans="6:12" x14ac:dyDescent="0.3">
      <c r="F85" t="s">
        <v>9746</v>
      </c>
      <c r="G85" s="10">
        <v>19327.845299999997</v>
      </c>
    </row>
    <row r="86" spans="6:12" x14ac:dyDescent="0.3">
      <c r="F86" t="s">
        <v>16055</v>
      </c>
      <c r="G86" s="10">
        <v>19186.032800000001</v>
      </c>
    </row>
    <row r="87" spans="6:12" x14ac:dyDescent="0.3">
      <c r="F87" t="s">
        <v>13738</v>
      </c>
      <c r="G87" s="10">
        <v>19124.6158</v>
      </c>
    </row>
    <row r="88" spans="6:12" x14ac:dyDescent="0.3">
      <c r="F88" t="s">
        <v>18728</v>
      </c>
      <c r="G88" s="10">
        <v>19116.450100000002</v>
      </c>
    </row>
    <row r="89" spans="6:12" x14ac:dyDescent="0.3">
      <c r="F89" t="s">
        <v>819</v>
      </c>
      <c r="G89" s="10">
        <v>19096.82</v>
      </c>
      <c r="L89">
        <f>+L61</f>
        <v>0</v>
      </c>
    </row>
    <row r="90" spans="6:12" x14ac:dyDescent="0.3">
      <c r="F90" t="s">
        <v>10582</v>
      </c>
      <c r="G90" s="10">
        <v>19088.745000000003</v>
      </c>
    </row>
    <row r="91" spans="6:12" x14ac:dyDescent="0.3">
      <c r="F91" t="s">
        <v>4934</v>
      </c>
      <c r="G91" s="10">
        <v>19084.769500000002</v>
      </c>
    </row>
    <row r="92" spans="6:12" x14ac:dyDescent="0.3">
      <c r="F92" t="s">
        <v>13922</v>
      </c>
      <c r="G92" s="10">
        <v>19071.274000000001</v>
      </c>
    </row>
    <row r="93" spans="6:12" x14ac:dyDescent="0.3">
      <c r="F93" t="s">
        <v>7621</v>
      </c>
      <c r="G93" s="10">
        <v>19071.274000000001</v>
      </c>
    </row>
    <row r="94" spans="6:12" x14ac:dyDescent="0.3">
      <c r="F94" t="s">
        <v>6149</v>
      </c>
      <c r="G94" s="10">
        <v>19071.274000000001</v>
      </c>
    </row>
    <row r="95" spans="6:12" x14ac:dyDescent="0.3">
      <c r="F95" t="s">
        <v>2140</v>
      </c>
      <c r="G95" s="10">
        <v>19071.274000000001</v>
      </c>
    </row>
    <row r="96" spans="6:12" x14ac:dyDescent="0.3">
      <c r="F96" t="s">
        <v>2710</v>
      </c>
      <c r="G96" s="10">
        <v>19047.4676</v>
      </c>
    </row>
    <row r="97" spans="6:7" x14ac:dyDescent="0.3">
      <c r="F97" t="s">
        <v>5656</v>
      </c>
      <c r="G97" s="10">
        <v>19024.333500000001</v>
      </c>
    </row>
    <row r="98" spans="6:7" x14ac:dyDescent="0.3">
      <c r="F98" t="s">
        <v>15327</v>
      </c>
      <c r="G98" s="10">
        <v>18978.669000000002</v>
      </c>
    </row>
    <row r="99" spans="6:7" x14ac:dyDescent="0.3">
      <c r="F99" t="s">
        <v>882</v>
      </c>
      <c r="G99" s="10">
        <v>18974.963299999999</v>
      </c>
    </row>
    <row r="100" spans="6:7" x14ac:dyDescent="0.3">
      <c r="F100" t="s">
        <v>17951</v>
      </c>
      <c r="G100" s="10">
        <v>18900.937299999998</v>
      </c>
    </row>
    <row r="101" spans="6:7" x14ac:dyDescent="0.3">
      <c r="F101" t="s">
        <v>15633</v>
      </c>
      <c r="G101" s="10">
        <v>18865.763999999999</v>
      </c>
    </row>
    <row r="102" spans="6:7" x14ac:dyDescent="0.3">
      <c r="F102" t="s">
        <v>13184</v>
      </c>
      <c r="G102" s="10">
        <v>18865.763999999999</v>
      </c>
    </row>
    <row r="103" spans="6:7" x14ac:dyDescent="0.3">
      <c r="F103" t="s">
        <v>9982</v>
      </c>
      <c r="G103" s="10">
        <v>18865.763999999999</v>
      </c>
    </row>
    <row r="104" spans="6:7" x14ac:dyDescent="0.3">
      <c r="F104" t="s">
        <v>3138</v>
      </c>
      <c r="G104" s="10">
        <v>18865.763999999999</v>
      </c>
    </row>
    <row r="105" spans="6:7" x14ac:dyDescent="0.3">
      <c r="F105" t="s">
        <v>1355</v>
      </c>
      <c r="G105" s="10">
        <v>18865.763999999999</v>
      </c>
    </row>
    <row r="106" spans="6:7" x14ac:dyDescent="0.3">
      <c r="F106" t="s">
        <v>7981</v>
      </c>
      <c r="G106" s="10">
        <v>18838.970700000002</v>
      </c>
    </row>
    <row r="107" spans="6:7" x14ac:dyDescent="0.3">
      <c r="F107" t="s">
        <v>3953</v>
      </c>
      <c r="G107" s="10">
        <v>18821.848099999999</v>
      </c>
    </row>
    <row r="108" spans="6:7" x14ac:dyDescent="0.3">
      <c r="F108" t="s">
        <v>17675</v>
      </c>
      <c r="G108" s="10">
        <v>18756.360199999999</v>
      </c>
    </row>
    <row r="109" spans="6:7" x14ac:dyDescent="0.3">
      <c r="F109" t="s">
        <v>17517</v>
      </c>
      <c r="G109" s="10">
        <v>18692.7634</v>
      </c>
    </row>
    <row r="110" spans="6:7" x14ac:dyDescent="0.3">
      <c r="F110" t="s">
        <v>18043</v>
      </c>
      <c r="G110" s="10">
        <v>18669.1289</v>
      </c>
    </row>
    <row r="111" spans="6:7" x14ac:dyDescent="0.3">
      <c r="F111" t="s">
        <v>1926</v>
      </c>
      <c r="G111" s="10">
        <v>18553.201700000001</v>
      </c>
    </row>
    <row r="112" spans="6:7" x14ac:dyDescent="0.3">
      <c r="F112" t="s">
        <v>13785</v>
      </c>
      <c r="G112" s="10">
        <v>18491.272000000001</v>
      </c>
    </row>
    <row r="113" spans="6:7" x14ac:dyDescent="0.3">
      <c r="F113" t="s">
        <v>3697</v>
      </c>
      <c r="G113" s="10">
        <v>18491.272000000001</v>
      </c>
    </row>
    <row r="114" spans="6:7" x14ac:dyDescent="0.3">
      <c r="F114" t="s">
        <v>15655</v>
      </c>
      <c r="G114" s="10">
        <v>18445.674500000001</v>
      </c>
    </row>
    <row r="115" spans="6:7" x14ac:dyDescent="0.3">
      <c r="F115" t="s">
        <v>15813</v>
      </c>
      <c r="G115" s="10">
        <v>18402.0926</v>
      </c>
    </row>
    <row r="116" spans="6:7" x14ac:dyDescent="0.3">
      <c r="F116" t="s">
        <v>3862</v>
      </c>
      <c r="G116" s="10">
        <v>18315.969000000001</v>
      </c>
    </row>
    <row r="117" spans="6:7" x14ac:dyDescent="0.3">
      <c r="F117" t="s">
        <v>6864</v>
      </c>
      <c r="G117" s="10">
        <v>18288.291100000002</v>
      </c>
    </row>
    <row r="118" spans="6:7" x14ac:dyDescent="0.3">
      <c r="F118" t="s">
        <v>6572</v>
      </c>
      <c r="G118" s="10">
        <v>18273.0645</v>
      </c>
    </row>
    <row r="119" spans="6:7" x14ac:dyDescent="0.3">
      <c r="F119" t="s">
        <v>17174</v>
      </c>
      <c r="G119" s="10">
        <v>18270.257400000002</v>
      </c>
    </row>
    <row r="120" spans="6:7" x14ac:dyDescent="0.3">
      <c r="F120" t="s">
        <v>10052</v>
      </c>
      <c r="G120" s="10">
        <v>18230.705600000001</v>
      </c>
    </row>
    <row r="121" spans="6:7" x14ac:dyDescent="0.3">
      <c r="F121" t="s">
        <v>9201</v>
      </c>
      <c r="G121" s="10">
        <v>18210.439599999998</v>
      </c>
    </row>
    <row r="122" spans="6:7" x14ac:dyDescent="0.3">
      <c r="F122" t="s">
        <v>13949</v>
      </c>
      <c r="G122" s="10">
        <v>18117.710299999999</v>
      </c>
    </row>
    <row r="123" spans="6:7" x14ac:dyDescent="0.3">
      <c r="F123" t="s">
        <v>11946</v>
      </c>
      <c r="G123" s="10">
        <v>18117.710299999999</v>
      </c>
    </row>
    <row r="124" spans="6:7" x14ac:dyDescent="0.3">
      <c r="F124" t="s">
        <v>9121</v>
      </c>
      <c r="G124" s="10">
        <v>18117.710299999999</v>
      </c>
    </row>
    <row r="125" spans="6:7" x14ac:dyDescent="0.3">
      <c r="F125" t="s">
        <v>1522</v>
      </c>
      <c r="G125" s="10">
        <v>18117.710299999999</v>
      </c>
    </row>
    <row r="126" spans="6:7" x14ac:dyDescent="0.3">
      <c r="F126" t="s">
        <v>15718</v>
      </c>
      <c r="G126" s="10">
        <v>18077.585500000001</v>
      </c>
    </row>
    <row r="127" spans="6:7" x14ac:dyDescent="0.3">
      <c r="F127" t="s">
        <v>7655</v>
      </c>
      <c r="G127" s="10">
        <v>18069.481800000001</v>
      </c>
    </row>
    <row r="128" spans="6:7" x14ac:dyDescent="0.3">
      <c r="F128" t="s">
        <v>10642</v>
      </c>
      <c r="G128" s="10">
        <v>18068.095799999999</v>
      </c>
    </row>
    <row r="129" spans="6:7" x14ac:dyDescent="0.3">
      <c r="F129" t="s">
        <v>5859</v>
      </c>
      <c r="G129" s="10">
        <v>18063.319</v>
      </c>
    </row>
    <row r="130" spans="6:7" x14ac:dyDescent="0.3">
      <c r="F130" t="s">
        <v>14944</v>
      </c>
      <c r="G130" s="10">
        <v>18061.2513</v>
      </c>
    </row>
    <row r="131" spans="6:7" x14ac:dyDescent="0.3">
      <c r="F131" t="s">
        <v>6205</v>
      </c>
      <c r="G131" s="10">
        <v>18042.642</v>
      </c>
    </row>
    <row r="132" spans="6:7" x14ac:dyDescent="0.3">
      <c r="F132" t="s">
        <v>8802</v>
      </c>
      <c r="G132" s="10">
        <v>18040.415400000002</v>
      </c>
    </row>
    <row r="133" spans="6:7" x14ac:dyDescent="0.3">
      <c r="F133" t="s">
        <v>16594</v>
      </c>
      <c r="G133" s="10">
        <v>18033.2994</v>
      </c>
    </row>
    <row r="134" spans="6:7" x14ac:dyDescent="0.3">
      <c r="F134" t="s">
        <v>18038</v>
      </c>
      <c r="G134" s="10">
        <v>18030.886400000003</v>
      </c>
    </row>
    <row r="135" spans="6:7" x14ac:dyDescent="0.3">
      <c r="F135" t="s">
        <v>6040</v>
      </c>
      <c r="G135" s="10">
        <v>18023.080400000003</v>
      </c>
    </row>
    <row r="136" spans="6:7" x14ac:dyDescent="0.3">
      <c r="F136" t="s">
        <v>13021</v>
      </c>
      <c r="G136" s="10">
        <v>17939.069500000001</v>
      </c>
    </row>
    <row r="137" spans="6:7" x14ac:dyDescent="0.3">
      <c r="F137" t="s">
        <v>15688</v>
      </c>
      <c r="G137" s="10">
        <v>17922.4758</v>
      </c>
    </row>
    <row r="138" spans="6:7" x14ac:dyDescent="0.3">
      <c r="F138" t="s">
        <v>7972</v>
      </c>
      <c r="G138" s="10">
        <v>17922.4758</v>
      </c>
    </row>
    <row r="139" spans="6:7" x14ac:dyDescent="0.3">
      <c r="F139" t="s">
        <v>4093</v>
      </c>
      <c r="G139" s="10">
        <v>17902.179100000001</v>
      </c>
    </row>
    <row r="140" spans="6:7" x14ac:dyDescent="0.3">
      <c r="F140" t="s">
        <v>11654</v>
      </c>
      <c r="G140" s="10">
        <v>17864.100200000001</v>
      </c>
    </row>
    <row r="141" spans="6:7" x14ac:dyDescent="0.3">
      <c r="F141" t="s">
        <v>18056</v>
      </c>
      <c r="G141" s="10">
        <v>17768.042000000001</v>
      </c>
    </row>
    <row r="142" spans="6:7" x14ac:dyDescent="0.3">
      <c r="F142" t="s">
        <v>17331</v>
      </c>
      <c r="G142" s="10">
        <v>17768.042000000001</v>
      </c>
    </row>
    <row r="143" spans="6:7" x14ac:dyDescent="0.3">
      <c r="F143" t="s">
        <v>14993</v>
      </c>
      <c r="G143" s="10">
        <v>17768.042000000001</v>
      </c>
    </row>
    <row r="144" spans="6:7" x14ac:dyDescent="0.3">
      <c r="F144" t="s">
        <v>12900</v>
      </c>
      <c r="G144" s="10">
        <v>17731.1479</v>
      </c>
    </row>
    <row r="145" spans="6:7" x14ac:dyDescent="0.3">
      <c r="F145" t="s">
        <v>11164</v>
      </c>
      <c r="G145" s="10">
        <v>17731.1479</v>
      </c>
    </row>
    <row r="146" spans="6:7" x14ac:dyDescent="0.3">
      <c r="F146" t="s">
        <v>10646</v>
      </c>
      <c r="G146" s="10">
        <v>17694.720999999998</v>
      </c>
    </row>
    <row r="147" spans="6:7" x14ac:dyDescent="0.3">
      <c r="F147" t="s">
        <v>16058</v>
      </c>
      <c r="G147" s="10">
        <v>17605.634000000002</v>
      </c>
    </row>
    <row r="148" spans="6:7" x14ac:dyDescent="0.3">
      <c r="F148" t="s">
        <v>15314</v>
      </c>
      <c r="G148" s="10">
        <v>17566.7084</v>
      </c>
    </row>
    <row r="149" spans="6:7" x14ac:dyDescent="0.3">
      <c r="F149" t="s">
        <v>12025</v>
      </c>
      <c r="G149" s="10">
        <v>17566.7084</v>
      </c>
    </row>
    <row r="150" spans="6:7" x14ac:dyDescent="0.3">
      <c r="F150" t="s">
        <v>10926</v>
      </c>
      <c r="G150" s="10">
        <v>17566.7084</v>
      </c>
    </row>
    <row r="151" spans="6:7" x14ac:dyDescent="0.3">
      <c r="F151" t="s">
        <v>2318</v>
      </c>
      <c r="G151" s="10">
        <v>17556.680200000003</v>
      </c>
    </row>
    <row r="152" spans="6:7" x14ac:dyDescent="0.3">
      <c r="F152" t="s">
        <v>17162</v>
      </c>
      <c r="G152" s="10">
        <v>17386.283500000001</v>
      </c>
    </row>
    <row r="153" spans="6:7" x14ac:dyDescent="0.3">
      <c r="F153" t="s">
        <v>13495</v>
      </c>
      <c r="G153" s="10">
        <v>17306.112299999997</v>
      </c>
    </row>
    <row r="154" spans="6:7" x14ac:dyDescent="0.3">
      <c r="F154" t="s">
        <v>10919</v>
      </c>
      <c r="G154" s="10">
        <v>17250.028399999999</v>
      </c>
    </row>
    <row r="155" spans="6:7" x14ac:dyDescent="0.3">
      <c r="F155" t="s">
        <v>1988</v>
      </c>
      <c r="G155" s="10">
        <v>17248.383700000002</v>
      </c>
    </row>
    <row r="156" spans="6:7" x14ac:dyDescent="0.3">
      <c r="F156" t="s">
        <v>15677</v>
      </c>
      <c r="G156" s="10">
        <v>17217.574000000001</v>
      </c>
    </row>
    <row r="157" spans="6:7" x14ac:dyDescent="0.3">
      <c r="F157" t="s">
        <v>14131</v>
      </c>
      <c r="G157" s="10">
        <v>17217.574000000001</v>
      </c>
    </row>
    <row r="158" spans="6:7" x14ac:dyDescent="0.3">
      <c r="F158" t="s">
        <v>14371</v>
      </c>
      <c r="G158" s="10">
        <v>17217.574000000001</v>
      </c>
    </row>
    <row r="159" spans="6:7" x14ac:dyDescent="0.3">
      <c r="F159" t="s">
        <v>11734</v>
      </c>
      <c r="G159" s="10">
        <v>17177.728500000001</v>
      </c>
    </row>
    <row r="160" spans="6:7" x14ac:dyDescent="0.3">
      <c r="F160" t="s">
        <v>13261</v>
      </c>
      <c r="G160" s="10">
        <v>17170.071</v>
      </c>
    </row>
    <row r="161" spans="6:7" x14ac:dyDescent="0.3">
      <c r="F161" t="s">
        <v>18959</v>
      </c>
      <c r="G161" s="10">
        <v>17164.1466</v>
      </c>
    </row>
    <row r="162" spans="6:7" x14ac:dyDescent="0.3">
      <c r="F162" t="s">
        <v>17819</v>
      </c>
      <c r="G162" s="10">
        <v>17164.1466</v>
      </c>
    </row>
    <row r="163" spans="6:7" x14ac:dyDescent="0.3">
      <c r="F163" t="s">
        <v>16122</v>
      </c>
      <c r="G163" s="10">
        <v>17164.1466</v>
      </c>
    </row>
    <row r="164" spans="6:7" x14ac:dyDescent="0.3">
      <c r="F164" t="s">
        <v>9237</v>
      </c>
      <c r="G164" s="10">
        <v>17164.1466</v>
      </c>
    </row>
    <row r="165" spans="6:7" x14ac:dyDescent="0.3">
      <c r="F165" t="s">
        <v>3380</v>
      </c>
      <c r="G165" s="10">
        <v>17164.1466</v>
      </c>
    </row>
    <row r="166" spans="6:7" x14ac:dyDescent="0.3">
      <c r="F166" t="s">
        <v>12223</v>
      </c>
      <c r="G166" s="10">
        <v>17140.509900000001</v>
      </c>
    </row>
    <row r="167" spans="6:7" x14ac:dyDescent="0.3">
      <c r="F167" t="s">
        <v>6052</v>
      </c>
      <c r="G167" s="10">
        <v>17127.672899999998</v>
      </c>
    </row>
    <row r="168" spans="6:7" x14ac:dyDescent="0.3">
      <c r="F168" t="s">
        <v>5307</v>
      </c>
      <c r="G168" s="10">
        <v>17081.595299999997</v>
      </c>
    </row>
    <row r="169" spans="6:7" x14ac:dyDescent="0.3">
      <c r="F169" t="s">
        <v>5387</v>
      </c>
      <c r="G169" s="10">
        <v>17057.235699999997</v>
      </c>
    </row>
    <row r="170" spans="6:7" x14ac:dyDescent="0.3">
      <c r="F170" t="s">
        <v>4749</v>
      </c>
      <c r="G170" s="10">
        <v>17035.610099999998</v>
      </c>
    </row>
    <row r="171" spans="6:7" x14ac:dyDescent="0.3">
      <c r="F171" t="s">
        <v>5978</v>
      </c>
      <c r="G171" s="10">
        <v>17032.426200000002</v>
      </c>
    </row>
    <row r="172" spans="6:7" x14ac:dyDescent="0.3">
      <c r="F172" t="s">
        <v>2393</v>
      </c>
      <c r="G172" s="10">
        <v>16982.177899999999</v>
      </c>
    </row>
    <row r="173" spans="6:7" x14ac:dyDescent="0.3">
      <c r="F173" t="s">
        <v>6134</v>
      </c>
      <c r="G173" s="10">
        <v>16979.187600000001</v>
      </c>
    </row>
    <row r="174" spans="6:7" x14ac:dyDescent="0.3">
      <c r="F174" t="s">
        <v>4784</v>
      </c>
      <c r="G174" s="10">
        <v>16979.187600000001</v>
      </c>
    </row>
    <row r="175" spans="6:7" x14ac:dyDescent="0.3">
      <c r="F175" t="s">
        <v>15276</v>
      </c>
      <c r="G175" s="10">
        <v>16970.897299999997</v>
      </c>
    </row>
    <row r="176" spans="6:7" x14ac:dyDescent="0.3">
      <c r="F176" t="s">
        <v>5949</v>
      </c>
      <c r="G176" s="10">
        <v>16969.220499999999</v>
      </c>
    </row>
    <row r="177" spans="6:7" x14ac:dyDescent="0.3">
      <c r="F177" t="s">
        <v>12290</v>
      </c>
      <c r="G177" s="10">
        <v>16967.254699999998</v>
      </c>
    </row>
    <row r="178" spans="6:7" x14ac:dyDescent="0.3">
      <c r="F178" t="s">
        <v>17347</v>
      </c>
      <c r="G178" s="10">
        <v>16965.012500000001</v>
      </c>
    </row>
    <row r="179" spans="6:7" x14ac:dyDescent="0.3">
      <c r="F179" t="s">
        <v>13697</v>
      </c>
      <c r="G179" s="10">
        <v>16958.746200000001</v>
      </c>
    </row>
    <row r="180" spans="6:7" x14ac:dyDescent="0.3">
      <c r="F180" t="s">
        <v>16292</v>
      </c>
      <c r="G180" s="10">
        <v>16951.0592</v>
      </c>
    </row>
    <row r="181" spans="6:7" x14ac:dyDescent="0.3">
      <c r="F181" t="s">
        <v>2887</v>
      </c>
      <c r="G181" s="10">
        <v>16889.593299999997</v>
      </c>
    </row>
    <row r="182" spans="6:7" x14ac:dyDescent="0.3">
      <c r="F182" t="s">
        <v>15489</v>
      </c>
      <c r="G182" s="10">
        <v>16884.616599999998</v>
      </c>
    </row>
    <row r="183" spans="6:7" x14ac:dyDescent="0.3">
      <c r="F183" t="s">
        <v>9520</v>
      </c>
      <c r="G183" s="10">
        <v>16879.639899999998</v>
      </c>
    </row>
    <row r="184" spans="6:7" x14ac:dyDescent="0.3">
      <c r="F184" t="s">
        <v>15548</v>
      </c>
      <c r="G184" s="10">
        <v>16784.735700000001</v>
      </c>
    </row>
    <row r="185" spans="6:7" x14ac:dyDescent="0.3">
      <c r="F185" t="s">
        <v>12243</v>
      </c>
      <c r="G185" s="10">
        <v>16741.267300000003</v>
      </c>
    </row>
    <row r="186" spans="6:7" x14ac:dyDescent="0.3">
      <c r="F186" t="s">
        <v>3654</v>
      </c>
      <c r="G186" s="10">
        <v>16702.71</v>
      </c>
    </row>
    <row r="187" spans="6:7" x14ac:dyDescent="0.3">
      <c r="F187" t="s">
        <v>12033</v>
      </c>
      <c r="G187" s="10">
        <v>16701.898700000002</v>
      </c>
    </row>
    <row r="188" spans="6:7" x14ac:dyDescent="0.3">
      <c r="F188" t="s">
        <v>13081</v>
      </c>
      <c r="G188" s="10">
        <v>16654.5481</v>
      </c>
    </row>
    <row r="189" spans="6:7" x14ac:dyDescent="0.3">
      <c r="F189" t="s">
        <v>18742</v>
      </c>
      <c r="G189" s="10">
        <v>16642.144799999998</v>
      </c>
    </row>
    <row r="190" spans="6:7" x14ac:dyDescent="0.3">
      <c r="F190" t="s">
        <v>18647</v>
      </c>
      <c r="G190" s="10">
        <v>16642.144799999998</v>
      </c>
    </row>
    <row r="191" spans="6:7" x14ac:dyDescent="0.3">
      <c r="F191" t="s">
        <v>15990</v>
      </c>
      <c r="G191" s="10">
        <v>16642.144799999998</v>
      </c>
    </row>
    <row r="192" spans="6:7" x14ac:dyDescent="0.3">
      <c r="F192" t="s">
        <v>7572</v>
      </c>
      <c r="G192" s="10">
        <v>16642.144799999998</v>
      </c>
    </row>
    <row r="193" spans="6:7" x14ac:dyDescent="0.3">
      <c r="F193" t="s">
        <v>6027</v>
      </c>
      <c r="G193" s="10">
        <v>16642.144799999998</v>
      </c>
    </row>
    <row r="194" spans="6:7" x14ac:dyDescent="0.3">
      <c r="F194" t="s">
        <v>16150</v>
      </c>
      <c r="G194" s="10">
        <v>16481.610800000002</v>
      </c>
    </row>
    <row r="195" spans="6:7" x14ac:dyDescent="0.3">
      <c r="F195" t="s">
        <v>14943</v>
      </c>
      <c r="G195" s="10">
        <v>16432.293000000001</v>
      </c>
    </row>
    <row r="196" spans="6:7" x14ac:dyDescent="0.3">
      <c r="F196" t="s">
        <v>14428</v>
      </c>
      <c r="G196" s="10">
        <v>16374.101400000001</v>
      </c>
    </row>
    <row r="197" spans="6:7" x14ac:dyDescent="0.3">
      <c r="F197" t="s">
        <v>7033</v>
      </c>
      <c r="G197" s="10">
        <v>16362.3945</v>
      </c>
    </row>
    <row r="198" spans="6:7" x14ac:dyDescent="0.3">
      <c r="F198" t="s">
        <v>13299</v>
      </c>
      <c r="G198" s="10">
        <v>16356.695299999999</v>
      </c>
    </row>
    <row r="199" spans="6:7" x14ac:dyDescent="0.3">
      <c r="F199" t="s">
        <v>13780</v>
      </c>
      <c r="G199" s="10">
        <v>16356.695299999999</v>
      </c>
    </row>
    <row r="200" spans="6:7" x14ac:dyDescent="0.3">
      <c r="F200" t="s">
        <v>11908</v>
      </c>
      <c r="G200" s="10">
        <v>16356.695299999999</v>
      </c>
    </row>
    <row r="201" spans="6:7" x14ac:dyDescent="0.3">
      <c r="F201" t="s">
        <v>7517</v>
      </c>
      <c r="G201" s="10">
        <v>16356.695299999999</v>
      </c>
    </row>
    <row r="202" spans="6:7" x14ac:dyDescent="0.3">
      <c r="F202" t="s">
        <v>912</v>
      </c>
      <c r="G202" s="10">
        <v>16356.695299999999</v>
      </c>
    </row>
    <row r="203" spans="6:7" x14ac:dyDescent="0.3">
      <c r="F203" t="s">
        <v>11791</v>
      </c>
      <c r="G203" s="10">
        <v>16353.534300000001</v>
      </c>
    </row>
    <row r="204" spans="6:7" x14ac:dyDescent="0.3">
      <c r="F204" t="s">
        <v>14582</v>
      </c>
      <c r="G204" s="10">
        <v>16338.726499999999</v>
      </c>
    </row>
    <row r="205" spans="6:7" x14ac:dyDescent="0.3">
      <c r="F205" t="s">
        <v>10853</v>
      </c>
      <c r="G205" s="10">
        <v>16309.6284</v>
      </c>
    </row>
    <row r="206" spans="6:7" x14ac:dyDescent="0.3">
      <c r="F206" t="s">
        <v>15220</v>
      </c>
      <c r="G206" s="10">
        <v>16282.1852</v>
      </c>
    </row>
    <row r="207" spans="6:7" x14ac:dyDescent="0.3">
      <c r="F207" t="s">
        <v>16015</v>
      </c>
      <c r="G207" s="10">
        <v>16260.281500000001</v>
      </c>
    </row>
    <row r="208" spans="6:7" x14ac:dyDescent="0.3">
      <c r="F208" t="s">
        <v>8038</v>
      </c>
      <c r="G208" s="10">
        <v>16210.582899999999</v>
      </c>
    </row>
    <row r="209" spans="6:7" x14ac:dyDescent="0.3">
      <c r="F209" t="s">
        <v>6976</v>
      </c>
      <c r="G209" s="10">
        <v>16210.582899999999</v>
      </c>
    </row>
    <row r="210" spans="6:7" x14ac:dyDescent="0.3">
      <c r="F210" t="s">
        <v>7491</v>
      </c>
      <c r="G210" s="10">
        <v>16210.582899999999</v>
      </c>
    </row>
    <row r="211" spans="6:7" x14ac:dyDescent="0.3">
      <c r="F211" t="s">
        <v>1050</v>
      </c>
      <c r="G211" s="10">
        <v>16210.582899999999</v>
      </c>
    </row>
    <row r="212" spans="6:7" x14ac:dyDescent="0.3">
      <c r="F212" t="s">
        <v>722</v>
      </c>
      <c r="G212" s="10">
        <v>16210.582899999999</v>
      </c>
    </row>
    <row r="213" spans="6:7" x14ac:dyDescent="0.3">
      <c r="F213" t="s">
        <v>14153</v>
      </c>
      <c r="G213" s="10">
        <v>16202.536</v>
      </c>
    </row>
    <row r="214" spans="6:7" x14ac:dyDescent="0.3">
      <c r="F214" t="s">
        <v>3423</v>
      </c>
      <c r="G214" s="10">
        <v>16196.172699999999</v>
      </c>
    </row>
    <row r="215" spans="6:7" x14ac:dyDescent="0.3">
      <c r="F215" t="s">
        <v>6839</v>
      </c>
      <c r="G215" s="10">
        <v>16184.723399999999</v>
      </c>
    </row>
    <row r="216" spans="6:7" x14ac:dyDescent="0.3">
      <c r="F216" t="s">
        <v>4001</v>
      </c>
      <c r="G216" s="10">
        <v>16173.634599999999</v>
      </c>
    </row>
    <row r="217" spans="6:7" x14ac:dyDescent="0.3">
      <c r="F217" t="s">
        <v>17371</v>
      </c>
      <c r="G217" s="10">
        <v>16101.907500000001</v>
      </c>
    </row>
    <row r="218" spans="6:7" x14ac:dyDescent="0.3">
      <c r="F218" t="s">
        <v>16918</v>
      </c>
      <c r="G218" s="10">
        <v>16075.6533</v>
      </c>
    </row>
    <row r="219" spans="6:7" x14ac:dyDescent="0.3">
      <c r="F219" t="s">
        <v>17626</v>
      </c>
      <c r="G219" s="10">
        <v>16039.9776</v>
      </c>
    </row>
    <row r="220" spans="6:7" x14ac:dyDescent="0.3">
      <c r="F220" t="s">
        <v>18067</v>
      </c>
      <c r="G220" s="10">
        <v>16035.8994</v>
      </c>
    </row>
    <row r="221" spans="6:7" x14ac:dyDescent="0.3">
      <c r="F221" t="s">
        <v>14773</v>
      </c>
      <c r="G221" s="10">
        <v>16035.8994</v>
      </c>
    </row>
    <row r="222" spans="6:7" x14ac:dyDescent="0.3">
      <c r="F222" t="s">
        <v>12560</v>
      </c>
      <c r="G222" s="10">
        <v>16035.8994</v>
      </c>
    </row>
    <row r="223" spans="6:7" x14ac:dyDescent="0.3">
      <c r="F223" t="s">
        <v>11859</v>
      </c>
      <c r="G223" s="10">
        <v>16035.8994</v>
      </c>
    </row>
    <row r="224" spans="6:7" x14ac:dyDescent="0.3">
      <c r="F224" t="s">
        <v>3223</v>
      </c>
      <c r="G224" s="10">
        <v>16035.8994</v>
      </c>
    </row>
    <row r="225" spans="6:7" x14ac:dyDescent="0.3">
      <c r="F225" t="s">
        <v>14075</v>
      </c>
      <c r="G225" s="10">
        <v>16031.344800000001</v>
      </c>
    </row>
    <row r="226" spans="6:7" x14ac:dyDescent="0.3">
      <c r="F226" t="s">
        <v>2306</v>
      </c>
      <c r="G226" s="10">
        <v>16003.992399999999</v>
      </c>
    </row>
    <row r="227" spans="6:7" x14ac:dyDescent="0.3">
      <c r="F227" t="s">
        <v>16769</v>
      </c>
      <c r="G227" s="10">
        <v>15991.237800000001</v>
      </c>
    </row>
    <row r="228" spans="6:7" x14ac:dyDescent="0.3">
      <c r="F228" t="s">
        <v>5483</v>
      </c>
      <c r="G228" s="10">
        <v>15991.237800000001</v>
      </c>
    </row>
    <row r="229" spans="6:7" x14ac:dyDescent="0.3">
      <c r="F229" t="s">
        <v>1998</v>
      </c>
      <c r="G229" s="10">
        <v>15991.237800000001</v>
      </c>
    </row>
    <row r="230" spans="6:7" x14ac:dyDescent="0.3">
      <c r="F230" t="s">
        <v>17165</v>
      </c>
      <c r="G230" s="10">
        <v>15839.760399999999</v>
      </c>
    </row>
    <row r="231" spans="6:7" x14ac:dyDescent="0.3">
      <c r="F231" t="s">
        <v>11503</v>
      </c>
      <c r="G231" s="10">
        <v>15821.291500000001</v>
      </c>
    </row>
    <row r="232" spans="6:7" x14ac:dyDescent="0.3">
      <c r="F232" t="s">
        <v>14671</v>
      </c>
      <c r="G232" s="10">
        <v>15817.249</v>
      </c>
    </row>
    <row r="233" spans="6:7" x14ac:dyDescent="0.3">
      <c r="F233" t="s">
        <v>9580</v>
      </c>
      <c r="G233" s="10">
        <v>15816.026900000001</v>
      </c>
    </row>
    <row r="234" spans="6:7" x14ac:dyDescent="0.3">
      <c r="F234" t="s">
        <v>9699</v>
      </c>
      <c r="G234" s="10">
        <v>15730.5123</v>
      </c>
    </row>
    <row r="235" spans="6:7" x14ac:dyDescent="0.3">
      <c r="F235" t="s">
        <v>9069</v>
      </c>
      <c r="G235" s="10">
        <v>15717.581200000001</v>
      </c>
    </row>
    <row r="236" spans="6:7" x14ac:dyDescent="0.3">
      <c r="F236" t="s">
        <v>9974</v>
      </c>
      <c r="G236" s="10">
        <v>15652.523499999999</v>
      </c>
    </row>
    <row r="237" spans="6:7" x14ac:dyDescent="0.3">
      <c r="F237" t="s">
        <v>16581</v>
      </c>
      <c r="G237" s="10">
        <v>15649.430999999999</v>
      </c>
    </row>
    <row r="238" spans="6:7" x14ac:dyDescent="0.3">
      <c r="F238" t="s">
        <v>14355</v>
      </c>
      <c r="G238" s="10">
        <v>15618.523499999999</v>
      </c>
    </row>
    <row r="239" spans="6:7" x14ac:dyDescent="0.3">
      <c r="F239" t="s">
        <v>967</v>
      </c>
      <c r="G239" s="10">
        <v>15521.038500000001</v>
      </c>
    </row>
    <row r="240" spans="6:7" x14ac:dyDescent="0.3">
      <c r="F240" t="s">
        <v>7614</v>
      </c>
      <c r="G240" s="10">
        <v>15495.8166</v>
      </c>
    </row>
    <row r="241" spans="6:7" x14ac:dyDescent="0.3">
      <c r="F241" t="s">
        <v>7195</v>
      </c>
      <c r="G241" s="10">
        <v>15495.8166</v>
      </c>
    </row>
    <row r="242" spans="6:7" x14ac:dyDescent="0.3">
      <c r="F242" t="s">
        <v>5948</v>
      </c>
      <c r="G242" s="10">
        <v>15487.693200000002</v>
      </c>
    </row>
    <row r="243" spans="6:7" x14ac:dyDescent="0.3">
      <c r="F243" t="s">
        <v>1513</v>
      </c>
      <c r="G243" s="10">
        <v>15343.776399999999</v>
      </c>
    </row>
    <row r="244" spans="6:7" x14ac:dyDescent="0.3">
      <c r="F244" t="s">
        <v>14863</v>
      </c>
      <c r="G244" s="10">
        <v>15336.245699999999</v>
      </c>
    </row>
    <row r="245" spans="6:7" x14ac:dyDescent="0.3">
      <c r="F245" t="s">
        <v>13709</v>
      </c>
      <c r="G245" s="10">
        <v>15257.019200000001</v>
      </c>
    </row>
    <row r="246" spans="6:7" x14ac:dyDescent="0.3">
      <c r="F246" t="s">
        <v>7575</v>
      </c>
      <c r="G246" s="10">
        <v>15257.019200000001</v>
      </c>
    </row>
    <row r="247" spans="6:7" x14ac:dyDescent="0.3">
      <c r="F247" t="s">
        <v>5231</v>
      </c>
      <c r="G247" s="10">
        <v>15257.019200000001</v>
      </c>
    </row>
    <row r="248" spans="6:7" x14ac:dyDescent="0.3">
      <c r="F248" t="s">
        <v>6710</v>
      </c>
      <c r="G248" s="10">
        <v>15253.192999999999</v>
      </c>
    </row>
    <row r="249" spans="6:7" x14ac:dyDescent="0.3">
      <c r="F249" t="s">
        <v>15249</v>
      </c>
      <c r="G249" s="10">
        <v>15251.1988</v>
      </c>
    </row>
    <row r="250" spans="6:7" x14ac:dyDescent="0.3">
      <c r="F250" t="s">
        <v>13282</v>
      </c>
      <c r="G250" s="10">
        <v>15232.022799999999</v>
      </c>
    </row>
    <row r="251" spans="6:7" x14ac:dyDescent="0.3">
      <c r="F251" t="s">
        <v>4242</v>
      </c>
      <c r="G251" s="10">
        <v>15226.6199</v>
      </c>
    </row>
    <row r="252" spans="6:7" x14ac:dyDescent="0.3">
      <c r="F252" t="s">
        <v>1703</v>
      </c>
      <c r="G252" s="10">
        <v>15225.3078</v>
      </c>
    </row>
    <row r="253" spans="6:7" x14ac:dyDescent="0.3">
      <c r="F253" t="s">
        <v>2761</v>
      </c>
      <c r="G253" s="10">
        <v>15217.276900000001</v>
      </c>
    </row>
    <row r="254" spans="6:7" x14ac:dyDescent="0.3">
      <c r="F254" t="s">
        <v>15821</v>
      </c>
      <c r="G254" s="10">
        <v>15124.7394</v>
      </c>
    </row>
    <row r="255" spans="6:7" x14ac:dyDescent="0.3">
      <c r="F255" t="s">
        <v>11603</v>
      </c>
      <c r="G255" s="10">
        <v>15102.8357</v>
      </c>
    </row>
    <row r="256" spans="6:7" x14ac:dyDescent="0.3">
      <c r="F256" t="s">
        <v>1736</v>
      </c>
      <c r="G256" s="10">
        <v>15102.088099999999</v>
      </c>
    </row>
    <row r="257" spans="6:7" x14ac:dyDescent="0.3">
      <c r="F257" t="s">
        <v>13027</v>
      </c>
      <c r="G257" s="10">
        <v>15092.611199999999</v>
      </c>
    </row>
    <row r="258" spans="6:7" x14ac:dyDescent="0.3">
      <c r="F258" t="s">
        <v>9228</v>
      </c>
      <c r="G258" s="10">
        <v>15092.611199999999</v>
      </c>
    </row>
    <row r="259" spans="6:7" x14ac:dyDescent="0.3">
      <c r="F259" t="s">
        <v>6031</v>
      </c>
      <c r="G259" s="10">
        <v>15092.611199999999</v>
      </c>
    </row>
    <row r="260" spans="6:7" x14ac:dyDescent="0.3">
      <c r="F260" t="s">
        <v>13934</v>
      </c>
      <c r="G260" s="10">
        <v>15084.053600000001</v>
      </c>
    </row>
    <row r="261" spans="6:7" x14ac:dyDescent="0.3">
      <c r="F261" t="s">
        <v>6038</v>
      </c>
      <c r="G261" s="10">
        <v>14936.467000000001</v>
      </c>
    </row>
    <row r="262" spans="6:7" x14ac:dyDescent="0.3">
      <c r="F262" t="s">
        <v>18923</v>
      </c>
      <c r="G262" s="10">
        <v>14923.668299999999</v>
      </c>
    </row>
    <row r="263" spans="6:7" x14ac:dyDescent="0.3">
      <c r="F263" t="s">
        <v>13764</v>
      </c>
      <c r="G263" s="10">
        <v>14917.499100000001</v>
      </c>
    </row>
    <row r="264" spans="6:7" x14ac:dyDescent="0.3">
      <c r="F264" t="s">
        <v>13110</v>
      </c>
      <c r="G264" s="10">
        <v>14886.769100000001</v>
      </c>
    </row>
    <row r="265" spans="6:7" x14ac:dyDescent="0.3">
      <c r="F265" t="s">
        <v>18021</v>
      </c>
      <c r="G265" s="10">
        <v>14815.449200000001</v>
      </c>
    </row>
    <row r="266" spans="6:7" x14ac:dyDescent="0.3">
      <c r="F266" t="s">
        <v>12202</v>
      </c>
      <c r="G266" s="10">
        <v>14793.017599999999</v>
      </c>
    </row>
    <row r="267" spans="6:7" x14ac:dyDescent="0.3">
      <c r="F267" t="s">
        <v>10931</v>
      </c>
      <c r="G267" s="10">
        <v>14793.017599999999</v>
      </c>
    </row>
    <row r="268" spans="6:7" x14ac:dyDescent="0.3">
      <c r="F268" t="s">
        <v>14979</v>
      </c>
      <c r="G268" s="10">
        <v>14761.187</v>
      </c>
    </row>
    <row r="269" spans="6:7" x14ac:dyDescent="0.3">
      <c r="F269" t="s">
        <v>2301</v>
      </c>
      <c r="G269" s="10">
        <v>14735.6692</v>
      </c>
    </row>
    <row r="270" spans="6:7" x14ac:dyDescent="0.3">
      <c r="F270" t="s">
        <v>1359</v>
      </c>
      <c r="G270" s="10">
        <v>14729.892400000001</v>
      </c>
    </row>
    <row r="271" spans="6:7" x14ac:dyDescent="0.3">
      <c r="F271" t="s">
        <v>14201</v>
      </c>
      <c r="G271" s="10">
        <v>14718.5203</v>
      </c>
    </row>
    <row r="272" spans="6:7" x14ac:dyDescent="0.3">
      <c r="F272" t="s">
        <v>3923</v>
      </c>
      <c r="G272" s="10">
        <v>14698.831300000002</v>
      </c>
    </row>
    <row r="273" spans="6:7" x14ac:dyDescent="0.3">
      <c r="F273" t="s">
        <v>6398</v>
      </c>
      <c r="G273" s="10">
        <v>14670.9125</v>
      </c>
    </row>
    <row r="274" spans="6:7" x14ac:dyDescent="0.3">
      <c r="F274" t="s">
        <v>10626</v>
      </c>
      <c r="G274" s="10">
        <v>14652.507600000001</v>
      </c>
    </row>
    <row r="275" spans="6:7" x14ac:dyDescent="0.3">
      <c r="F275" t="s">
        <v>17401</v>
      </c>
      <c r="G275" s="10">
        <v>14634.937900000001</v>
      </c>
    </row>
    <row r="276" spans="6:7" x14ac:dyDescent="0.3">
      <c r="F276" t="s">
        <v>13507</v>
      </c>
      <c r="G276" s="10">
        <v>14624.3042</v>
      </c>
    </row>
    <row r="277" spans="6:7" x14ac:dyDescent="0.3">
      <c r="F277" t="s">
        <v>17563</v>
      </c>
      <c r="G277" s="10">
        <v>14592.3537</v>
      </c>
    </row>
    <row r="278" spans="6:7" x14ac:dyDescent="0.3">
      <c r="F278" t="s">
        <v>17189</v>
      </c>
      <c r="G278" s="10">
        <v>14587.904399999999</v>
      </c>
    </row>
    <row r="279" spans="6:7" x14ac:dyDescent="0.3">
      <c r="F279" t="s">
        <v>17536</v>
      </c>
      <c r="G279" s="10">
        <v>14561.324900000001</v>
      </c>
    </row>
    <row r="280" spans="6:7" x14ac:dyDescent="0.3">
      <c r="F280" t="s">
        <v>18342</v>
      </c>
      <c r="G280" s="10">
        <v>14556.353999999999</v>
      </c>
    </row>
    <row r="281" spans="6:7" x14ac:dyDescent="0.3">
      <c r="F281" t="s">
        <v>15723</v>
      </c>
      <c r="G281" s="10">
        <v>14533.174999999999</v>
      </c>
    </row>
    <row r="282" spans="6:7" x14ac:dyDescent="0.3">
      <c r="F282" t="s">
        <v>2141</v>
      </c>
      <c r="G282" s="10">
        <v>14525.8135</v>
      </c>
    </row>
    <row r="283" spans="6:7" x14ac:dyDescent="0.3">
      <c r="F283" t="s">
        <v>9232</v>
      </c>
      <c r="G283" s="10">
        <v>14499.181700000001</v>
      </c>
    </row>
    <row r="284" spans="6:7" x14ac:dyDescent="0.3">
      <c r="F284" t="s">
        <v>18121</v>
      </c>
      <c r="G284" s="10">
        <v>14484.727800000001</v>
      </c>
    </row>
    <row r="285" spans="6:7" x14ac:dyDescent="0.3">
      <c r="F285" t="s">
        <v>3090</v>
      </c>
      <c r="G285" s="10">
        <v>14442.062900000001</v>
      </c>
    </row>
    <row r="286" spans="6:7" x14ac:dyDescent="0.3">
      <c r="F286" t="s">
        <v>17014</v>
      </c>
      <c r="G286" s="10">
        <v>14393.875100000001</v>
      </c>
    </row>
    <row r="287" spans="6:7" x14ac:dyDescent="0.3">
      <c r="F287" t="s">
        <v>7664</v>
      </c>
      <c r="G287" s="10">
        <v>14390.1829</v>
      </c>
    </row>
    <row r="288" spans="6:7" x14ac:dyDescent="0.3">
      <c r="F288" t="s">
        <v>17166</v>
      </c>
      <c r="G288" s="10">
        <v>14389.663200000001</v>
      </c>
    </row>
    <row r="289" spans="6:7" x14ac:dyDescent="0.3">
      <c r="F289" t="s">
        <v>11724</v>
      </c>
      <c r="G289" s="10">
        <v>14373.025</v>
      </c>
    </row>
    <row r="290" spans="6:7" x14ac:dyDescent="0.3">
      <c r="F290" t="s">
        <v>3337</v>
      </c>
      <c r="G290" s="10">
        <v>14370.8781</v>
      </c>
    </row>
    <row r="291" spans="6:7" x14ac:dyDescent="0.3">
      <c r="F291" t="s">
        <v>11617</v>
      </c>
      <c r="G291" s="10">
        <v>14345.855800000001</v>
      </c>
    </row>
    <row r="292" spans="6:7" x14ac:dyDescent="0.3">
      <c r="F292" t="s">
        <v>18711</v>
      </c>
      <c r="G292" s="10">
        <v>14303.4555</v>
      </c>
    </row>
    <row r="293" spans="6:7" x14ac:dyDescent="0.3">
      <c r="F293" t="s">
        <v>9964</v>
      </c>
      <c r="G293" s="10">
        <v>14303.4555</v>
      </c>
    </row>
    <row r="294" spans="6:7" x14ac:dyDescent="0.3">
      <c r="F294" t="s">
        <v>4979</v>
      </c>
      <c r="G294" s="10">
        <v>14303.4555</v>
      </c>
    </row>
    <row r="295" spans="6:7" x14ac:dyDescent="0.3">
      <c r="F295" t="s">
        <v>4730</v>
      </c>
      <c r="G295" s="10">
        <v>14303.4555</v>
      </c>
    </row>
    <row r="296" spans="6:7" x14ac:dyDescent="0.3">
      <c r="F296" t="s">
        <v>3759</v>
      </c>
      <c r="G296" s="10">
        <v>14303.4555</v>
      </c>
    </row>
    <row r="297" spans="6:7" x14ac:dyDescent="0.3">
      <c r="F297" t="s">
        <v>2253</v>
      </c>
      <c r="G297" s="10">
        <v>14303.4555</v>
      </c>
    </row>
    <row r="298" spans="6:7" x14ac:dyDescent="0.3">
      <c r="F298" t="s">
        <v>914</v>
      </c>
      <c r="G298" s="10">
        <v>14303.4555</v>
      </c>
    </row>
    <row r="299" spans="6:7" x14ac:dyDescent="0.3">
      <c r="F299" t="s">
        <v>5578</v>
      </c>
      <c r="G299" s="10">
        <v>14292.2541</v>
      </c>
    </row>
    <row r="300" spans="6:7" x14ac:dyDescent="0.3">
      <c r="F300" t="s">
        <v>5647</v>
      </c>
      <c r="G300" s="10">
        <v>14283.7999</v>
      </c>
    </row>
    <row r="301" spans="6:7" x14ac:dyDescent="0.3">
      <c r="F301" t="s">
        <v>8000</v>
      </c>
      <c r="G301" s="10">
        <v>14214.4336</v>
      </c>
    </row>
    <row r="302" spans="6:7" x14ac:dyDescent="0.3">
      <c r="F302" t="s">
        <v>9453</v>
      </c>
      <c r="G302" s="10">
        <v>14187.163199999999</v>
      </c>
    </row>
    <row r="303" spans="6:7" x14ac:dyDescent="0.3">
      <c r="F303" t="s">
        <v>18128</v>
      </c>
      <c r="G303" s="10">
        <v>14149.323</v>
      </c>
    </row>
    <row r="304" spans="6:7" x14ac:dyDescent="0.3">
      <c r="F304" t="s">
        <v>10956</v>
      </c>
      <c r="G304" s="10">
        <v>14149.323</v>
      </c>
    </row>
    <row r="305" spans="6:7" x14ac:dyDescent="0.3">
      <c r="F305" t="s">
        <v>10951</v>
      </c>
      <c r="G305" s="10">
        <v>14149.323</v>
      </c>
    </row>
    <row r="306" spans="6:7" x14ac:dyDescent="0.3">
      <c r="F306" t="s">
        <v>5712</v>
      </c>
      <c r="G306" s="10">
        <v>14149.323</v>
      </c>
    </row>
    <row r="307" spans="6:7" x14ac:dyDescent="0.3">
      <c r="F307" t="s">
        <v>953</v>
      </c>
      <c r="G307" s="10">
        <v>14149.323</v>
      </c>
    </row>
    <row r="308" spans="6:7" x14ac:dyDescent="0.3">
      <c r="F308" t="s">
        <v>15504</v>
      </c>
      <c r="G308" s="10">
        <v>14062.030500000001</v>
      </c>
    </row>
    <row r="309" spans="6:7" x14ac:dyDescent="0.3">
      <c r="F309" t="s">
        <v>16950</v>
      </c>
      <c r="G309" s="10">
        <v>14042.820900000001</v>
      </c>
    </row>
    <row r="310" spans="6:7" x14ac:dyDescent="0.3">
      <c r="F310" t="s">
        <v>983</v>
      </c>
      <c r="G310" s="10">
        <v>13897.077599999999</v>
      </c>
    </row>
    <row r="311" spans="6:7" x14ac:dyDescent="0.3">
      <c r="F311" t="s">
        <v>8252</v>
      </c>
      <c r="G311" s="10">
        <v>13868.454</v>
      </c>
    </row>
    <row r="312" spans="6:7" x14ac:dyDescent="0.3">
      <c r="F312" t="s">
        <v>8003</v>
      </c>
      <c r="G312" s="10">
        <v>13868.454</v>
      </c>
    </row>
    <row r="313" spans="6:7" x14ac:dyDescent="0.3">
      <c r="F313" t="s">
        <v>3973</v>
      </c>
      <c r="G313" s="10">
        <v>13844.749699999998</v>
      </c>
    </row>
    <row r="314" spans="6:7" x14ac:dyDescent="0.3">
      <c r="F314" t="s">
        <v>14311</v>
      </c>
      <c r="G314" s="10">
        <v>13838.150500000002</v>
      </c>
    </row>
    <row r="315" spans="6:7" x14ac:dyDescent="0.3">
      <c r="F315" t="s">
        <v>16094</v>
      </c>
      <c r="G315" s="10">
        <v>13833.285199999998</v>
      </c>
    </row>
    <row r="316" spans="6:7" x14ac:dyDescent="0.3">
      <c r="F316" t="s">
        <v>4434</v>
      </c>
      <c r="G316" s="10">
        <v>13790.0286</v>
      </c>
    </row>
    <row r="317" spans="6:7" x14ac:dyDescent="0.3">
      <c r="F317" t="s">
        <v>13844</v>
      </c>
      <c r="G317" s="10">
        <v>13783.472</v>
      </c>
    </row>
    <row r="318" spans="6:7" x14ac:dyDescent="0.3">
      <c r="F318" t="s">
        <v>15764</v>
      </c>
      <c r="G318" s="10">
        <v>13774.0592</v>
      </c>
    </row>
    <row r="319" spans="6:7" x14ac:dyDescent="0.3">
      <c r="F319" t="s">
        <v>14210</v>
      </c>
      <c r="G319" s="10">
        <v>13774.0592</v>
      </c>
    </row>
    <row r="320" spans="6:7" x14ac:dyDescent="0.3">
      <c r="F320" t="s">
        <v>12183</v>
      </c>
      <c r="G320" s="10">
        <v>13774.0592</v>
      </c>
    </row>
    <row r="321" spans="6:7" x14ac:dyDescent="0.3">
      <c r="F321" t="s">
        <v>9415</v>
      </c>
      <c r="G321" s="10">
        <v>13774.0592</v>
      </c>
    </row>
    <row r="322" spans="6:7" x14ac:dyDescent="0.3">
      <c r="F322" t="s">
        <v>1078</v>
      </c>
      <c r="G322" s="10">
        <v>13767.306500000001</v>
      </c>
    </row>
    <row r="323" spans="6:7" x14ac:dyDescent="0.3">
      <c r="F323" t="s">
        <v>13779</v>
      </c>
      <c r="G323" s="10">
        <v>13747.778999999999</v>
      </c>
    </row>
    <row r="324" spans="6:7" x14ac:dyDescent="0.3">
      <c r="F324" t="s">
        <v>5988</v>
      </c>
      <c r="G324" s="10">
        <v>13745.411400000001</v>
      </c>
    </row>
    <row r="325" spans="6:7" x14ac:dyDescent="0.3">
      <c r="F325" t="s">
        <v>4557</v>
      </c>
      <c r="G325" s="10">
        <v>13720.576000000001</v>
      </c>
    </row>
    <row r="326" spans="6:7" x14ac:dyDescent="0.3">
      <c r="F326" t="s">
        <v>9087</v>
      </c>
      <c r="G326" s="10">
        <v>13706.816500000001</v>
      </c>
    </row>
    <row r="327" spans="6:7" x14ac:dyDescent="0.3">
      <c r="F327" t="s">
        <v>18558</v>
      </c>
      <c r="G327" s="10">
        <v>13693.6968</v>
      </c>
    </row>
    <row r="328" spans="6:7" x14ac:dyDescent="0.3">
      <c r="F328" t="s">
        <v>13547</v>
      </c>
      <c r="G328" s="10">
        <v>13672.9607</v>
      </c>
    </row>
    <row r="329" spans="6:7" x14ac:dyDescent="0.3">
      <c r="F329" t="s">
        <v>2177</v>
      </c>
      <c r="G329" s="10">
        <v>13665.804599999999</v>
      </c>
    </row>
    <row r="330" spans="6:7" x14ac:dyDescent="0.3">
      <c r="F330" t="s">
        <v>12118</v>
      </c>
      <c r="G330" s="10">
        <v>13642.5481</v>
      </c>
    </row>
    <row r="331" spans="6:7" x14ac:dyDescent="0.3">
      <c r="F331" t="s">
        <v>11787</v>
      </c>
      <c r="G331" s="10">
        <v>13587.776900000001</v>
      </c>
    </row>
    <row r="332" spans="6:7" x14ac:dyDescent="0.3">
      <c r="F332" t="s">
        <v>5308</v>
      </c>
      <c r="G332" s="10">
        <v>13587.621599999999</v>
      </c>
    </row>
    <row r="333" spans="6:7" x14ac:dyDescent="0.3">
      <c r="F333" t="s">
        <v>7035</v>
      </c>
      <c r="G333" s="10">
        <v>13559.1131</v>
      </c>
    </row>
    <row r="334" spans="6:7" x14ac:dyDescent="0.3">
      <c r="F334" t="s">
        <v>5001</v>
      </c>
      <c r="G334" s="10">
        <v>13559.1131</v>
      </c>
    </row>
    <row r="335" spans="6:7" x14ac:dyDescent="0.3">
      <c r="F335" t="s">
        <v>6009</v>
      </c>
      <c r="G335" s="10">
        <v>13503.601299999998</v>
      </c>
    </row>
    <row r="336" spans="6:7" x14ac:dyDescent="0.3">
      <c r="F336" t="s">
        <v>13541</v>
      </c>
      <c r="G336" s="10">
        <v>13466.948400000001</v>
      </c>
    </row>
    <row r="337" spans="6:7" x14ac:dyDescent="0.3">
      <c r="F337" t="s">
        <v>7654</v>
      </c>
      <c r="G337" s="10">
        <v>13457.4537</v>
      </c>
    </row>
    <row r="338" spans="6:7" x14ac:dyDescent="0.3">
      <c r="F338" t="s">
        <v>18730</v>
      </c>
      <c r="G338" s="10">
        <v>13349.891799999999</v>
      </c>
    </row>
    <row r="339" spans="6:7" x14ac:dyDescent="0.3">
      <c r="F339" t="s">
        <v>18656</v>
      </c>
      <c r="G339" s="10">
        <v>13349.891799999999</v>
      </c>
    </row>
    <row r="340" spans="6:7" x14ac:dyDescent="0.3">
      <c r="F340" t="s">
        <v>16901</v>
      </c>
      <c r="G340" s="10">
        <v>13349.891799999999</v>
      </c>
    </row>
    <row r="341" spans="6:7" x14ac:dyDescent="0.3">
      <c r="F341" t="s">
        <v>16629</v>
      </c>
      <c r="G341" s="10">
        <v>13349.891799999999</v>
      </c>
    </row>
    <row r="342" spans="6:7" x14ac:dyDescent="0.3">
      <c r="F342" t="s">
        <v>15106</v>
      </c>
      <c r="G342" s="10">
        <v>13349.891799999999</v>
      </c>
    </row>
    <row r="343" spans="6:7" x14ac:dyDescent="0.3">
      <c r="F343" t="s">
        <v>14959</v>
      </c>
      <c r="G343" s="10">
        <v>13349.891799999999</v>
      </c>
    </row>
    <row r="344" spans="6:7" x14ac:dyDescent="0.3">
      <c r="F344" t="s">
        <v>10441</v>
      </c>
      <c r="G344" s="10">
        <v>13349.891799999999</v>
      </c>
    </row>
    <row r="345" spans="6:7" x14ac:dyDescent="0.3">
      <c r="F345" t="s">
        <v>10300</v>
      </c>
      <c r="G345" s="10">
        <v>13349.891799999999</v>
      </c>
    </row>
    <row r="346" spans="6:7" x14ac:dyDescent="0.3">
      <c r="F346" t="s">
        <v>9547</v>
      </c>
      <c r="G346" s="10">
        <v>13349.891799999999</v>
      </c>
    </row>
    <row r="347" spans="6:7" x14ac:dyDescent="0.3">
      <c r="F347" t="s">
        <v>4952</v>
      </c>
      <c r="G347" s="10">
        <v>13349.891799999999</v>
      </c>
    </row>
    <row r="348" spans="6:7" x14ac:dyDescent="0.3">
      <c r="F348" t="s">
        <v>8028</v>
      </c>
      <c r="G348" s="10">
        <v>13342.914599999998</v>
      </c>
    </row>
    <row r="349" spans="6:7" x14ac:dyDescent="0.3">
      <c r="F349" t="s">
        <v>17660</v>
      </c>
      <c r="G349" s="10">
        <v>13326.031499999999</v>
      </c>
    </row>
    <row r="350" spans="6:7" x14ac:dyDescent="0.3">
      <c r="F350" t="s">
        <v>11980</v>
      </c>
      <c r="G350" s="10">
        <v>13326.031499999999</v>
      </c>
    </row>
    <row r="351" spans="6:7" x14ac:dyDescent="0.3">
      <c r="F351" t="s">
        <v>11955</v>
      </c>
      <c r="G351" s="10">
        <v>13326.031499999999</v>
      </c>
    </row>
    <row r="352" spans="6:7" x14ac:dyDescent="0.3">
      <c r="F352" t="s">
        <v>9434</v>
      </c>
      <c r="G352" s="10">
        <v>13315.726500000001</v>
      </c>
    </row>
    <row r="353" spans="6:7" x14ac:dyDescent="0.3">
      <c r="F353" t="s">
        <v>17569</v>
      </c>
      <c r="G353" s="10">
        <v>13206.034799999999</v>
      </c>
    </row>
    <row r="354" spans="6:7" x14ac:dyDescent="0.3">
      <c r="F354" t="s">
        <v>16188</v>
      </c>
      <c r="G354" s="10">
        <v>13206.034799999999</v>
      </c>
    </row>
    <row r="355" spans="6:7" x14ac:dyDescent="0.3">
      <c r="F355" t="s">
        <v>14557</v>
      </c>
      <c r="G355" s="10">
        <v>13206.034799999999</v>
      </c>
    </row>
    <row r="356" spans="6:7" x14ac:dyDescent="0.3">
      <c r="F356" t="s">
        <v>15184</v>
      </c>
      <c r="G356" s="10">
        <v>13206.034799999999</v>
      </c>
    </row>
    <row r="357" spans="6:7" x14ac:dyDescent="0.3">
      <c r="F357" t="s">
        <v>13397</v>
      </c>
      <c r="G357" s="10">
        <v>13206.034799999999</v>
      </c>
    </row>
    <row r="358" spans="6:7" x14ac:dyDescent="0.3">
      <c r="F358" t="s">
        <v>11196</v>
      </c>
      <c r="G358" s="10">
        <v>13206.034799999999</v>
      </c>
    </row>
    <row r="359" spans="6:7" x14ac:dyDescent="0.3">
      <c r="F359" t="s">
        <v>9552</v>
      </c>
      <c r="G359" s="10">
        <v>13206.034799999999</v>
      </c>
    </row>
    <row r="360" spans="6:7" x14ac:dyDescent="0.3">
      <c r="F360" t="s">
        <v>11915</v>
      </c>
      <c r="G360" s="10">
        <v>13089.587</v>
      </c>
    </row>
    <row r="361" spans="6:7" x14ac:dyDescent="0.3">
      <c r="F361" t="s">
        <v>6758</v>
      </c>
      <c r="G361" s="10">
        <v>12964.089599999999</v>
      </c>
    </row>
    <row r="362" spans="6:7" x14ac:dyDescent="0.3">
      <c r="F362" t="s">
        <v>18673</v>
      </c>
      <c r="G362" s="10">
        <v>12943.8904</v>
      </c>
    </row>
    <row r="363" spans="6:7" x14ac:dyDescent="0.3">
      <c r="F363" t="s">
        <v>11895</v>
      </c>
      <c r="G363" s="10">
        <v>12913.1805</v>
      </c>
    </row>
    <row r="364" spans="6:7" x14ac:dyDescent="0.3">
      <c r="F364" t="s">
        <v>11896</v>
      </c>
      <c r="G364" s="10">
        <v>12913.1805</v>
      </c>
    </row>
    <row r="365" spans="6:7" x14ac:dyDescent="0.3">
      <c r="F365" t="s">
        <v>4431</v>
      </c>
      <c r="G365" s="10">
        <v>12913.1805</v>
      </c>
    </row>
    <row r="366" spans="6:7" x14ac:dyDescent="0.3">
      <c r="F366" t="s">
        <v>9011</v>
      </c>
      <c r="G366" s="10">
        <v>12860.224400000001</v>
      </c>
    </row>
    <row r="367" spans="6:7" x14ac:dyDescent="0.3">
      <c r="F367" t="s">
        <v>15266</v>
      </c>
      <c r="G367" s="10">
        <v>12816.114899999999</v>
      </c>
    </row>
    <row r="368" spans="6:7" x14ac:dyDescent="0.3">
      <c r="F368" t="s">
        <v>18382</v>
      </c>
      <c r="G368" s="10">
        <v>12807.558499999999</v>
      </c>
    </row>
    <row r="369" spans="6:7" x14ac:dyDescent="0.3">
      <c r="F369" t="s">
        <v>9540</v>
      </c>
      <c r="G369" s="10">
        <v>12795.651300000001</v>
      </c>
    </row>
    <row r="370" spans="6:7" x14ac:dyDescent="0.3">
      <c r="F370" t="s">
        <v>13862</v>
      </c>
      <c r="G370" s="10">
        <v>12781.352999999999</v>
      </c>
    </row>
    <row r="371" spans="6:7" x14ac:dyDescent="0.3">
      <c r="F371" t="s">
        <v>15127</v>
      </c>
      <c r="G371" s="10">
        <v>12767.5766</v>
      </c>
    </row>
    <row r="372" spans="6:7" x14ac:dyDescent="0.3">
      <c r="F372" t="s">
        <v>3766</v>
      </c>
      <c r="G372" s="10">
        <v>12742.9599</v>
      </c>
    </row>
    <row r="373" spans="6:7" x14ac:dyDescent="0.3">
      <c r="F373" t="s">
        <v>17566</v>
      </c>
      <c r="G373" s="10">
        <v>12708.0985</v>
      </c>
    </row>
    <row r="374" spans="6:7" x14ac:dyDescent="0.3">
      <c r="F374" t="s">
        <v>9962</v>
      </c>
      <c r="G374" s="10">
        <v>12695.5605</v>
      </c>
    </row>
    <row r="375" spans="6:7" x14ac:dyDescent="0.3">
      <c r="F375" t="s">
        <v>4239</v>
      </c>
      <c r="G375" s="10">
        <v>12669.135699999999</v>
      </c>
    </row>
    <row r="376" spans="6:7" x14ac:dyDescent="0.3">
      <c r="F376" t="s">
        <v>6165</v>
      </c>
      <c r="G376" s="10">
        <v>12603.4419</v>
      </c>
    </row>
    <row r="377" spans="6:7" x14ac:dyDescent="0.3">
      <c r="F377" t="s">
        <v>18281</v>
      </c>
      <c r="G377" s="10">
        <v>12560.074999999999</v>
      </c>
    </row>
    <row r="378" spans="6:7" x14ac:dyDescent="0.3">
      <c r="F378" t="s">
        <v>13205</v>
      </c>
      <c r="G378" s="10">
        <v>12516.1044</v>
      </c>
    </row>
    <row r="379" spans="6:7" x14ac:dyDescent="0.3">
      <c r="F379" t="s">
        <v>4056</v>
      </c>
      <c r="G379" s="10">
        <v>12516.1044</v>
      </c>
    </row>
    <row r="380" spans="6:7" x14ac:dyDescent="0.3">
      <c r="F380" t="s">
        <v>2129</v>
      </c>
      <c r="G380" s="10">
        <v>12516.1044</v>
      </c>
    </row>
    <row r="381" spans="6:7" x14ac:dyDescent="0.3">
      <c r="F381" t="s">
        <v>9926</v>
      </c>
      <c r="G381" s="10">
        <v>12497.624599999999</v>
      </c>
    </row>
    <row r="382" spans="6:7" x14ac:dyDescent="0.3">
      <c r="F382" t="s">
        <v>15705</v>
      </c>
      <c r="G382" s="10">
        <v>12470.127899999999</v>
      </c>
    </row>
    <row r="383" spans="6:7" x14ac:dyDescent="0.3">
      <c r="F383" t="s">
        <v>17925</v>
      </c>
      <c r="G383" s="10">
        <v>12437.6294</v>
      </c>
    </row>
    <row r="384" spans="6:7" x14ac:dyDescent="0.3">
      <c r="F384" t="s">
        <v>15482</v>
      </c>
      <c r="G384" s="10">
        <v>12396.9805</v>
      </c>
    </row>
    <row r="385" spans="6:7" x14ac:dyDescent="0.3">
      <c r="F385" t="s">
        <v>18910</v>
      </c>
      <c r="G385" s="10">
        <v>12396.328100000001</v>
      </c>
    </row>
    <row r="386" spans="6:7" x14ac:dyDescent="0.3">
      <c r="F386" t="s">
        <v>8261</v>
      </c>
      <c r="G386" s="10">
        <v>12396.328100000001</v>
      </c>
    </row>
    <row r="387" spans="6:7" x14ac:dyDescent="0.3">
      <c r="F387" t="s">
        <v>4975</v>
      </c>
      <c r="G387" s="10">
        <v>12396.328100000001</v>
      </c>
    </row>
    <row r="388" spans="6:7" x14ac:dyDescent="0.3">
      <c r="F388" t="s">
        <v>1863</v>
      </c>
      <c r="G388" s="10">
        <v>12369.6</v>
      </c>
    </row>
    <row r="389" spans="6:7" x14ac:dyDescent="0.3">
      <c r="F389" t="s">
        <v>6652</v>
      </c>
      <c r="G389" s="10">
        <v>12319.2862</v>
      </c>
    </row>
    <row r="390" spans="6:7" x14ac:dyDescent="0.3">
      <c r="F390" t="s">
        <v>13277</v>
      </c>
      <c r="G390" s="10">
        <v>12262.7466</v>
      </c>
    </row>
    <row r="391" spans="6:7" x14ac:dyDescent="0.3">
      <c r="F391" t="s">
        <v>13965</v>
      </c>
      <c r="G391" s="10">
        <v>12262.7466</v>
      </c>
    </row>
    <row r="392" spans="6:7" x14ac:dyDescent="0.3">
      <c r="F392" t="s">
        <v>13836</v>
      </c>
      <c r="G392" s="10">
        <v>12262.7466</v>
      </c>
    </row>
    <row r="393" spans="6:7" x14ac:dyDescent="0.3">
      <c r="F393" t="s">
        <v>10476</v>
      </c>
      <c r="G393" s="10">
        <v>12262.7466</v>
      </c>
    </row>
    <row r="394" spans="6:7" x14ac:dyDescent="0.3">
      <c r="F394" t="s">
        <v>9244</v>
      </c>
      <c r="G394" s="10">
        <v>12262.7466</v>
      </c>
    </row>
    <row r="395" spans="6:7" x14ac:dyDescent="0.3">
      <c r="F395" t="s">
        <v>9156</v>
      </c>
      <c r="G395" s="10">
        <v>12262.7466</v>
      </c>
    </row>
    <row r="396" spans="6:7" x14ac:dyDescent="0.3">
      <c r="F396" t="s">
        <v>7570</v>
      </c>
      <c r="G396" s="10">
        <v>12262.7466</v>
      </c>
    </row>
    <row r="397" spans="6:7" x14ac:dyDescent="0.3">
      <c r="F397" t="s">
        <v>6792</v>
      </c>
      <c r="G397" s="10">
        <v>12262.7466</v>
      </c>
    </row>
    <row r="398" spans="6:7" x14ac:dyDescent="0.3">
      <c r="F398" t="s">
        <v>4073</v>
      </c>
      <c r="G398" s="10">
        <v>12262.7466</v>
      </c>
    </row>
    <row r="399" spans="6:7" x14ac:dyDescent="0.3">
      <c r="F399" t="s">
        <v>1930</v>
      </c>
      <c r="G399" s="10">
        <v>12262.7466</v>
      </c>
    </row>
    <row r="400" spans="6:7" x14ac:dyDescent="0.3">
      <c r="F400" t="s">
        <v>15634</v>
      </c>
      <c r="G400" s="10">
        <v>12223.3529</v>
      </c>
    </row>
    <row r="401" spans="6:7" x14ac:dyDescent="0.3">
      <c r="F401" t="s">
        <v>11935</v>
      </c>
      <c r="G401" s="10">
        <v>12192.176600000001</v>
      </c>
    </row>
    <row r="402" spans="6:7" x14ac:dyDescent="0.3">
      <c r="F402" t="s">
        <v>5519</v>
      </c>
      <c r="G402" s="10">
        <v>12181.372699999998</v>
      </c>
    </row>
    <row r="403" spans="6:7" x14ac:dyDescent="0.3">
      <c r="F403" t="s">
        <v>15600</v>
      </c>
      <c r="G403" s="10">
        <v>12061.2444</v>
      </c>
    </row>
    <row r="404" spans="6:7" x14ac:dyDescent="0.3">
      <c r="F404" t="s">
        <v>18563</v>
      </c>
      <c r="G404" s="10">
        <v>12052.301799999999</v>
      </c>
    </row>
    <row r="405" spans="6:7" x14ac:dyDescent="0.3">
      <c r="F405" t="s">
        <v>4094</v>
      </c>
      <c r="G405" s="10">
        <v>12052.301799999999</v>
      </c>
    </row>
    <row r="406" spans="6:7" x14ac:dyDescent="0.3">
      <c r="F406" t="s">
        <v>3772</v>
      </c>
      <c r="G406" s="10">
        <v>12052.301799999999</v>
      </c>
    </row>
    <row r="407" spans="6:7" x14ac:dyDescent="0.3">
      <c r="F407" t="s">
        <v>779</v>
      </c>
      <c r="G407" s="10">
        <v>12052.301799999999</v>
      </c>
    </row>
    <row r="408" spans="6:7" x14ac:dyDescent="0.3">
      <c r="F408" t="s">
        <v>17796</v>
      </c>
      <c r="G408" s="10">
        <v>12044.7826</v>
      </c>
    </row>
    <row r="409" spans="6:7" x14ac:dyDescent="0.3">
      <c r="F409" t="s">
        <v>2234</v>
      </c>
      <c r="G409" s="10">
        <v>12034.3691</v>
      </c>
    </row>
    <row r="410" spans="6:7" x14ac:dyDescent="0.3">
      <c r="F410" t="s">
        <v>9439</v>
      </c>
      <c r="G410" s="10">
        <v>12020.355599999999</v>
      </c>
    </row>
    <row r="411" spans="6:7" x14ac:dyDescent="0.3">
      <c r="F411" t="s">
        <v>11339</v>
      </c>
      <c r="G411" s="10">
        <v>12019.326800000001</v>
      </c>
    </row>
    <row r="412" spans="6:7" x14ac:dyDescent="0.3">
      <c r="F412" t="s">
        <v>10251</v>
      </c>
      <c r="G412" s="10">
        <v>12019.326800000001</v>
      </c>
    </row>
    <row r="413" spans="6:7" x14ac:dyDescent="0.3">
      <c r="F413" t="s">
        <v>5553</v>
      </c>
      <c r="G413" s="10">
        <v>12019.326800000001</v>
      </c>
    </row>
    <row r="414" spans="6:7" x14ac:dyDescent="0.3">
      <c r="F414" t="s">
        <v>11687</v>
      </c>
      <c r="G414" s="10">
        <v>12009.218499999999</v>
      </c>
    </row>
    <row r="415" spans="6:7" x14ac:dyDescent="0.3">
      <c r="F415" t="s">
        <v>4504</v>
      </c>
      <c r="G415" s="10">
        <v>12008.2912</v>
      </c>
    </row>
    <row r="416" spans="6:7" x14ac:dyDescent="0.3">
      <c r="F416" t="s">
        <v>9044</v>
      </c>
      <c r="G416" s="10">
        <v>11987.7642</v>
      </c>
    </row>
    <row r="417" spans="6:7" x14ac:dyDescent="0.3">
      <c r="F417" t="s">
        <v>12901</v>
      </c>
      <c r="G417" s="10">
        <v>11950.499600000001</v>
      </c>
    </row>
    <row r="418" spans="6:7" x14ac:dyDescent="0.3">
      <c r="F418" t="s">
        <v>6144</v>
      </c>
      <c r="G418" s="10">
        <v>11920.274299999999</v>
      </c>
    </row>
    <row r="419" spans="6:7" x14ac:dyDescent="0.3">
      <c r="F419" t="s">
        <v>11885</v>
      </c>
      <c r="G419" s="10">
        <v>11888.924800000001</v>
      </c>
    </row>
    <row r="420" spans="6:7" x14ac:dyDescent="0.3">
      <c r="F420" t="s">
        <v>7173</v>
      </c>
      <c r="G420" s="10">
        <v>11871.043600000001</v>
      </c>
    </row>
    <row r="421" spans="6:7" x14ac:dyDescent="0.3">
      <c r="F421" t="s">
        <v>11981</v>
      </c>
      <c r="G421" s="10">
        <v>11789.8393</v>
      </c>
    </row>
    <row r="422" spans="6:7" x14ac:dyDescent="0.3">
      <c r="F422" t="s">
        <v>10911</v>
      </c>
      <c r="G422" s="10">
        <v>11770.3</v>
      </c>
    </row>
    <row r="423" spans="6:7" x14ac:dyDescent="0.3">
      <c r="F423" t="s">
        <v>12453</v>
      </c>
      <c r="G423" s="10">
        <v>11753.3033</v>
      </c>
    </row>
    <row r="424" spans="6:7" x14ac:dyDescent="0.3">
      <c r="F424" t="s">
        <v>8718</v>
      </c>
      <c r="G424" s="10">
        <v>11751.6495</v>
      </c>
    </row>
    <row r="425" spans="6:7" x14ac:dyDescent="0.3">
      <c r="F425" t="s">
        <v>5576</v>
      </c>
      <c r="G425" s="10">
        <v>11704.982</v>
      </c>
    </row>
    <row r="426" spans="6:7" x14ac:dyDescent="0.3">
      <c r="F426" t="s">
        <v>9598</v>
      </c>
      <c r="G426" s="10">
        <v>11695.6749</v>
      </c>
    </row>
    <row r="427" spans="6:7" x14ac:dyDescent="0.3">
      <c r="F427" t="s">
        <v>16900</v>
      </c>
      <c r="G427" s="10">
        <v>11679.4882</v>
      </c>
    </row>
    <row r="428" spans="6:7" x14ac:dyDescent="0.3">
      <c r="F428" t="s">
        <v>17003</v>
      </c>
      <c r="G428" s="10">
        <v>11666.0731</v>
      </c>
    </row>
    <row r="429" spans="6:7" x14ac:dyDescent="0.3">
      <c r="F429" t="s">
        <v>9939</v>
      </c>
      <c r="G429" s="10">
        <v>11661.111200000001</v>
      </c>
    </row>
    <row r="430" spans="6:7" x14ac:dyDescent="0.3">
      <c r="F430" t="s">
        <v>11784</v>
      </c>
      <c r="G430" s="10">
        <v>11650.766299999999</v>
      </c>
    </row>
    <row r="431" spans="6:7" x14ac:dyDescent="0.3">
      <c r="F431" t="s">
        <v>2268</v>
      </c>
      <c r="G431" s="10">
        <v>11638.0059</v>
      </c>
    </row>
    <row r="432" spans="6:7" x14ac:dyDescent="0.3">
      <c r="F432" t="s">
        <v>16977</v>
      </c>
      <c r="G432" s="10">
        <v>11615.4951</v>
      </c>
    </row>
    <row r="433" spans="6:7" x14ac:dyDescent="0.3">
      <c r="F433" t="s">
        <v>7666</v>
      </c>
      <c r="G433" s="10">
        <v>11603.971000000001</v>
      </c>
    </row>
    <row r="434" spans="6:7" x14ac:dyDescent="0.3">
      <c r="F434" t="s">
        <v>15511</v>
      </c>
      <c r="G434" s="10">
        <v>11598.075500000001</v>
      </c>
    </row>
    <row r="435" spans="6:7" x14ac:dyDescent="0.3">
      <c r="F435" t="s">
        <v>17188</v>
      </c>
      <c r="G435" s="10">
        <v>11587.431499999999</v>
      </c>
    </row>
    <row r="436" spans="6:7" x14ac:dyDescent="0.3">
      <c r="F436" t="s">
        <v>16895</v>
      </c>
      <c r="G436" s="10">
        <v>11566.1104</v>
      </c>
    </row>
    <row r="437" spans="6:7" x14ac:dyDescent="0.3">
      <c r="F437" t="s">
        <v>18111</v>
      </c>
      <c r="G437" s="10">
        <v>11549.2273</v>
      </c>
    </row>
    <row r="438" spans="6:7" x14ac:dyDescent="0.3">
      <c r="F438" t="s">
        <v>11182</v>
      </c>
      <c r="G438" s="10">
        <v>11549.2273</v>
      </c>
    </row>
    <row r="439" spans="6:7" x14ac:dyDescent="0.3">
      <c r="F439" t="s">
        <v>18411</v>
      </c>
      <c r="G439" s="10">
        <v>11473.0957</v>
      </c>
    </row>
    <row r="440" spans="6:7" x14ac:dyDescent="0.3">
      <c r="F440" t="s">
        <v>10965</v>
      </c>
      <c r="G440" s="10">
        <v>11473.0957</v>
      </c>
    </row>
    <row r="441" spans="6:7" x14ac:dyDescent="0.3">
      <c r="F441" t="s">
        <v>12865</v>
      </c>
      <c r="G441" s="10">
        <v>11470.841899999999</v>
      </c>
    </row>
    <row r="442" spans="6:7" x14ac:dyDescent="0.3">
      <c r="F442" t="s">
        <v>12120</v>
      </c>
      <c r="G442" s="10">
        <v>11442.7644</v>
      </c>
    </row>
    <row r="443" spans="6:7" x14ac:dyDescent="0.3">
      <c r="F443" t="s">
        <v>11977</v>
      </c>
      <c r="G443" s="10">
        <v>11442.7644</v>
      </c>
    </row>
    <row r="444" spans="6:7" x14ac:dyDescent="0.3">
      <c r="F444" t="s">
        <v>4751</v>
      </c>
      <c r="G444" s="10">
        <v>11442.7644</v>
      </c>
    </row>
    <row r="445" spans="6:7" x14ac:dyDescent="0.3">
      <c r="F445" t="s">
        <v>3621</v>
      </c>
      <c r="G445" s="10">
        <v>11442.7644</v>
      </c>
    </row>
    <row r="446" spans="6:7" x14ac:dyDescent="0.3">
      <c r="F446" t="s">
        <v>7773</v>
      </c>
      <c r="G446" s="10">
        <v>11438.677100000001</v>
      </c>
    </row>
    <row r="447" spans="6:7" x14ac:dyDescent="0.3">
      <c r="F447" t="s">
        <v>10922</v>
      </c>
      <c r="G447" s="10">
        <v>11319.4584</v>
      </c>
    </row>
    <row r="448" spans="6:7" x14ac:dyDescent="0.3">
      <c r="F448" t="s">
        <v>10037</v>
      </c>
      <c r="G448" s="10">
        <v>11319.4584</v>
      </c>
    </row>
    <row r="449" spans="6:7" x14ac:dyDescent="0.3">
      <c r="F449" t="s">
        <v>4599</v>
      </c>
      <c r="G449" s="10">
        <v>11319.4584</v>
      </c>
    </row>
    <row r="450" spans="6:7" x14ac:dyDescent="0.3">
      <c r="F450" t="s">
        <v>2330</v>
      </c>
      <c r="G450" s="10">
        <v>11319.4584</v>
      </c>
    </row>
    <row r="451" spans="6:7" x14ac:dyDescent="0.3">
      <c r="F451" t="s">
        <v>2584</v>
      </c>
      <c r="G451" s="10">
        <v>11250.200199999999</v>
      </c>
    </row>
    <row r="452" spans="6:7" x14ac:dyDescent="0.3">
      <c r="F452" t="s">
        <v>16119</v>
      </c>
      <c r="G452" s="10">
        <v>11191.4231</v>
      </c>
    </row>
    <row r="453" spans="6:7" x14ac:dyDescent="0.3">
      <c r="F453" t="s">
        <v>14479</v>
      </c>
      <c r="G453" s="10">
        <v>11191.4231</v>
      </c>
    </row>
    <row r="454" spans="6:7" x14ac:dyDescent="0.3">
      <c r="F454" t="s">
        <v>14216</v>
      </c>
      <c r="G454" s="10">
        <v>11191.4231</v>
      </c>
    </row>
    <row r="455" spans="6:7" x14ac:dyDescent="0.3">
      <c r="F455" t="s">
        <v>9735</v>
      </c>
      <c r="G455" s="10">
        <v>11191.4231</v>
      </c>
    </row>
    <row r="456" spans="6:7" x14ac:dyDescent="0.3">
      <c r="F456" t="s">
        <v>9566</v>
      </c>
      <c r="G456" s="10">
        <v>11155.0476</v>
      </c>
    </row>
    <row r="457" spans="6:7" x14ac:dyDescent="0.3">
      <c r="F457" t="s">
        <v>16947</v>
      </c>
      <c r="G457" s="10">
        <v>11094.763199999999</v>
      </c>
    </row>
    <row r="458" spans="6:7" x14ac:dyDescent="0.3">
      <c r="F458" t="s">
        <v>12632</v>
      </c>
      <c r="G458" s="10">
        <v>11094.763199999999</v>
      </c>
    </row>
    <row r="459" spans="6:7" x14ac:dyDescent="0.3">
      <c r="F459" t="s">
        <v>7229</v>
      </c>
      <c r="G459" s="10">
        <v>11094.763199999999</v>
      </c>
    </row>
    <row r="460" spans="6:7" x14ac:dyDescent="0.3">
      <c r="F460" t="s">
        <v>2349</v>
      </c>
      <c r="G460" s="10">
        <v>11094.763199999999</v>
      </c>
    </row>
    <row r="461" spans="6:7" x14ac:dyDescent="0.3">
      <c r="F461" t="s">
        <v>6193</v>
      </c>
      <c r="G461" s="10">
        <v>11074.336799999999</v>
      </c>
    </row>
    <row r="462" spans="6:7" x14ac:dyDescent="0.3">
      <c r="F462" t="s">
        <v>5047</v>
      </c>
      <c r="G462" s="10">
        <v>11033.7889</v>
      </c>
    </row>
    <row r="463" spans="6:7" x14ac:dyDescent="0.3">
      <c r="F463" t="s">
        <v>6787</v>
      </c>
      <c r="G463" s="10">
        <v>11014.5833</v>
      </c>
    </row>
    <row r="464" spans="6:7" x14ac:dyDescent="0.3">
      <c r="F464" t="s">
        <v>18215</v>
      </c>
      <c r="G464" s="10">
        <v>11008.171999999999</v>
      </c>
    </row>
    <row r="465" spans="6:7" x14ac:dyDescent="0.3">
      <c r="F465" t="s">
        <v>673</v>
      </c>
      <c r="G465" s="10">
        <v>10998.126</v>
      </c>
    </row>
    <row r="466" spans="6:7" x14ac:dyDescent="0.3">
      <c r="F466" t="s">
        <v>5372</v>
      </c>
      <c r="G466" s="10">
        <v>10949.762199999999</v>
      </c>
    </row>
    <row r="467" spans="6:7" x14ac:dyDescent="0.3">
      <c r="F467" t="s">
        <v>8078</v>
      </c>
      <c r="G467" s="10">
        <v>10927.643</v>
      </c>
    </row>
    <row r="468" spans="6:7" x14ac:dyDescent="0.3">
      <c r="F468" t="s">
        <v>10878</v>
      </c>
      <c r="G468" s="10">
        <v>10881.899000000001</v>
      </c>
    </row>
    <row r="469" spans="6:7" x14ac:dyDescent="0.3">
      <c r="F469" t="s">
        <v>7721</v>
      </c>
      <c r="G469" s="10">
        <v>10869.392599999999</v>
      </c>
    </row>
    <row r="470" spans="6:7" x14ac:dyDescent="0.3">
      <c r="F470" t="s">
        <v>1422</v>
      </c>
      <c r="G470" s="10">
        <v>10836.0548</v>
      </c>
    </row>
    <row r="471" spans="6:7" x14ac:dyDescent="0.3">
      <c r="F471" t="s">
        <v>15097</v>
      </c>
      <c r="G471" s="10">
        <v>10833.856</v>
      </c>
    </row>
    <row r="472" spans="6:7" x14ac:dyDescent="0.3">
      <c r="F472" t="s">
        <v>2854</v>
      </c>
      <c r="G472" s="10">
        <v>10810.763199999999</v>
      </c>
    </row>
    <row r="473" spans="6:7" x14ac:dyDescent="0.3">
      <c r="F473" t="s">
        <v>16956</v>
      </c>
      <c r="G473" s="10">
        <v>10803.2775</v>
      </c>
    </row>
    <row r="474" spans="6:7" x14ac:dyDescent="0.3">
      <c r="F474" t="s">
        <v>3089</v>
      </c>
      <c r="G474" s="10">
        <v>10781.467799999999</v>
      </c>
    </row>
    <row r="475" spans="6:7" x14ac:dyDescent="0.3">
      <c r="F475" t="s">
        <v>17797</v>
      </c>
      <c r="G475" s="10">
        <v>10762.123799999999</v>
      </c>
    </row>
    <row r="476" spans="6:7" x14ac:dyDescent="0.3">
      <c r="F476" t="s">
        <v>3275</v>
      </c>
      <c r="G476" s="10">
        <v>10755.829299999999</v>
      </c>
    </row>
    <row r="477" spans="6:7" x14ac:dyDescent="0.3">
      <c r="F477" t="s">
        <v>997</v>
      </c>
      <c r="G477" s="10">
        <v>10735.475699999999</v>
      </c>
    </row>
    <row r="478" spans="6:7" x14ac:dyDescent="0.3">
      <c r="F478" t="s">
        <v>16301</v>
      </c>
      <c r="G478" s="10">
        <v>10730.840099999999</v>
      </c>
    </row>
    <row r="479" spans="6:7" x14ac:dyDescent="0.3">
      <c r="F479" t="s">
        <v>7158</v>
      </c>
      <c r="G479" s="10">
        <v>10722.5785</v>
      </c>
    </row>
    <row r="480" spans="6:7" x14ac:dyDescent="0.3">
      <c r="F480" t="s">
        <v>11007</v>
      </c>
      <c r="G480" s="10">
        <v>10712.688699999999</v>
      </c>
    </row>
    <row r="481" spans="6:7" x14ac:dyDescent="0.3">
      <c r="F481" t="s">
        <v>4471</v>
      </c>
      <c r="G481" s="10">
        <v>10708.819</v>
      </c>
    </row>
    <row r="482" spans="6:7" x14ac:dyDescent="0.3">
      <c r="F482" t="s">
        <v>13511</v>
      </c>
      <c r="G482" s="10">
        <v>10683.4761</v>
      </c>
    </row>
    <row r="483" spans="6:7" x14ac:dyDescent="0.3">
      <c r="F483" t="s">
        <v>5773</v>
      </c>
      <c r="G483" s="10">
        <v>10683.300499999999</v>
      </c>
    </row>
    <row r="484" spans="6:7" x14ac:dyDescent="0.3">
      <c r="F484" t="s">
        <v>10903</v>
      </c>
      <c r="G484" s="10">
        <v>10660.825199999999</v>
      </c>
    </row>
    <row r="485" spans="6:7" x14ac:dyDescent="0.3">
      <c r="F485" t="s">
        <v>5590</v>
      </c>
      <c r="G485" s="10">
        <v>10624.6697</v>
      </c>
    </row>
    <row r="486" spans="6:7" x14ac:dyDescent="0.3">
      <c r="F486" t="s">
        <v>4565</v>
      </c>
      <c r="G486" s="10">
        <v>10603.810099999999</v>
      </c>
    </row>
    <row r="487" spans="6:7" x14ac:dyDescent="0.3">
      <c r="F487" t="s">
        <v>11608</v>
      </c>
      <c r="G487" s="10">
        <v>10583.457</v>
      </c>
    </row>
    <row r="488" spans="6:7" x14ac:dyDescent="0.3">
      <c r="F488" t="s">
        <v>2400</v>
      </c>
      <c r="G488" s="10">
        <v>10576.989099999999</v>
      </c>
    </row>
    <row r="489" spans="6:7" x14ac:dyDescent="0.3">
      <c r="F489" t="s">
        <v>2783</v>
      </c>
      <c r="G489" s="10">
        <v>10576.077299999999</v>
      </c>
    </row>
    <row r="490" spans="6:7" x14ac:dyDescent="0.3">
      <c r="F490" t="s">
        <v>9861</v>
      </c>
      <c r="G490" s="10">
        <v>10543.705</v>
      </c>
    </row>
    <row r="491" spans="6:7" x14ac:dyDescent="0.3">
      <c r="F491" t="s">
        <v>18425</v>
      </c>
      <c r="G491" s="10">
        <v>10489.200699999999</v>
      </c>
    </row>
    <row r="492" spans="6:7" x14ac:dyDescent="0.3">
      <c r="F492" t="s">
        <v>11639</v>
      </c>
      <c r="G492" s="10">
        <v>10489.200699999999</v>
      </c>
    </row>
    <row r="493" spans="6:7" x14ac:dyDescent="0.3">
      <c r="F493" t="s">
        <v>9367</v>
      </c>
      <c r="G493" s="10">
        <v>10489.200699999999</v>
      </c>
    </row>
    <row r="494" spans="6:7" x14ac:dyDescent="0.3">
      <c r="F494" t="s">
        <v>7504</v>
      </c>
      <c r="G494" s="10">
        <v>10489.200699999999</v>
      </c>
    </row>
    <row r="495" spans="6:7" x14ac:dyDescent="0.3">
      <c r="F495" t="s">
        <v>3016</v>
      </c>
      <c r="G495" s="10">
        <v>10489.200699999999</v>
      </c>
    </row>
    <row r="496" spans="6:7" x14ac:dyDescent="0.3">
      <c r="F496" t="s">
        <v>3146</v>
      </c>
      <c r="G496" s="10">
        <v>10489.200699999999</v>
      </c>
    </row>
    <row r="497" spans="6:7" x14ac:dyDescent="0.3">
      <c r="F497" t="s">
        <v>6419</v>
      </c>
      <c r="G497" s="10">
        <v>10455.8406</v>
      </c>
    </row>
    <row r="498" spans="6:7" x14ac:dyDescent="0.3">
      <c r="F498" t="s">
        <v>11448</v>
      </c>
      <c r="G498" s="10">
        <v>10430.087</v>
      </c>
    </row>
    <row r="499" spans="6:7" x14ac:dyDescent="0.3">
      <c r="F499" t="s">
        <v>8528</v>
      </c>
      <c r="G499" s="10">
        <v>10383.933499999999</v>
      </c>
    </row>
    <row r="500" spans="6:7" x14ac:dyDescent="0.3">
      <c r="F500" t="s">
        <v>11121</v>
      </c>
      <c r="G500" s="10">
        <v>10376.1702</v>
      </c>
    </row>
    <row r="501" spans="6:7" x14ac:dyDescent="0.3">
      <c r="F501" t="s">
        <v>9751</v>
      </c>
      <c r="G501" s="10">
        <v>10376.1702</v>
      </c>
    </row>
    <row r="502" spans="6:7" x14ac:dyDescent="0.3">
      <c r="F502" t="s">
        <v>7573</v>
      </c>
      <c r="G502" s="10">
        <v>10376.1702</v>
      </c>
    </row>
    <row r="503" spans="6:7" x14ac:dyDescent="0.3">
      <c r="F503" t="s">
        <v>4791</v>
      </c>
      <c r="G503" s="10">
        <v>10376.1702</v>
      </c>
    </row>
    <row r="504" spans="6:7" x14ac:dyDescent="0.3">
      <c r="F504" t="s">
        <v>1698</v>
      </c>
      <c r="G504" s="10">
        <v>10376.1702</v>
      </c>
    </row>
    <row r="505" spans="6:7" x14ac:dyDescent="0.3">
      <c r="F505" t="s">
        <v>18220</v>
      </c>
      <c r="G505" s="10">
        <v>10372.374</v>
      </c>
    </row>
    <row r="506" spans="6:7" x14ac:dyDescent="0.3">
      <c r="F506" t="s">
        <v>10882</v>
      </c>
      <c r="G506" s="10">
        <v>10332.473399999999</v>
      </c>
    </row>
    <row r="507" spans="6:7" x14ac:dyDescent="0.3">
      <c r="F507" t="s">
        <v>16141</v>
      </c>
      <c r="G507" s="10">
        <v>10330.544400000001</v>
      </c>
    </row>
    <row r="508" spans="6:7" x14ac:dyDescent="0.3">
      <c r="F508" t="s">
        <v>8065</v>
      </c>
      <c r="G508" s="10">
        <v>10330.544400000001</v>
      </c>
    </row>
    <row r="509" spans="6:7" x14ac:dyDescent="0.3">
      <c r="F509" t="s">
        <v>5856</v>
      </c>
      <c r="G509" s="10">
        <v>10330.544400000001</v>
      </c>
    </row>
    <row r="510" spans="6:7" x14ac:dyDescent="0.3">
      <c r="F510" t="s">
        <v>3321</v>
      </c>
      <c r="G510" s="10">
        <v>10330.544400000001</v>
      </c>
    </row>
    <row r="511" spans="6:7" x14ac:dyDescent="0.3">
      <c r="F511" t="s">
        <v>2738</v>
      </c>
      <c r="G511" s="10">
        <v>10330.544400000001</v>
      </c>
    </row>
    <row r="512" spans="6:7" x14ac:dyDescent="0.3">
      <c r="F512" t="s">
        <v>1318</v>
      </c>
      <c r="G512" s="10">
        <v>10330.544400000001</v>
      </c>
    </row>
    <row r="513" spans="6:7" x14ac:dyDescent="0.3">
      <c r="F513" t="s">
        <v>895</v>
      </c>
      <c r="G513" s="10">
        <v>10330.544400000001</v>
      </c>
    </row>
    <row r="514" spans="6:7" x14ac:dyDescent="0.3">
      <c r="F514" t="s">
        <v>2089</v>
      </c>
      <c r="G514" s="10">
        <v>10318.175300000001</v>
      </c>
    </row>
    <row r="515" spans="6:7" x14ac:dyDescent="0.3">
      <c r="F515" t="s">
        <v>14363</v>
      </c>
      <c r="G515" s="10">
        <v>10296.713299999999</v>
      </c>
    </row>
    <row r="516" spans="6:7" x14ac:dyDescent="0.3">
      <c r="F516" t="s">
        <v>9925</v>
      </c>
      <c r="G516" s="10">
        <v>10268.0429</v>
      </c>
    </row>
    <row r="517" spans="6:7" x14ac:dyDescent="0.3">
      <c r="F517" t="s">
        <v>2697</v>
      </c>
      <c r="G517" s="10">
        <v>10215.621500000001</v>
      </c>
    </row>
    <row r="518" spans="6:7" x14ac:dyDescent="0.3">
      <c r="F518" t="s">
        <v>6015</v>
      </c>
      <c r="G518" s="10">
        <v>10208.894700000001</v>
      </c>
    </row>
    <row r="519" spans="6:7" x14ac:dyDescent="0.3">
      <c r="F519" t="s">
        <v>9553</v>
      </c>
      <c r="G519" s="10">
        <v>10208.201200000001</v>
      </c>
    </row>
    <row r="520" spans="6:7" x14ac:dyDescent="0.3">
      <c r="F520" t="s">
        <v>16111</v>
      </c>
      <c r="G520" s="10">
        <v>10194.464499999998</v>
      </c>
    </row>
    <row r="521" spans="6:7" x14ac:dyDescent="0.3">
      <c r="F521" t="s">
        <v>2080</v>
      </c>
      <c r="G521" s="10">
        <v>10183.473400000001</v>
      </c>
    </row>
    <row r="522" spans="6:7" x14ac:dyDescent="0.3">
      <c r="F522" t="s">
        <v>8803</v>
      </c>
      <c r="G522" s="10">
        <v>10170.1996</v>
      </c>
    </row>
    <row r="523" spans="6:7" x14ac:dyDescent="0.3">
      <c r="F523" t="s">
        <v>12828</v>
      </c>
      <c r="G523" s="10">
        <v>10169.5687</v>
      </c>
    </row>
    <row r="524" spans="6:7" x14ac:dyDescent="0.3">
      <c r="F524" t="s">
        <v>1849</v>
      </c>
      <c r="G524" s="10">
        <v>10119.1986</v>
      </c>
    </row>
    <row r="525" spans="6:7" x14ac:dyDescent="0.3">
      <c r="F525" t="s">
        <v>915</v>
      </c>
      <c r="G525" s="10">
        <v>10100.9786</v>
      </c>
    </row>
    <row r="526" spans="6:7" x14ac:dyDescent="0.3">
      <c r="F526" t="s">
        <v>12009</v>
      </c>
      <c r="G526" s="10">
        <v>10075.552299999999</v>
      </c>
    </row>
    <row r="527" spans="6:7" x14ac:dyDescent="0.3">
      <c r="F527" t="s">
        <v>7433</v>
      </c>
      <c r="G527" s="10">
        <v>10070.909600000001</v>
      </c>
    </row>
    <row r="528" spans="6:7" x14ac:dyDescent="0.3">
      <c r="F528" t="s">
        <v>1971</v>
      </c>
      <c r="G528" s="10">
        <v>10067.2441</v>
      </c>
    </row>
    <row r="529" spans="6:7" x14ac:dyDescent="0.3">
      <c r="F529" t="s">
        <v>5690</v>
      </c>
      <c r="G529" s="10">
        <v>10011.0679</v>
      </c>
    </row>
    <row r="530" spans="6:7" x14ac:dyDescent="0.3">
      <c r="F530" t="s">
        <v>5399</v>
      </c>
      <c r="G530" s="10">
        <v>10001.8454</v>
      </c>
    </row>
    <row r="531" spans="6:7" x14ac:dyDescent="0.3">
      <c r="F531" t="s">
        <v>15957</v>
      </c>
      <c r="G531" s="10">
        <v>9960.6717000000008</v>
      </c>
    </row>
    <row r="532" spans="6:7" x14ac:dyDescent="0.3">
      <c r="F532" t="s">
        <v>11257</v>
      </c>
      <c r="G532" s="10">
        <v>9945.8076999999994</v>
      </c>
    </row>
    <row r="533" spans="6:7" x14ac:dyDescent="0.3">
      <c r="F533" t="s">
        <v>15997</v>
      </c>
      <c r="G533" s="10">
        <v>9900.1229000000003</v>
      </c>
    </row>
    <row r="534" spans="6:7" x14ac:dyDescent="0.3">
      <c r="F534" t="s">
        <v>8251</v>
      </c>
      <c r="G534" s="10">
        <v>9895.68</v>
      </c>
    </row>
    <row r="535" spans="6:7" x14ac:dyDescent="0.3">
      <c r="F535" t="s">
        <v>11721</v>
      </c>
      <c r="G535" s="10">
        <v>9895.3408999999992</v>
      </c>
    </row>
    <row r="536" spans="6:7" x14ac:dyDescent="0.3">
      <c r="F536" t="s">
        <v>3855</v>
      </c>
      <c r="G536" s="10">
        <v>9893.1846000000005</v>
      </c>
    </row>
    <row r="537" spans="6:7" x14ac:dyDescent="0.3">
      <c r="F537" t="s">
        <v>18732</v>
      </c>
      <c r="G537" s="10">
        <v>9887.2044000000005</v>
      </c>
    </row>
    <row r="538" spans="6:7" x14ac:dyDescent="0.3">
      <c r="F538" t="s">
        <v>3415</v>
      </c>
      <c r="G538" s="10">
        <v>9881.9416000000001</v>
      </c>
    </row>
    <row r="539" spans="6:7" x14ac:dyDescent="0.3">
      <c r="F539" t="s">
        <v>3323</v>
      </c>
      <c r="G539" s="10">
        <v>9873.5005000000001</v>
      </c>
    </row>
    <row r="540" spans="6:7" x14ac:dyDescent="0.3">
      <c r="F540" t="s">
        <v>14209</v>
      </c>
      <c r="G540" s="10">
        <v>9829.1713999999993</v>
      </c>
    </row>
    <row r="541" spans="6:7" x14ac:dyDescent="0.3">
      <c r="F541" t="s">
        <v>4588</v>
      </c>
      <c r="G541" s="10">
        <v>9827.1668000000009</v>
      </c>
    </row>
    <row r="542" spans="6:7" x14ac:dyDescent="0.3">
      <c r="F542" t="s">
        <v>14629</v>
      </c>
      <c r="G542" s="10">
        <v>9815.4226999999992</v>
      </c>
    </row>
    <row r="543" spans="6:7" x14ac:dyDescent="0.3">
      <c r="F543" t="s">
        <v>11287</v>
      </c>
      <c r="G543" s="10">
        <v>9809.9326999999994</v>
      </c>
    </row>
    <row r="544" spans="6:7" x14ac:dyDescent="0.3">
      <c r="F544" t="s">
        <v>16920</v>
      </c>
      <c r="G544" s="10">
        <v>9794.3268000000007</v>
      </c>
    </row>
    <row r="545" spans="6:7" x14ac:dyDescent="0.3">
      <c r="F545" t="s">
        <v>12893</v>
      </c>
      <c r="G545" s="10">
        <v>9777.3997999999992</v>
      </c>
    </row>
    <row r="546" spans="6:7" x14ac:dyDescent="0.3">
      <c r="F546" t="s">
        <v>16507</v>
      </c>
      <c r="G546" s="10">
        <v>9772.4231</v>
      </c>
    </row>
    <row r="547" spans="6:7" x14ac:dyDescent="0.3">
      <c r="F547" t="s">
        <v>16200</v>
      </c>
      <c r="G547" s="10">
        <v>9772.4231</v>
      </c>
    </row>
    <row r="548" spans="6:7" x14ac:dyDescent="0.3">
      <c r="F548" t="s">
        <v>8639</v>
      </c>
      <c r="G548" s="10">
        <v>9754.9107000000004</v>
      </c>
    </row>
    <row r="549" spans="6:7" x14ac:dyDescent="0.3">
      <c r="F549" t="s">
        <v>5583</v>
      </c>
      <c r="G549" s="10">
        <v>9723.6014000000014</v>
      </c>
    </row>
    <row r="550" spans="6:7" x14ac:dyDescent="0.3">
      <c r="F550" t="s">
        <v>8253</v>
      </c>
      <c r="G550" s="10">
        <v>9722.6014999999989</v>
      </c>
    </row>
    <row r="551" spans="6:7" x14ac:dyDescent="0.3">
      <c r="F551" t="s">
        <v>841</v>
      </c>
      <c r="G551" s="10">
        <v>9685.9229000000014</v>
      </c>
    </row>
    <row r="552" spans="6:7" x14ac:dyDescent="0.3">
      <c r="F552" t="s">
        <v>12430</v>
      </c>
      <c r="G552" s="10">
        <v>9663.4820999999993</v>
      </c>
    </row>
    <row r="553" spans="6:7" x14ac:dyDescent="0.3">
      <c r="F553" t="s">
        <v>18498</v>
      </c>
      <c r="G553" s="10">
        <v>9649.5629000000008</v>
      </c>
    </row>
    <row r="554" spans="6:7" x14ac:dyDescent="0.3">
      <c r="F554" t="s">
        <v>2890</v>
      </c>
      <c r="G554" s="10">
        <v>9649.5629000000008</v>
      </c>
    </row>
    <row r="555" spans="6:7" x14ac:dyDescent="0.3">
      <c r="F555" t="s">
        <v>17365</v>
      </c>
      <c r="G555" s="10">
        <v>9642.644400000001</v>
      </c>
    </row>
    <row r="556" spans="6:7" x14ac:dyDescent="0.3">
      <c r="F556" t="s">
        <v>6473</v>
      </c>
      <c r="G556" s="10">
        <v>9558.9951999999994</v>
      </c>
    </row>
    <row r="557" spans="6:7" x14ac:dyDescent="0.3">
      <c r="F557" t="s">
        <v>13548</v>
      </c>
      <c r="G557" s="10">
        <v>9535.6370000000006</v>
      </c>
    </row>
    <row r="558" spans="6:7" x14ac:dyDescent="0.3">
      <c r="F558" t="s">
        <v>12404</v>
      </c>
      <c r="G558" s="10">
        <v>9535.6370000000006</v>
      </c>
    </row>
    <row r="559" spans="6:7" x14ac:dyDescent="0.3">
      <c r="F559" t="s">
        <v>12423</v>
      </c>
      <c r="G559" s="10">
        <v>9535.6370000000006</v>
      </c>
    </row>
    <row r="560" spans="6:7" x14ac:dyDescent="0.3">
      <c r="F560" t="s">
        <v>11890</v>
      </c>
      <c r="G560" s="10">
        <v>9535.6370000000006</v>
      </c>
    </row>
    <row r="561" spans="6:7" x14ac:dyDescent="0.3">
      <c r="F561" t="s">
        <v>11720</v>
      </c>
      <c r="G561" s="10">
        <v>9535.6370000000006</v>
      </c>
    </row>
    <row r="562" spans="6:7" x14ac:dyDescent="0.3">
      <c r="F562" t="s">
        <v>11985</v>
      </c>
      <c r="G562" s="10">
        <v>9535.6370000000006</v>
      </c>
    </row>
    <row r="563" spans="6:7" x14ac:dyDescent="0.3">
      <c r="F563" t="s">
        <v>10876</v>
      </c>
      <c r="G563" s="10">
        <v>9535.6370000000006</v>
      </c>
    </row>
    <row r="564" spans="6:7" x14ac:dyDescent="0.3">
      <c r="F564" t="s">
        <v>9718</v>
      </c>
      <c r="G564" s="10">
        <v>9535.6370000000006</v>
      </c>
    </row>
    <row r="565" spans="6:7" x14ac:dyDescent="0.3">
      <c r="F565" t="s">
        <v>9082</v>
      </c>
      <c r="G565" s="10">
        <v>9535.6370000000006</v>
      </c>
    </row>
    <row r="566" spans="6:7" x14ac:dyDescent="0.3">
      <c r="F566" t="s">
        <v>2278</v>
      </c>
      <c r="G566" s="10">
        <v>9535.6370000000006</v>
      </c>
    </row>
    <row r="567" spans="6:7" x14ac:dyDescent="0.3">
      <c r="F567" t="s">
        <v>2084</v>
      </c>
      <c r="G567" s="10">
        <v>9497.1542999999983</v>
      </c>
    </row>
    <row r="568" spans="6:7" x14ac:dyDescent="0.3">
      <c r="F568" t="s">
        <v>18677</v>
      </c>
      <c r="G568" s="10">
        <v>9489.3345000000008</v>
      </c>
    </row>
    <row r="569" spans="6:7" x14ac:dyDescent="0.3">
      <c r="F569" t="s">
        <v>10816</v>
      </c>
      <c r="G569" s="10">
        <v>9481.8672999999999</v>
      </c>
    </row>
    <row r="570" spans="6:7" x14ac:dyDescent="0.3">
      <c r="F570" t="s">
        <v>16033</v>
      </c>
      <c r="G570" s="10">
        <v>9469.6656999999996</v>
      </c>
    </row>
    <row r="571" spans="6:7" x14ac:dyDescent="0.3">
      <c r="F571" t="s">
        <v>6156</v>
      </c>
      <c r="G571" s="10">
        <v>9469.6656999999996</v>
      </c>
    </row>
    <row r="572" spans="6:7" x14ac:dyDescent="0.3">
      <c r="F572" t="s">
        <v>4650</v>
      </c>
      <c r="G572" s="10">
        <v>9469.6656999999996</v>
      </c>
    </row>
    <row r="573" spans="6:7" x14ac:dyDescent="0.3">
      <c r="F573" t="s">
        <v>7128</v>
      </c>
      <c r="G573" s="10">
        <v>9445.3552</v>
      </c>
    </row>
    <row r="574" spans="6:7" x14ac:dyDescent="0.3">
      <c r="F574" t="s">
        <v>17304</v>
      </c>
      <c r="G574" s="10">
        <v>9432.8819999999996</v>
      </c>
    </row>
    <row r="575" spans="6:7" x14ac:dyDescent="0.3">
      <c r="F575" t="s">
        <v>16046</v>
      </c>
      <c r="G575" s="10">
        <v>9432.8819999999996</v>
      </c>
    </row>
    <row r="576" spans="6:7" x14ac:dyDescent="0.3">
      <c r="F576" t="s">
        <v>9927</v>
      </c>
      <c r="G576" s="10">
        <v>9432.8819999999996</v>
      </c>
    </row>
    <row r="577" spans="6:7" x14ac:dyDescent="0.3">
      <c r="F577" t="s">
        <v>9203</v>
      </c>
      <c r="G577" s="10">
        <v>9432.8819999999996</v>
      </c>
    </row>
    <row r="578" spans="6:7" x14ac:dyDescent="0.3">
      <c r="F578" t="s">
        <v>5213</v>
      </c>
      <c r="G578" s="10">
        <v>9432.8819999999996</v>
      </c>
    </row>
    <row r="579" spans="6:7" x14ac:dyDescent="0.3">
      <c r="F579" t="s">
        <v>4709</v>
      </c>
      <c r="G579" s="10">
        <v>9432.8819999999996</v>
      </c>
    </row>
    <row r="580" spans="6:7" x14ac:dyDescent="0.3">
      <c r="F580" t="s">
        <v>4461</v>
      </c>
      <c r="G580" s="10">
        <v>9396.8453000000009</v>
      </c>
    </row>
    <row r="581" spans="6:7" x14ac:dyDescent="0.3">
      <c r="F581" t="s">
        <v>15516</v>
      </c>
      <c r="G581" s="10">
        <v>9335.5746999999992</v>
      </c>
    </row>
    <row r="582" spans="6:7" x14ac:dyDescent="0.3">
      <c r="F582" t="s">
        <v>13040</v>
      </c>
      <c r="G582" s="10">
        <v>9313.4824000000008</v>
      </c>
    </row>
    <row r="583" spans="6:7" x14ac:dyDescent="0.3">
      <c r="F583" t="s">
        <v>2214</v>
      </c>
      <c r="G583" s="10">
        <v>9299.303100000001</v>
      </c>
    </row>
    <row r="584" spans="6:7" x14ac:dyDescent="0.3">
      <c r="F584" t="s">
        <v>5634</v>
      </c>
      <c r="G584" s="10">
        <v>9251.7709000000013</v>
      </c>
    </row>
    <row r="585" spans="6:7" x14ac:dyDescent="0.3">
      <c r="F585" t="s">
        <v>12670</v>
      </c>
      <c r="G585" s="10">
        <v>9251.4151000000002</v>
      </c>
    </row>
    <row r="586" spans="6:7" x14ac:dyDescent="0.3">
      <c r="F586" t="s">
        <v>15512</v>
      </c>
      <c r="G586" s="10">
        <v>9245.6360000000004</v>
      </c>
    </row>
    <row r="587" spans="6:7" x14ac:dyDescent="0.3">
      <c r="F587" t="s">
        <v>7717</v>
      </c>
      <c r="G587" s="10">
        <v>9245.6360000000004</v>
      </c>
    </row>
    <row r="588" spans="6:7" x14ac:dyDescent="0.3">
      <c r="F588" t="s">
        <v>7758</v>
      </c>
      <c r="G588" s="10">
        <v>9245.6360000000004</v>
      </c>
    </row>
    <row r="589" spans="6:7" x14ac:dyDescent="0.3">
      <c r="F589" t="s">
        <v>9208</v>
      </c>
      <c r="G589" s="10">
        <v>9198.8169999999991</v>
      </c>
    </row>
    <row r="590" spans="6:7" x14ac:dyDescent="0.3">
      <c r="F590" t="s">
        <v>6180</v>
      </c>
      <c r="G590" s="10">
        <v>9130.8395</v>
      </c>
    </row>
    <row r="591" spans="6:7" x14ac:dyDescent="0.3">
      <c r="F591" t="s">
        <v>5983</v>
      </c>
      <c r="G591" s="10">
        <v>9084.7439999999988</v>
      </c>
    </row>
    <row r="592" spans="6:7" x14ac:dyDescent="0.3">
      <c r="F592" t="s">
        <v>12862</v>
      </c>
      <c r="G592" s="10">
        <v>9081.0588000000007</v>
      </c>
    </row>
    <row r="593" spans="6:7" x14ac:dyDescent="0.3">
      <c r="F593" t="s">
        <v>17387</v>
      </c>
      <c r="G593" s="10">
        <v>9073.3542999999991</v>
      </c>
    </row>
    <row r="594" spans="6:7" x14ac:dyDescent="0.3">
      <c r="F594" t="s">
        <v>17818</v>
      </c>
      <c r="G594" s="10">
        <v>9066.3425999999999</v>
      </c>
    </row>
    <row r="595" spans="6:7" x14ac:dyDescent="0.3">
      <c r="F595" t="s">
        <v>7480</v>
      </c>
      <c r="G595" s="10">
        <v>9026.8742000000002</v>
      </c>
    </row>
    <row r="596" spans="6:7" x14ac:dyDescent="0.3">
      <c r="F596" t="s">
        <v>14609</v>
      </c>
      <c r="G596" s="10">
        <v>9021.3209999999999</v>
      </c>
    </row>
    <row r="597" spans="6:7" x14ac:dyDescent="0.3">
      <c r="F597" t="s">
        <v>11346</v>
      </c>
      <c r="G597" s="10">
        <v>9021.3209999999999</v>
      </c>
    </row>
    <row r="598" spans="6:7" x14ac:dyDescent="0.3">
      <c r="F598" t="s">
        <v>18511</v>
      </c>
      <c r="G598" s="10">
        <v>9013.9579000000012</v>
      </c>
    </row>
    <row r="599" spans="6:7" x14ac:dyDescent="0.3">
      <c r="F599" t="s">
        <v>11124</v>
      </c>
      <c r="G599" s="10">
        <v>9003.4326999999994</v>
      </c>
    </row>
    <row r="600" spans="6:7" x14ac:dyDescent="0.3">
      <c r="F600" t="s">
        <v>9273</v>
      </c>
      <c r="G600" s="10">
        <v>8971.6358</v>
      </c>
    </row>
    <row r="601" spans="6:7" x14ac:dyDescent="0.3">
      <c r="F601" t="s">
        <v>1981</v>
      </c>
      <c r="G601" s="10">
        <v>8971.6358</v>
      </c>
    </row>
    <row r="602" spans="6:7" x14ac:dyDescent="0.3">
      <c r="F602" t="s">
        <v>18620</v>
      </c>
      <c r="G602" s="10">
        <v>8933.7880000000005</v>
      </c>
    </row>
    <row r="603" spans="6:7" x14ac:dyDescent="0.3">
      <c r="F603" t="s">
        <v>6248</v>
      </c>
      <c r="G603" s="10">
        <v>8889.6486999999997</v>
      </c>
    </row>
    <row r="604" spans="6:7" x14ac:dyDescent="0.3">
      <c r="F604" t="s">
        <v>13114</v>
      </c>
      <c r="G604" s="10">
        <v>8884.0210000000006</v>
      </c>
    </row>
    <row r="605" spans="6:7" x14ac:dyDescent="0.3">
      <c r="F605" t="s">
        <v>16851</v>
      </c>
      <c r="G605" s="10">
        <v>8865.4696000000004</v>
      </c>
    </row>
    <row r="606" spans="6:7" x14ac:dyDescent="0.3">
      <c r="F606" t="s">
        <v>3232</v>
      </c>
      <c r="G606" s="10">
        <v>8826.6021000000001</v>
      </c>
    </row>
    <row r="607" spans="6:7" x14ac:dyDescent="0.3">
      <c r="F607" t="s">
        <v>12139</v>
      </c>
      <c r="G607" s="10">
        <v>8825.1833999999999</v>
      </c>
    </row>
    <row r="608" spans="6:7" x14ac:dyDescent="0.3">
      <c r="F608" t="s">
        <v>17502</v>
      </c>
      <c r="G608" s="10">
        <v>8824.1833000000006</v>
      </c>
    </row>
    <row r="609" spans="6:7" x14ac:dyDescent="0.3">
      <c r="F609" t="s">
        <v>4569</v>
      </c>
      <c r="G609" s="10">
        <v>8748.4840999999997</v>
      </c>
    </row>
    <row r="610" spans="6:7" x14ac:dyDescent="0.3">
      <c r="F610" t="s">
        <v>10790</v>
      </c>
      <c r="G610" s="10">
        <v>8745.3697999999986</v>
      </c>
    </row>
    <row r="611" spans="6:7" x14ac:dyDescent="0.3">
      <c r="F611" t="s">
        <v>9862</v>
      </c>
      <c r="G611" s="10">
        <v>8743.6157000000003</v>
      </c>
    </row>
    <row r="612" spans="6:7" x14ac:dyDescent="0.3">
      <c r="F612" t="s">
        <v>1499</v>
      </c>
      <c r="G612" s="10">
        <v>8658.7199999999993</v>
      </c>
    </row>
    <row r="613" spans="6:7" x14ac:dyDescent="0.3">
      <c r="F613" t="s">
        <v>2889</v>
      </c>
      <c r="G613" s="10">
        <v>8655.6571999999996</v>
      </c>
    </row>
    <row r="614" spans="6:7" x14ac:dyDescent="0.3">
      <c r="F614" t="s">
        <v>6833</v>
      </c>
      <c r="G614" s="10">
        <v>8648.9431999999997</v>
      </c>
    </row>
    <row r="615" spans="6:7" x14ac:dyDescent="0.3">
      <c r="F615" t="s">
        <v>5104</v>
      </c>
      <c r="G615" s="10">
        <v>8621.9169999999995</v>
      </c>
    </row>
    <row r="616" spans="6:7" x14ac:dyDescent="0.3">
      <c r="F616" t="s">
        <v>1983</v>
      </c>
      <c r="G616" s="10">
        <v>8616.3968999999997</v>
      </c>
    </row>
    <row r="617" spans="6:7" x14ac:dyDescent="0.3">
      <c r="F617" t="s">
        <v>18594</v>
      </c>
      <c r="G617" s="10">
        <v>8608.7870000000003</v>
      </c>
    </row>
    <row r="618" spans="6:7" x14ac:dyDescent="0.3">
      <c r="F618" t="s">
        <v>7581</v>
      </c>
      <c r="G618" s="10">
        <v>8608.7870000000003</v>
      </c>
    </row>
    <row r="619" spans="6:7" x14ac:dyDescent="0.3">
      <c r="F619" t="s">
        <v>4496</v>
      </c>
      <c r="G619" s="10">
        <v>8608.7870000000003</v>
      </c>
    </row>
    <row r="620" spans="6:7" x14ac:dyDescent="0.3">
      <c r="F620" t="s">
        <v>977</v>
      </c>
      <c r="G620" s="10">
        <v>8591.4825000000001</v>
      </c>
    </row>
    <row r="621" spans="6:7" x14ac:dyDescent="0.3">
      <c r="F621" t="s">
        <v>17631</v>
      </c>
      <c r="G621" s="10">
        <v>8582.0733</v>
      </c>
    </row>
    <row r="622" spans="6:7" x14ac:dyDescent="0.3">
      <c r="F622" t="s">
        <v>16248</v>
      </c>
      <c r="G622" s="10">
        <v>8582.0733</v>
      </c>
    </row>
    <row r="623" spans="6:7" x14ac:dyDescent="0.3">
      <c r="F623" t="s">
        <v>15525</v>
      </c>
      <c r="G623" s="10">
        <v>8582.0733</v>
      </c>
    </row>
    <row r="624" spans="6:7" x14ac:dyDescent="0.3">
      <c r="F624" t="s">
        <v>9284</v>
      </c>
      <c r="G624" s="10">
        <v>8582.0733</v>
      </c>
    </row>
    <row r="625" spans="6:7" x14ac:dyDescent="0.3">
      <c r="F625" t="s">
        <v>6197</v>
      </c>
      <c r="G625" s="10">
        <v>8582.0733</v>
      </c>
    </row>
    <row r="626" spans="6:7" x14ac:dyDescent="0.3">
      <c r="F626" t="s">
        <v>5542</v>
      </c>
      <c r="G626" s="10">
        <v>8582.0733</v>
      </c>
    </row>
    <row r="627" spans="6:7" x14ac:dyDescent="0.3">
      <c r="F627" t="s">
        <v>4521</v>
      </c>
      <c r="G627" s="10">
        <v>8582.0733</v>
      </c>
    </row>
    <row r="628" spans="6:7" x14ac:dyDescent="0.3">
      <c r="F628" t="s">
        <v>2842</v>
      </c>
      <c r="G628" s="10">
        <v>8582.0733</v>
      </c>
    </row>
    <row r="629" spans="6:7" x14ac:dyDescent="0.3">
      <c r="F629" t="s">
        <v>2427</v>
      </c>
      <c r="G629" s="10">
        <v>8568.5221000000001</v>
      </c>
    </row>
    <row r="630" spans="6:7" x14ac:dyDescent="0.3">
      <c r="F630" t="s">
        <v>7441</v>
      </c>
      <c r="G630" s="10">
        <v>8544.5139999999992</v>
      </c>
    </row>
    <row r="631" spans="6:7" x14ac:dyDescent="0.3">
      <c r="F631" t="s">
        <v>9761</v>
      </c>
      <c r="G631" s="10">
        <v>8539.911900000001</v>
      </c>
    </row>
    <row r="632" spans="6:7" x14ac:dyDescent="0.3">
      <c r="F632" t="s">
        <v>3606</v>
      </c>
      <c r="G632" s="10">
        <v>8491.5517999999993</v>
      </c>
    </row>
    <row r="633" spans="6:7" x14ac:dyDescent="0.3">
      <c r="F633" t="s">
        <v>4226</v>
      </c>
      <c r="G633" s="10">
        <v>8491.2445000000007</v>
      </c>
    </row>
    <row r="634" spans="6:7" x14ac:dyDescent="0.3">
      <c r="F634" t="s">
        <v>18437</v>
      </c>
      <c r="G634" s="10">
        <v>8489.5938000000006</v>
      </c>
    </row>
    <row r="635" spans="6:7" x14ac:dyDescent="0.3">
      <c r="F635" t="s">
        <v>12421</v>
      </c>
      <c r="G635" s="10">
        <v>8489.5938000000006</v>
      </c>
    </row>
    <row r="636" spans="6:7" x14ac:dyDescent="0.3">
      <c r="F636" t="s">
        <v>9725</v>
      </c>
      <c r="G636" s="10">
        <v>8489.5938000000006</v>
      </c>
    </row>
    <row r="637" spans="6:7" x14ac:dyDescent="0.3">
      <c r="F637" t="s">
        <v>9263</v>
      </c>
      <c r="G637" s="10">
        <v>8489.5938000000006</v>
      </c>
    </row>
    <row r="638" spans="6:7" x14ac:dyDescent="0.3">
      <c r="F638" t="s">
        <v>9205</v>
      </c>
      <c r="G638" s="10">
        <v>8489.5938000000006</v>
      </c>
    </row>
    <row r="639" spans="6:7" x14ac:dyDescent="0.3">
      <c r="F639" t="s">
        <v>5857</v>
      </c>
      <c r="G639" s="10">
        <v>8489.5938000000006</v>
      </c>
    </row>
    <row r="640" spans="6:7" x14ac:dyDescent="0.3">
      <c r="F640" t="s">
        <v>4971</v>
      </c>
      <c r="G640" s="10">
        <v>8489.5938000000006</v>
      </c>
    </row>
    <row r="641" spans="6:7" x14ac:dyDescent="0.3">
      <c r="F641" t="s">
        <v>4825</v>
      </c>
      <c r="G641" s="10">
        <v>8489.5938000000006</v>
      </c>
    </row>
    <row r="642" spans="6:7" x14ac:dyDescent="0.3">
      <c r="F642" t="s">
        <v>7148</v>
      </c>
      <c r="G642" s="10">
        <v>8483.4920000000002</v>
      </c>
    </row>
    <row r="643" spans="6:7" x14ac:dyDescent="0.3">
      <c r="F643" t="s">
        <v>12850</v>
      </c>
      <c r="G643" s="10">
        <v>8481.7752</v>
      </c>
    </row>
    <row r="644" spans="6:7" x14ac:dyDescent="0.3">
      <c r="F644" t="s">
        <v>12023</v>
      </c>
      <c r="G644" s="10">
        <v>8453.5995000000003</v>
      </c>
    </row>
    <row r="645" spans="6:7" x14ac:dyDescent="0.3">
      <c r="F645" t="s">
        <v>12197</v>
      </c>
      <c r="G645" s="10">
        <v>8434.9639999999999</v>
      </c>
    </row>
    <row r="646" spans="6:7" x14ac:dyDescent="0.3">
      <c r="F646" t="s">
        <v>7767</v>
      </c>
      <c r="G646" s="10">
        <v>8407.1790000000001</v>
      </c>
    </row>
    <row r="647" spans="6:7" x14ac:dyDescent="0.3">
      <c r="F647" t="s">
        <v>5114</v>
      </c>
      <c r="G647" s="10">
        <v>8390.6991999999991</v>
      </c>
    </row>
    <row r="648" spans="6:7" x14ac:dyDescent="0.3">
      <c r="F648" t="s">
        <v>3655</v>
      </c>
      <c r="G648" s="10">
        <v>8381.9346999999998</v>
      </c>
    </row>
    <row r="649" spans="6:7" x14ac:dyDescent="0.3">
      <c r="F649" t="s">
        <v>3305</v>
      </c>
      <c r="G649" s="10">
        <v>8362.2003999999997</v>
      </c>
    </row>
    <row r="650" spans="6:7" x14ac:dyDescent="0.3">
      <c r="F650" t="s">
        <v>4989</v>
      </c>
      <c r="G650" s="10">
        <v>8352.9395999999997</v>
      </c>
    </row>
    <row r="651" spans="6:7" x14ac:dyDescent="0.3">
      <c r="F651" t="s">
        <v>18398</v>
      </c>
      <c r="G651" s="10">
        <v>8349.9148000000005</v>
      </c>
    </row>
    <row r="652" spans="6:7" x14ac:dyDescent="0.3">
      <c r="F652" t="s">
        <v>12164</v>
      </c>
      <c r="G652" s="10">
        <v>8349.4681999999993</v>
      </c>
    </row>
    <row r="653" spans="6:7" x14ac:dyDescent="0.3">
      <c r="F653" t="s">
        <v>11663</v>
      </c>
      <c r="G653" s="10">
        <v>8342.9706999999999</v>
      </c>
    </row>
    <row r="654" spans="6:7" x14ac:dyDescent="0.3">
      <c r="F654" t="s">
        <v>10970</v>
      </c>
      <c r="G654" s="10">
        <v>8338.2258999999995</v>
      </c>
    </row>
    <row r="655" spans="6:7" x14ac:dyDescent="0.3">
      <c r="F655" t="s">
        <v>11649</v>
      </c>
      <c r="G655" s="10">
        <v>8321.3293999999987</v>
      </c>
    </row>
    <row r="656" spans="6:7" x14ac:dyDescent="0.3">
      <c r="F656" t="s">
        <v>16171</v>
      </c>
      <c r="G656" s="10">
        <v>8321.0723999999991</v>
      </c>
    </row>
    <row r="657" spans="6:7" x14ac:dyDescent="0.3">
      <c r="F657" t="s">
        <v>13570</v>
      </c>
      <c r="G657" s="10">
        <v>8321.0723999999991</v>
      </c>
    </row>
    <row r="658" spans="6:7" x14ac:dyDescent="0.3">
      <c r="F658" t="s">
        <v>14369</v>
      </c>
      <c r="G658" s="10">
        <v>8321.0723999999991</v>
      </c>
    </row>
    <row r="659" spans="6:7" x14ac:dyDescent="0.3">
      <c r="F659" t="s">
        <v>13171</v>
      </c>
      <c r="G659" s="10">
        <v>8321.0723999999991</v>
      </c>
    </row>
    <row r="660" spans="6:7" x14ac:dyDescent="0.3">
      <c r="F660" t="s">
        <v>3661</v>
      </c>
      <c r="G660" s="10">
        <v>8321.0723999999991</v>
      </c>
    </row>
    <row r="661" spans="6:7" x14ac:dyDescent="0.3">
      <c r="F661" t="s">
        <v>2276</v>
      </c>
      <c r="G661" s="10">
        <v>8321.0723999999991</v>
      </c>
    </row>
    <row r="662" spans="6:7" x14ac:dyDescent="0.3">
      <c r="F662" t="s">
        <v>3781</v>
      </c>
      <c r="G662" s="10">
        <v>8314.2214000000004</v>
      </c>
    </row>
    <row r="663" spans="6:7" x14ac:dyDescent="0.3">
      <c r="F663" t="s">
        <v>10197</v>
      </c>
      <c r="G663" s="10">
        <v>8297.2163999999993</v>
      </c>
    </row>
    <row r="664" spans="6:7" x14ac:dyDescent="0.3">
      <c r="F664" t="s">
        <v>2679</v>
      </c>
      <c r="G664" s="10">
        <v>8262.3260000000009</v>
      </c>
    </row>
    <row r="665" spans="6:7" x14ac:dyDescent="0.3">
      <c r="F665" t="s">
        <v>13924</v>
      </c>
      <c r="G665" s="10">
        <v>8258.4633000000013</v>
      </c>
    </row>
    <row r="666" spans="6:7" x14ac:dyDescent="0.3">
      <c r="F666" t="s">
        <v>14709</v>
      </c>
      <c r="G666" s="10">
        <v>8149.7584999999999</v>
      </c>
    </row>
    <row r="667" spans="6:7" x14ac:dyDescent="0.3">
      <c r="F667" t="s">
        <v>16502</v>
      </c>
      <c r="G667" s="10">
        <v>8148.2039999999997</v>
      </c>
    </row>
    <row r="668" spans="6:7" x14ac:dyDescent="0.3">
      <c r="F668" t="s">
        <v>18791</v>
      </c>
      <c r="G668" s="10">
        <v>8138.6809000000003</v>
      </c>
    </row>
    <row r="669" spans="6:7" x14ac:dyDescent="0.3">
      <c r="F669" t="s">
        <v>18408</v>
      </c>
      <c r="G669" s="10">
        <v>8119.1889000000001</v>
      </c>
    </row>
    <row r="670" spans="6:7" x14ac:dyDescent="0.3">
      <c r="F670" t="s">
        <v>13178</v>
      </c>
      <c r="G670" s="10">
        <v>8119.1889000000001</v>
      </c>
    </row>
    <row r="671" spans="6:7" x14ac:dyDescent="0.3">
      <c r="F671" t="s">
        <v>11350</v>
      </c>
      <c r="G671" s="10">
        <v>8118.2552999999998</v>
      </c>
    </row>
    <row r="672" spans="6:7" x14ac:dyDescent="0.3">
      <c r="F672" t="s">
        <v>4755</v>
      </c>
      <c r="G672" s="10">
        <v>8086.8071999999993</v>
      </c>
    </row>
    <row r="673" spans="6:7" x14ac:dyDescent="0.3">
      <c r="F673" t="s">
        <v>7205</v>
      </c>
      <c r="G673" s="10">
        <v>8040.24</v>
      </c>
    </row>
    <row r="674" spans="6:7" x14ac:dyDescent="0.3">
      <c r="F674" t="s">
        <v>11267</v>
      </c>
      <c r="G674" s="10">
        <v>8023.7574999999997</v>
      </c>
    </row>
    <row r="675" spans="6:7" x14ac:dyDescent="0.3">
      <c r="F675" t="s">
        <v>15078</v>
      </c>
      <c r="G675" s="10">
        <v>8001.1519000000008</v>
      </c>
    </row>
    <row r="676" spans="6:7" x14ac:dyDescent="0.3">
      <c r="F676" t="s">
        <v>9388</v>
      </c>
      <c r="G676" s="10">
        <v>7995.6189000000004</v>
      </c>
    </row>
    <row r="677" spans="6:7" x14ac:dyDescent="0.3">
      <c r="F677" t="s">
        <v>4552</v>
      </c>
      <c r="G677" s="10">
        <v>7995.6189000000004</v>
      </c>
    </row>
    <row r="678" spans="6:7" x14ac:dyDescent="0.3">
      <c r="F678" t="s">
        <v>18550</v>
      </c>
      <c r="G678" s="10">
        <v>7895.7659999999996</v>
      </c>
    </row>
    <row r="679" spans="6:7" x14ac:dyDescent="0.3">
      <c r="F679" t="s">
        <v>16030</v>
      </c>
      <c r="G679" s="10">
        <v>7895.7659999999996</v>
      </c>
    </row>
    <row r="680" spans="6:7" x14ac:dyDescent="0.3">
      <c r="F680" t="s">
        <v>15497</v>
      </c>
      <c r="G680" s="10">
        <v>7895.7659999999996</v>
      </c>
    </row>
    <row r="681" spans="6:7" x14ac:dyDescent="0.3">
      <c r="F681" t="s">
        <v>17231</v>
      </c>
      <c r="G681" s="10">
        <v>7885.5264000000006</v>
      </c>
    </row>
    <row r="682" spans="6:7" x14ac:dyDescent="0.3">
      <c r="F682" t="s">
        <v>10912</v>
      </c>
      <c r="G682" s="10">
        <v>7877.3544999999995</v>
      </c>
    </row>
    <row r="683" spans="6:7" x14ac:dyDescent="0.3">
      <c r="F683" t="s">
        <v>16505</v>
      </c>
      <c r="G683" s="10">
        <v>7827.6701000000003</v>
      </c>
    </row>
    <row r="684" spans="6:7" x14ac:dyDescent="0.3">
      <c r="F684" t="s">
        <v>7595</v>
      </c>
      <c r="G684" s="10">
        <v>7814.8864000000003</v>
      </c>
    </row>
    <row r="685" spans="6:7" x14ac:dyDescent="0.3">
      <c r="F685" t="s">
        <v>6450</v>
      </c>
      <c r="G685" s="10">
        <v>7810.1203000000005</v>
      </c>
    </row>
    <row r="686" spans="6:7" x14ac:dyDescent="0.3">
      <c r="F686" t="s">
        <v>3807</v>
      </c>
      <c r="G686" s="10">
        <v>7779.6376</v>
      </c>
    </row>
    <row r="687" spans="6:7" x14ac:dyDescent="0.3">
      <c r="F687" t="s">
        <v>14203</v>
      </c>
      <c r="G687" s="10">
        <v>7770.9740000000002</v>
      </c>
    </row>
    <row r="688" spans="6:7" x14ac:dyDescent="0.3">
      <c r="F688" t="s">
        <v>16212</v>
      </c>
      <c r="G688" s="10">
        <v>7769.6837000000005</v>
      </c>
    </row>
    <row r="689" spans="6:7" x14ac:dyDescent="0.3">
      <c r="F689" t="s">
        <v>16499</v>
      </c>
      <c r="G689" s="10">
        <v>7747.9083000000001</v>
      </c>
    </row>
    <row r="690" spans="6:7" x14ac:dyDescent="0.3">
      <c r="F690" t="s">
        <v>4086</v>
      </c>
      <c r="G690" s="10">
        <v>7747.9083000000001</v>
      </c>
    </row>
    <row r="691" spans="6:7" x14ac:dyDescent="0.3">
      <c r="F691" t="s">
        <v>3904</v>
      </c>
      <c r="G691" s="10">
        <v>7747.9083000000001</v>
      </c>
    </row>
    <row r="692" spans="6:7" x14ac:dyDescent="0.3">
      <c r="F692" t="s">
        <v>5925</v>
      </c>
      <c r="G692" s="10">
        <v>7740.7938000000004</v>
      </c>
    </row>
    <row r="693" spans="6:7" x14ac:dyDescent="0.3">
      <c r="F693" t="s">
        <v>7329</v>
      </c>
      <c r="G693" s="10">
        <v>7733.9889000000003</v>
      </c>
    </row>
    <row r="694" spans="6:7" x14ac:dyDescent="0.3">
      <c r="F694" t="s">
        <v>5639</v>
      </c>
      <c r="G694" s="10">
        <v>7726.6381999999994</v>
      </c>
    </row>
    <row r="695" spans="6:7" x14ac:dyDescent="0.3">
      <c r="F695" t="s">
        <v>11156</v>
      </c>
      <c r="G695" s="10">
        <v>7679.8086000000003</v>
      </c>
    </row>
    <row r="696" spans="6:7" x14ac:dyDescent="0.3">
      <c r="F696" t="s">
        <v>11486</v>
      </c>
      <c r="G696" s="10">
        <v>7671.3564999999999</v>
      </c>
    </row>
    <row r="697" spans="6:7" x14ac:dyDescent="0.3">
      <c r="F697" t="s">
        <v>9796</v>
      </c>
      <c r="G697" s="10">
        <v>7643.1059999999998</v>
      </c>
    </row>
    <row r="698" spans="6:7" x14ac:dyDescent="0.3">
      <c r="F698" t="s">
        <v>11626</v>
      </c>
      <c r="G698" s="10">
        <v>7628.5096000000003</v>
      </c>
    </row>
    <row r="699" spans="6:7" x14ac:dyDescent="0.3">
      <c r="F699" t="s">
        <v>10442</v>
      </c>
      <c r="G699" s="10">
        <v>7628.5096000000003</v>
      </c>
    </row>
    <row r="700" spans="6:7" x14ac:dyDescent="0.3">
      <c r="F700" t="s">
        <v>6382</v>
      </c>
      <c r="G700" s="10">
        <v>7628.5096000000003</v>
      </c>
    </row>
    <row r="701" spans="6:7" x14ac:dyDescent="0.3">
      <c r="F701" t="s">
        <v>4961</v>
      </c>
      <c r="G701" s="10">
        <v>7604.7165000000005</v>
      </c>
    </row>
    <row r="702" spans="6:7" x14ac:dyDescent="0.3">
      <c r="F702" t="s">
        <v>3341</v>
      </c>
      <c r="G702" s="10">
        <v>7562.8451999999997</v>
      </c>
    </row>
    <row r="703" spans="6:7" x14ac:dyDescent="0.3">
      <c r="F703" t="s">
        <v>14132</v>
      </c>
      <c r="G703" s="10">
        <v>7556.7332999999999</v>
      </c>
    </row>
    <row r="704" spans="6:7" x14ac:dyDescent="0.3">
      <c r="F704" t="s">
        <v>1690</v>
      </c>
      <c r="G704" s="10">
        <v>7552.4206000000004</v>
      </c>
    </row>
    <row r="705" spans="6:7" x14ac:dyDescent="0.3">
      <c r="F705" t="s">
        <v>13440</v>
      </c>
      <c r="G705" s="10">
        <v>7552.4075000000003</v>
      </c>
    </row>
    <row r="706" spans="6:7" x14ac:dyDescent="0.3">
      <c r="F706" t="s">
        <v>13930</v>
      </c>
      <c r="G706" s="10">
        <v>7551.7664000000004</v>
      </c>
    </row>
    <row r="707" spans="6:7" x14ac:dyDescent="0.3">
      <c r="F707" t="s">
        <v>17487</v>
      </c>
      <c r="G707" s="10">
        <v>7546.3055999999997</v>
      </c>
    </row>
    <row r="708" spans="6:7" x14ac:dyDescent="0.3">
      <c r="F708" t="s">
        <v>16261</v>
      </c>
      <c r="G708" s="10">
        <v>7546.3055999999997</v>
      </c>
    </row>
    <row r="709" spans="6:7" x14ac:dyDescent="0.3">
      <c r="F709" t="s">
        <v>14470</v>
      </c>
      <c r="G709" s="10">
        <v>7546.3055999999997</v>
      </c>
    </row>
    <row r="710" spans="6:7" x14ac:dyDescent="0.3">
      <c r="F710" t="s">
        <v>12204</v>
      </c>
      <c r="G710" s="10">
        <v>7546.3055999999997</v>
      </c>
    </row>
    <row r="711" spans="6:7" x14ac:dyDescent="0.3">
      <c r="F711" t="s">
        <v>9870</v>
      </c>
      <c r="G711" s="10">
        <v>7546.3055999999997</v>
      </c>
    </row>
    <row r="712" spans="6:7" x14ac:dyDescent="0.3">
      <c r="F712" t="s">
        <v>5636</v>
      </c>
      <c r="G712" s="10">
        <v>7546.3055999999997</v>
      </c>
    </row>
    <row r="713" spans="6:7" x14ac:dyDescent="0.3">
      <c r="F713" t="s">
        <v>2732</v>
      </c>
      <c r="G713" s="10">
        <v>7546.3055999999997</v>
      </c>
    </row>
    <row r="714" spans="6:7" x14ac:dyDescent="0.3">
      <c r="F714" t="s">
        <v>15479</v>
      </c>
      <c r="G714" s="10">
        <v>7521.3301000000001</v>
      </c>
    </row>
    <row r="715" spans="6:7" x14ac:dyDescent="0.3">
      <c r="F715" t="s">
        <v>16941</v>
      </c>
      <c r="G715" s="10">
        <v>7520.7944000000007</v>
      </c>
    </row>
    <row r="716" spans="6:7" x14ac:dyDescent="0.3">
      <c r="F716" t="s">
        <v>4495</v>
      </c>
      <c r="G716" s="10">
        <v>7500.9777000000004</v>
      </c>
    </row>
    <row r="717" spans="6:7" x14ac:dyDescent="0.3">
      <c r="F717" t="s">
        <v>17855</v>
      </c>
      <c r="G717" s="10">
        <v>7499.9785000000002</v>
      </c>
    </row>
    <row r="718" spans="6:7" x14ac:dyDescent="0.3">
      <c r="F718" t="s">
        <v>16942</v>
      </c>
      <c r="G718" s="10">
        <v>7486.0763000000006</v>
      </c>
    </row>
    <row r="719" spans="6:7" x14ac:dyDescent="0.3">
      <c r="F719" t="s">
        <v>10725</v>
      </c>
      <c r="G719" s="10">
        <v>7467.4440000000004</v>
      </c>
    </row>
    <row r="720" spans="6:7" x14ac:dyDescent="0.3">
      <c r="F720" t="s">
        <v>18625</v>
      </c>
      <c r="G720" s="10">
        <v>7431.2277000000004</v>
      </c>
    </row>
    <row r="721" spans="6:7" x14ac:dyDescent="0.3">
      <c r="F721" t="s">
        <v>14360</v>
      </c>
      <c r="G721" s="10">
        <v>7396.5087999999996</v>
      </c>
    </row>
    <row r="722" spans="6:7" x14ac:dyDescent="0.3">
      <c r="F722" t="s">
        <v>13024</v>
      </c>
      <c r="G722" s="10">
        <v>7396.5087999999996</v>
      </c>
    </row>
    <row r="723" spans="6:7" x14ac:dyDescent="0.3">
      <c r="F723" t="s">
        <v>6183</v>
      </c>
      <c r="G723" s="10">
        <v>7396.5087999999996</v>
      </c>
    </row>
    <row r="724" spans="6:7" x14ac:dyDescent="0.3">
      <c r="F724" t="s">
        <v>9456</v>
      </c>
      <c r="G724" s="10">
        <v>7371.6635999999999</v>
      </c>
    </row>
    <row r="725" spans="6:7" x14ac:dyDescent="0.3">
      <c r="F725" t="s">
        <v>18344</v>
      </c>
      <c r="G725" s="10">
        <v>7370.1812</v>
      </c>
    </row>
    <row r="726" spans="6:7" x14ac:dyDescent="0.3">
      <c r="F726" t="s">
        <v>5524</v>
      </c>
      <c r="G726" s="10">
        <v>7363.1050999999998</v>
      </c>
    </row>
    <row r="727" spans="6:7" x14ac:dyDescent="0.3">
      <c r="F727" t="s">
        <v>3609</v>
      </c>
      <c r="G727" s="10">
        <v>7351.5834000000004</v>
      </c>
    </row>
    <row r="728" spans="6:7" x14ac:dyDescent="0.3">
      <c r="F728" t="s">
        <v>8044</v>
      </c>
      <c r="G728" s="10">
        <v>7351.4254999999994</v>
      </c>
    </row>
    <row r="729" spans="6:7" x14ac:dyDescent="0.3">
      <c r="F729" t="s">
        <v>3929</v>
      </c>
      <c r="G729" s="10">
        <v>7303.8892000000005</v>
      </c>
    </row>
    <row r="730" spans="6:7" x14ac:dyDescent="0.3">
      <c r="F730" t="s">
        <v>6008</v>
      </c>
      <c r="G730" s="10">
        <v>7283.9085999999998</v>
      </c>
    </row>
    <row r="731" spans="6:7" x14ac:dyDescent="0.3">
      <c r="F731" t="s">
        <v>6724</v>
      </c>
      <c r="G731" s="10">
        <v>7254.3796000000002</v>
      </c>
    </row>
    <row r="732" spans="6:7" x14ac:dyDescent="0.3">
      <c r="F732" t="s">
        <v>8082</v>
      </c>
      <c r="G732" s="10">
        <v>7252.2471999999998</v>
      </c>
    </row>
    <row r="733" spans="6:7" x14ac:dyDescent="0.3">
      <c r="F733" t="s">
        <v>11179</v>
      </c>
      <c r="G733" s="10">
        <v>7197.5465999999997</v>
      </c>
    </row>
    <row r="734" spans="6:7" x14ac:dyDescent="0.3">
      <c r="F734" t="s">
        <v>5215</v>
      </c>
      <c r="G734" s="10">
        <v>7189.4709999999995</v>
      </c>
    </row>
    <row r="735" spans="6:7" x14ac:dyDescent="0.3">
      <c r="F735" t="s">
        <v>10066</v>
      </c>
      <c r="G735" s="10">
        <v>7161.3262999999997</v>
      </c>
    </row>
    <row r="736" spans="6:7" x14ac:dyDescent="0.3">
      <c r="F736" t="s">
        <v>15177</v>
      </c>
      <c r="G736" s="10">
        <v>7158.0349999999999</v>
      </c>
    </row>
    <row r="737" spans="6:7" x14ac:dyDescent="0.3">
      <c r="F737" t="s">
        <v>18911</v>
      </c>
      <c r="G737" s="10">
        <v>7124.6566000000003</v>
      </c>
    </row>
    <row r="738" spans="6:7" x14ac:dyDescent="0.3">
      <c r="F738" t="s">
        <v>3825</v>
      </c>
      <c r="G738" s="10">
        <v>7120.5498000000007</v>
      </c>
    </row>
    <row r="739" spans="6:7" x14ac:dyDescent="0.3">
      <c r="F739" t="s">
        <v>15820</v>
      </c>
      <c r="G739" s="10">
        <v>7107.2168000000001</v>
      </c>
    </row>
    <row r="740" spans="6:7" x14ac:dyDescent="0.3">
      <c r="F740" t="s">
        <v>5964</v>
      </c>
      <c r="G740" s="10">
        <v>7106.1894000000002</v>
      </c>
    </row>
    <row r="741" spans="6:7" x14ac:dyDescent="0.3">
      <c r="F741" t="s">
        <v>2506</v>
      </c>
      <c r="G741" s="10">
        <v>7106.1894000000002</v>
      </c>
    </row>
    <row r="742" spans="6:7" x14ac:dyDescent="0.3">
      <c r="F742" t="s">
        <v>11457</v>
      </c>
      <c r="G742" s="10">
        <v>7100.1648000000005</v>
      </c>
    </row>
    <row r="743" spans="6:7" x14ac:dyDescent="0.3">
      <c r="F743" t="s">
        <v>17248</v>
      </c>
      <c r="G743" s="10">
        <v>7091.0807999999997</v>
      </c>
    </row>
    <row r="744" spans="6:7" x14ac:dyDescent="0.3">
      <c r="F744" t="s">
        <v>5528</v>
      </c>
      <c r="G744" s="10">
        <v>7089.5280000000002</v>
      </c>
    </row>
    <row r="745" spans="6:7" x14ac:dyDescent="0.3">
      <c r="F745" t="s">
        <v>12753</v>
      </c>
      <c r="G745" s="10">
        <v>7051.5729000000001</v>
      </c>
    </row>
    <row r="746" spans="6:7" x14ac:dyDescent="0.3">
      <c r="F746" t="s">
        <v>4561</v>
      </c>
      <c r="G746" s="10">
        <v>7050.1503999999995</v>
      </c>
    </row>
    <row r="747" spans="6:7" x14ac:dyDescent="0.3">
      <c r="F747" t="s">
        <v>4632</v>
      </c>
      <c r="G747" s="10">
        <v>7039.5911000000006</v>
      </c>
    </row>
    <row r="748" spans="6:7" x14ac:dyDescent="0.3">
      <c r="F748" t="s">
        <v>13189</v>
      </c>
      <c r="G748" s="10">
        <v>7013.5448999999999</v>
      </c>
    </row>
    <row r="749" spans="6:7" x14ac:dyDescent="0.3">
      <c r="F749" t="s">
        <v>11491</v>
      </c>
      <c r="G749" s="10">
        <v>6994.232</v>
      </c>
    </row>
    <row r="750" spans="6:7" x14ac:dyDescent="0.3">
      <c r="F750" t="s">
        <v>10697</v>
      </c>
      <c r="G750" s="10">
        <v>6978.5095999999994</v>
      </c>
    </row>
    <row r="751" spans="6:7" x14ac:dyDescent="0.3">
      <c r="F751" t="s">
        <v>4502</v>
      </c>
      <c r="G751" s="10">
        <v>6919.8659000000007</v>
      </c>
    </row>
    <row r="752" spans="6:7" x14ac:dyDescent="0.3">
      <c r="F752" t="s">
        <v>7696</v>
      </c>
      <c r="G752" s="10">
        <v>6911.7732999999998</v>
      </c>
    </row>
    <row r="753" spans="6:7" x14ac:dyDescent="0.3">
      <c r="F753" t="s">
        <v>2568</v>
      </c>
      <c r="G753" s="10">
        <v>6899.7902999999997</v>
      </c>
    </row>
    <row r="754" spans="6:7" x14ac:dyDescent="0.3">
      <c r="F754" t="s">
        <v>18714</v>
      </c>
      <c r="G754" s="10">
        <v>6895.4880000000003</v>
      </c>
    </row>
    <row r="755" spans="6:7" x14ac:dyDescent="0.3">
      <c r="F755" t="s">
        <v>16205</v>
      </c>
      <c r="G755" s="10">
        <v>6887.0295999999998</v>
      </c>
    </row>
    <row r="756" spans="6:7" x14ac:dyDescent="0.3">
      <c r="F756" t="s">
        <v>15178</v>
      </c>
      <c r="G756" s="10">
        <v>6887.0295999999998</v>
      </c>
    </row>
    <row r="757" spans="6:7" x14ac:dyDescent="0.3">
      <c r="F757" t="s">
        <v>11631</v>
      </c>
      <c r="G757" s="10">
        <v>6887.0295999999998</v>
      </c>
    </row>
    <row r="758" spans="6:7" x14ac:dyDescent="0.3">
      <c r="F758" t="s">
        <v>9621</v>
      </c>
      <c r="G758" s="10">
        <v>6887.0295999999998</v>
      </c>
    </row>
    <row r="759" spans="6:7" x14ac:dyDescent="0.3">
      <c r="F759" t="s">
        <v>5024</v>
      </c>
      <c r="G759" s="10">
        <v>6887.0295999999998</v>
      </c>
    </row>
    <row r="760" spans="6:7" x14ac:dyDescent="0.3">
      <c r="F760" t="s">
        <v>10287</v>
      </c>
      <c r="G760" s="10">
        <v>6882.5278000000008</v>
      </c>
    </row>
    <row r="761" spans="6:7" x14ac:dyDescent="0.3">
      <c r="F761" t="s">
        <v>10202</v>
      </c>
      <c r="G761" s="10">
        <v>6877.7861999999996</v>
      </c>
    </row>
    <row r="762" spans="6:7" x14ac:dyDescent="0.3">
      <c r="F762" t="s">
        <v>8622</v>
      </c>
      <c r="G762" s="10">
        <v>6808.1548000000003</v>
      </c>
    </row>
    <row r="763" spans="6:7" x14ac:dyDescent="0.3">
      <c r="F763" t="s">
        <v>2841</v>
      </c>
      <c r="G763" s="10">
        <v>6794.9130000000005</v>
      </c>
    </row>
    <row r="764" spans="6:7" x14ac:dyDescent="0.3">
      <c r="F764" t="s">
        <v>17751</v>
      </c>
      <c r="G764" s="10">
        <v>6772.1099000000004</v>
      </c>
    </row>
    <row r="765" spans="6:7" x14ac:dyDescent="0.3">
      <c r="F765" t="s">
        <v>14069</v>
      </c>
      <c r="G765" s="10">
        <v>6744.1867999999995</v>
      </c>
    </row>
    <row r="766" spans="6:7" x14ac:dyDescent="0.3">
      <c r="F766" t="s">
        <v>13789</v>
      </c>
      <c r="G766" s="10">
        <v>6721.4271000000008</v>
      </c>
    </row>
    <row r="767" spans="6:7" x14ac:dyDescent="0.3">
      <c r="F767" t="s">
        <v>13855</v>
      </c>
      <c r="G767" s="10">
        <v>6714.7579999999998</v>
      </c>
    </row>
    <row r="768" spans="6:7" x14ac:dyDescent="0.3">
      <c r="F768" t="s">
        <v>16827</v>
      </c>
      <c r="G768" s="10">
        <v>6711.4011</v>
      </c>
    </row>
    <row r="769" spans="6:7" x14ac:dyDescent="0.3">
      <c r="F769" t="s">
        <v>14975</v>
      </c>
      <c r="G769" s="10">
        <v>6711.4011</v>
      </c>
    </row>
    <row r="770" spans="6:7" x14ac:dyDescent="0.3">
      <c r="F770" t="s">
        <v>1995</v>
      </c>
      <c r="G770" s="10">
        <v>6704.4261000000006</v>
      </c>
    </row>
    <row r="771" spans="6:7" x14ac:dyDescent="0.3">
      <c r="F771" t="s">
        <v>17918</v>
      </c>
      <c r="G771" s="10">
        <v>6675.4503999999997</v>
      </c>
    </row>
    <row r="772" spans="6:7" x14ac:dyDescent="0.3">
      <c r="F772" t="s">
        <v>18035</v>
      </c>
      <c r="G772" s="10">
        <v>6674.9458999999997</v>
      </c>
    </row>
    <row r="773" spans="6:7" x14ac:dyDescent="0.3">
      <c r="F773" t="s">
        <v>16520</v>
      </c>
      <c r="G773" s="10">
        <v>6674.9458999999997</v>
      </c>
    </row>
    <row r="774" spans="6:7" x14ac:dyDescent="0.3">
      <c r="F774" t="s">
        <v>13435</v>
      </c>
      <c r="G774" s="10">
        <v>6674.9458999999997</v>
      </c>
    </row>
    <row r="775" spans="6:7" x14ac:dyDescent="0.3">
      <c r="F775" t="s">
        <v>11462</v>
      </c>
      <c r="G775" s="10">
        <v>6674.9458999999997</v>
      </c>
    </row>
    <row r="776" spans="6:7" x14ac:dyDescent="0.3">
      <c r="F776" t="s">
        <v>11505</v>
      </c>
      <c r="G776" s="10">
        <v>6674.9458999999997</v>
      </c>
    </row>
    <row r="777" spans="6:7" x14ac:dyDescent="0.3">
      <c r="F777" t="s">
        <v>10135</v>
      </c>
      <c r="G777" s="10">
        <v>6674.9458999999997</v>
      </c>
    </row>
    <row r="778" spans="6:7" x14ac:dyDescent="0.3">
      <c r="F778" t="s">
        <v>6417</v>
      </c>
      <c r="G778" s="10">
        <v>6674.9458999999997</v>
      </c>
    </row>
    <row r="779" spans="6:7" x14ac:dyDescent="0.3">
      <c r="F779" t="s">
        <v>5883</v>
      </c>
      <c r="G779" s="10">
        <v>6674.9458999999997</v>
      </c>
    </row>
    <row r="780" spans="6:7" x14ac:dyDescent="0.3">
      <c r="F780" t="s">
        <v>4252</v>
      </c>
      <c r="G780" s="10">
        <v>6674.9458999999997</v>
      </c>
    </row>
    <row r="781" spans="6:7" x14ac:dyDescent="0.3">
      <c r="F781" t="s">
        <v>671</v>
      </c>
      <c r="G781" s="10">
        <v>6674.9458999999997</v>
      </c>
    </row>
    <row r="782" spans="6:7" x14ac:dyDescent="0.3">
      <c r="F782" t="s">
        <v>13549</v>
      </c>
      <c r="G782" s="10">
        <v>6674.2224999999999</v>
      </c>
    </row>
    <row r="783" spans="6:7" x14ac:dyDescent="0.3">
      <c r="F783" t="s">
        <v>12128</v>
      </c>
      <c r="G783" s="10">
        <v>6636.0362999999998</v>
      </c>
    </row>
    <row r="784" spans="6:7" x14ac:dyDescent="0.3">
      <c r="F784" t="s">
        <v>10681</v>
      </c>
      <c r="G784" s="10">
        <v>6623.9416999999994</v>
      </c>
    </row>
    <row r="785" spans="6:7" x14ac:dyDescent="0.3">
      <c r="F785" t="s">
        <v>17150</v>
      </c>
      <c r="G785" s="10">
        <v>6618.8078999999998</v>
      </c>
    </row>
    <row r="786" spans="6:7" x14ac:dyDescent="0.3">
      <c r="F786" t="s">
        <v>17664</v>
      </c>
      <c r="G786" s="10">
        <v>6603.0173999999997</v>
      </c>
    </row>
    <row r="787" spans="6:7" x14ac:dyDescent="0.3">
      <c r="F787" t="s">
        <v>13244</v>
      </c>
      <c r="G787" s="10">
        <v>6603.0173999999997</v>
      </c>
    </row>
    <row r="788" spans="6:7" x14ac:dyDescent="0.3">
      <c r="F788" t="s">
        <v>5886</v>
      </c>
      <c r="G788" s="10">
        <v>6603.0173999999997</v>
      </c>
    </row>
    <row r="789" spans="6:7" x14ac:dyDescent="0.3">
      <c r="F789" t="s">
        <v>5514</v>
      </c>
      <c r="G789" s="10">
        <v>6603.0173999999997</v>
      </c>
    </row>
    <row r="790" spans="6:7" x14ac:dyDescent="0.3">
      <c r="F790" t="s">
        <v>1250</v>
      </c>
      <c r="G790" s="10">
        <v>6603.0173999999997</v>
      </c>
    </row>
    <row r="791" spans="6:7" x14ac:dyDescent="0.3">
      <c r="F791" t="s">
        <v>12193</v>
      </c>
      <c r="G791" s="10">
        <v>6597.6624999999995</v>
      </c>
    </row>
    <row r="792" spans="6:7" x14ac:dyDescent="0.3">
      <c r="F792" t="s">
        <v>14910</v>
      </c>
      <c r="G792" s="10">
        <v>6597.4754000000003</v>
      </c>
    </row>
    <row r="793" spans="6:7" x14ac:dyDescent="0.3">
      <c r="F793" t="s">
        <v>9898</v>
      </c>
      <c r="G793" s="10">
        <v>6588.9476999999997</v>
      </c>
    </row>
    <row r="794" spans="6:7" x14ac:dyDescent="0.3">
      <c r="F794" t="s">
        <v>16105</v>
      </c>
      <c r="G794" s="10">
        <v>6553.3351000000002</v>
      </c>
    </row>
    <row r="795" spans="6:7" x14ac:dyDescent="0.3">
      <c r="F795" t="s">
        <v>10068</v>
      </c>
      <c r="G795" s="10">
        <v>6522.3230000000003</v>
      </c>
    </row>
    <row r="796" spans="6:7" x14ac:dyDescent="0.3">
      <c r="F796" t="s">
        <v>4760</v>
      </c>
      <c r="G796" s="10">
        <v>6471.9452000000001</v>
      </c>
    </row>
    <row r="797" spans="6:7" x14ac:dyDescent="0.3">
      <c r="F797" t="s">
        <v>18223</v>
      </c>
      <c r="G797" s="10">
        <v>6466.3865999999998</v>
      </c>
    </row>
    <row r="798" spans="6:7" x14ac:dyDescent="0.3">
      <c r="F798" t="s">
        <v>12192</v>
      </c>
      <c r="G798" s="10">
        <v>6466.0210999999999</v>
      </c>
    </row>
    <row r="799" spans="6:7" x14ac:dyDescent="0.3">
      <c r="F799" t="s">
        <v>13520</v>
      </c>
      <c r="G799" s="10">
        <v>6459.9656000000004</v>
      </c>
    </row>
    <row r="800" spans="6:7" x14ac:dyDescent="0.3">
      <c r="F800" t="s">
        <v>17374</v>
      </c>
      <c r="G800" s="10">
        <v>6458.9097000000002</v>
      </c>
    </row>
    <row r="801" spans="6:7" x14ac:dyDescent="0.3">
      <c r="F801" t="s">
        <v>14977</v>
      </c>
      <c r="G801" s="10">
        <v>6455.1855000000005</v>
      </c>
    </row>
    <row r="802" spans="6:7" x14ac:dyDescent="0.3">
      <c r="F802" t="s">
        <v>16127</v>
      </c>
      <c r="G802" s="10">
        <v>6437.9641000000001</v>
      </c>
    </row>
    <row r="803" spans="6:7" x14ac:dyDescent="0.3">
      <c r="F803" t="s">
        <v>11761</v>
      </c>
      <c r="G803" s="10">
        <v>6425.6376999999993</v>
      </c>
    </row>
    <row r="804" spans="6:7" x14ac:dyDescent="0.3">
      <c r="F804" t="s">
        <v>14212</v>
      </c>
      <c r="G804" s="10">
        <v>6411.9035999999996</v>
      </c>
    </row>
    <row r="805" spans="6:7" x14ac:dyDescent="0.3">
      <c r="F805" t="s">
        <v>16161</v>
      </c>
      <c r="G805" s="10">
        <v>6399.3149999999996</v>
      </c>
    </row>
    <row r="806" spans="6:7" x14ac:dyDescent="0.3">
      <c r="F806" t="s">
        <v>2286</v>
      </c>
      <c r="G806" s="10">
        <v>6397.4495999999999</v>
      </c>
    </row>
    <row r="807" spans="6:7" x14ac:dyDescent="0.3">
      <c r="F807" t="s">
        <v>17503</v>
      </c>
      <c r="G807" s="10">
        <v>6393.1370000000006</v>
      </c>
    </row>
    <row r="808" spans="6:7" x14ac:dyDescent="0.3">
      <c r="F808" t="s">
        <v>16897</v>
      </c>
      <c r="G808" s="10">
        <v>6392.1465000000007</v>
      </c>
    </row>
    <row r="809" spans="6:7" x14ac:dyDescent="0.3">
      <c r="F809" t="s">
        <v>7393</v>
      </c>
      <c r="G809" s="10">
        <v>6388.0847999999996</v>
      </c>
    </row>
    <row r="810" spans="6:7" x14ac:dyDescent="0.3">
      <c r="F810" t="s">
        <v>18598</v>
      </c>
      <c r="G810" s="10">
        <v>6381.2235000000001</v>
      </c>
    </row>
    <row r="811" spans="6:7" x14ac:dyDescent="0.3">
      <c r="F811" t="s">
        <v>18642</v>
      </c>
      <c r="G811" s="10">
        <v>6370.0303999999996</v>
      </c>
    </row>
    <row r="812" spans="6:7" x14ac:dyDescent="0.3">
      <c r="F812" t="s">
        <v>12002</v>
      </c>
      <c r="G812" s="10">
        <v>6345.0776999999998</v>
      </c>
    </row>
    <row r="813" spans="6:7" x14ac:dyDescent="0.3">
      <c r="F813" t="s">
        <v>16129</v>
      </c>
      <c r="G813" s="10">
        <v>6339.1189000000004</v>
      </c>
    </row>
    <row r="814" spans="6:7" x14ac:dyDescent="0.3">
      <c r="F814" t="s">
        <v>6953</v>
      </c>
      <c r="G814" s="10">
        <v>6320.2533000000003</v>
      </c>
    </row>
    <row r="815" spans="6:7" x14ac:dyDescent="0.3">
      <c r="F815" t="s">
        <v>15283</v>
      </c>
      <c r="G815" s="10">
        <v>6316.6108999999997</v>
      </c>
    </row>
    <row r="816" spans="6:7" x14ac:dyDescent="0.3">
      <c r="F816" t="s">
        <v>14534</v>
      </c>
      <c r="G816" s="10">
        <v>6314.9246999999996</v>
      </c>
    </row>
    <row r="817" spans="6:7" x14ac:dyDescent="0.3">
      <c r="F817" t="s">
        <v>11415</v>
      </c>
      <c r="G817" s="10">
        <v>6286.3825999999999</v>
      </c>
    </row>
    <row r="818" spans="6:7" x14ac:dyDescent="0.3">
      <c r="F818" t="s">
        <v>11956</v>
      </c>
      <c r="G818" s="10">
        <v>6229.5839999999998</v>
      </c>
    </row>
    <row r="819" spans="6:7" x14ac:dyDescent="0.3">
      <c r="F819" t="s">
        <v>18024</v>
      </c>
      <c r="G819" s="10">
        <v>6228.6073999999999</v>
      </c>
    </row>
    <row r="820" spans="6:7" x14ac:dyDescent="0.3">
      <c r="F820" t="s">
        <v>9149</v>
      </c>
      <c r="G820" s="10">
        <v>6218.8146999999999</v>
      </c>
    </row>
    <row r="821" spans="6:7" x14ac:dyDescent="0.3">
      <c r="F821" t="s">
        <v>5561</v>
      </c>
      <c r="G821" s="10">
        <v>6218.8146999999999</v>
      </c>
    </row>
    <row r="822" spans="6:7" x14ac:dyDescent="0.3">
      <c r="F822" t="s">
        <v>1707</v>
      </c>
      <c r="G822" s="10">
        <v>6218.8146999999999</v>
      </c>
    </row>
    <row r="823" spans="6:7" x14ac:dyDescent="0.3">
      <c r="F823" t="s">
        <v>4883</v>
      </c>
      <c r="G823" s="10">
        <v>6210.4946</v>
      </c>
    </row>
    <row r="824" spans="6:7" x14ac:dyDescent="0.3">
      <c r="F824" t="s">
        <v>15193</v>
      </c>
      <c r="G824" s="10">
        <v>6189.5149000000001</v>
      </c>
    </row>
    <row r="825" spans="6:7" x14ac:dyDescent="0.3">
      <c r="F825" t="s">
        <v>17218</v>
      </c>
      <c r="G825" s="10">
        <v>6184.8</v>
      </c>
    </row>
    <row r="826" spans="6:7" x14ac:dyDescent="0.3">
      <c r="F826" t="s">
        <v>11897</v>
      </c>
      <c r="G826" s="10">
        <v>6184.8</v>
      </c>
    </row>
    <row r="827" spans="6:7" x14ac:dyDescent="0.3">
      <c r="F827" t="s">
        <v>9783</v>
      </c>
      <c r="G827" s="10">
        <v>6145.7047000000002</v>
      </c>
    </row>
    <row r="828" spans="6:7" x14ac:dyDescent="0.3">
      <c r="F828" t="s">
        <v>18560</v>
      </c>
      <c r="G828" s="10">
        <v>6111.1530000000002</v>
      </c>
    </row>
    <row r="829" spans="6:7" x14ac:dyDescent="0.3">
      <c r="F829" t="s">
        <v>9441</v>
      </c>
      <c r="G829" s="10">
        <v>6111.1530000000002</v>
      </c>
    </row>
    <row r="830" spans="6:7" x14ac:dyDescent="0.3">
      <c r="F830" t="s">
        <v>10318</v>
      </c>
      <c r="G830" s="10">
        <v>6097.3302000000003</v>
      </c>
    </row>
    <row r="831" spans="6:7" x14ac:dyDescent="0.3">
      <c r="F831" t="s">
        <v>15709</v>
      </c>
      <c r="G831" s="10">
        <v>6038.3071</v>
      </c>
    </row>
    <row r="832" spans="6:7" x14ac:dyDescent="0.3">
      <c r="F832" t="s">
        <v>16117</v>
      </c>
      <c r="G832" s="10">
        <v>6026.1508999999996</v>
      </c>
    </row>
    <row r="833" spans="6:7" x14ac:dyDescent="0.3">
      <c r="F833" t="s">
        <v>15424</v>
      </c>
      <c r="G833" s="10">
        <v>6026.1508999999996</v>
      </c>
    </row>
    <row r="834" spans="6:7" x14ac:dyDescent="0.3">
      <c r="F834" t="s">
        <v>14594</v>
      </c>
      <c r="G834" s="10">
        <v>6026.1508999999996</v>
      </c>
    </row>
    <row r="835" spans="6:7" x14ac:dyDescent="0.3">
      <c r="F835" t="s">
        <v>13331</v>
      </c>
      <c r="G835" s="10">
        <v>6026.1508999999996</v>
      </c>
    </row>
    <row r="836" spans="6:7" x14ac:dyDescent="0.3">
      <c r="F836" t="s">
        <v>8841</v>
      </c>
      <c r="G836" s="10">
        <v>6026.1508999999996</v>
      </c>
    </row>
    <row r="837" spans="6:7" x14ac:dyDescent="0.3">
      <c r="F837" t="s">
        <v>4871</v>
      </c>
      <c r="G837" s="10">
        <v>6026.1508999999996</v>
      </c>
    </row>
    <row r="838" spans="6:7" x14ac:dyDescent="0.3">
      <c r="F838" t="s">
        <v>11032</v>
      </c>
      <c r="G838" s="10">
        <v>6007.8829999999998</v>
      </c>
    </row>
    <row r="839" spans="6:7" x14ac:dyDescent="0.3">
      <c r="F839" t="s">
        <v>18160</v>
      </c>
      <c r="G839" s="10">
        <v>5990.5069000000003</v>
      </c>
    </row>
    <row r="840" spans="6:7" x14ac:dyDescent="0.3">
      <c r="F840" t="s">
        <v>15522</v>
      </c>
      <c r="G840" s="10">
        <v>5925.6679999999997</v>
      </c>
    </row>
    <row r="841" spans="6:7" x14ac:dyDescent="0.3">
      <c r="F841" t="s">
        <v>11249</v>
      </c>
      <c r="G841" s="10">
        <v>5925.6679999999997</v>
      </c>
    </row>
    <row r="842" spans="6:7" x14ac:dyDescent="0.3">
      <c r="F842" t="s">
        <v>5191</v>
      </c>
      <c r="G842" s="10">
        <v>5922.7798000000003</v>
      </c>
    </row>
    <row r="843" spans="6:7" x14ac:dyDescent="0.3">
      <c r="F843" t="s">
        <v>4721</v>
      </c>
      <c r="G843" s="10">
        <v>5871.9912999999997</v>
      </c>
    </row>
    <row r="844" spans="6:7" x14ac:dyDescent="0.3">
      <c r="F844" t="s">
        <v>10474</v>
      </c>
      <c r="G844" s="10">
        <v>5871.9854999999998</v>
      </c>
    </row>
    <row r="845" spans="6:7" x14ac:dyDescent="0.3">
      <c r="F845" t="s">
        <v>18572</v>
      </c>
      <c r="G845" s="10">
        <v>5841.1313</v>
      </c>
    </row>
    <row r="846" spans="6:7" x14ac:dyDescent="0.3">
      <c r="F846" t="s">
        <v>12185</v>
      </c>
      <c r="G846" s="10">
        <v>5789.1008000000002</v>
      </c>
    </row>
    <row r="847" spans="6:7" x14ac:dyDescent="0.3">
      <c r="F847" t="s">
        <v>3279</v>
      </c>
      <c r="G847" s="10">
        <v>5746.5828999999994</v>
      </c>
    </row>
    <row r="848" spans="6:7" x14ac:dyDescent="0.3">
      <c r="F848" t="s">
        <v>5849</v>
      </c>
      <c r="G848" s="10">
        <v>5728.0446000000002</v>
      </c>
    </row>
    <row r="849" spans="6:7" x14ac:dyDescent="0.3">
      <c r="F849" t="s">
        <v>16265</v>
      </c>
      <c r="G849" s="10">
        <v>5721.3822</v>
      </c>
    </row>
    <row r="850" spans="6:7" x14ac:dyDescent="0.3">
      <c r="F850" t="s">
        <v>15539</v>
      </c>
      <c r="G850" s="10">
        <v>5721.3822</v>
      </c>
    </row>
    <row r="851" spans="6:7" x14ac:dyDescent="0.3">
      <c r="F851" t="s">
        <v>14955</v>
      </c>
      <c r="G851" s="10">
        <v>5721.3822</v>
      </c>
    </row>
    <row r="852" spans="6:7" x14ac:dyDescent="0.3">
      <c r="F852" t="s">
        <v>13535</v>
      </c>
      <c r="G852" s="10">
        <v>5721.3822</v>
      </c>
    </row>
    <row r="853" spans="6:7" x14ac:dyDescent="0.3">
      <c r="F853" t="s">
        <v>12194</v>
      </c>
      <c r="G853" s="10">
        <v>5721.3822</v>
      </c>
    </row>
    <row r="854" spans="6:7" x14ac:dyDescent="0.3">
      <c r="F854" t="s">
        <v>9249</v>
      </c>
      <c r="G854" s="10">
        <v>5721.3822</v>
      </c>
    </row>
    <row r="855" spans="6:7" x14ac:dyDescent="0.3">
      <c r="F855" t="s">
        <v>8263</v>
      </c>
      <c r="G855" s="10">
        <v>5721.3822</v>
      </c>
    </row>
    <row r="856" spans="6:7" x14ac:dyDescent="0.3">
      <c r="F856" t="s">
        <v>1631</v>
      </c>
      <c r="G856" s="10">
        <v>5721.3822</v>
      </c>
    </row>
    <row r="857" spans="6:7" x14ac:dyDescent="0.3">
      <c r="F857" t="s">
        <v>18720</v>
      </c>
      <c r="G857" s="10">
        <v>5659.7291999999998</v>
      </c>
    </row>
    <row r="858" spans="6:7" x14ac:dyDescent="0.3">
      <c r="F858" t="s">
        <v>17617</v>
      </c>
      <c r="G858" s="10">
        <v>5659.7291999999998</v>
      </c>
    </row>
    <row r="859" spans="6:7" x14ac:dyDescent="0.3">
      <c r="F859" t="s">
        <v>16054</v>
      </c>
      <c r="G859" s="10">
        <v>5659.7291999999998</v>
      </c>
    </row>
    <row r="860" spans="6:7" x14ac:dyDescent="0.3">
      <c r="F860" t="s">
        <v>13852</v>
      </c>
      <c r="G860" s="10">
        <v>5659.7291999999998</v>
      </c>
    </row>
    <row r="861" spans="6:7" x14ac:dyDescent="0.3">
      <c r="F861" t="s">
        <v>12757</v>
      </c>
      <c r="G861" s="10">
        <v>5659.7291999999998</v>
      </c>
    </row>
    <row r="862" spans="6:7" x14ac:dyDescent="0.3">
      <c r="F862" t="s">
        <v>11744</v>
      </c>
      <c r="G862" s="10">
        <v>5659.7291999999998</v>
      </c>
    </row>
    <row r="863" spans="6:7" x14ac:dyDescent="0.3">
      <c r="F863" t="s">
        <v>6599</v>
      </c>
      <c r="G863" s="10">
        <v>5659.7291999999998</v>
      </c>
    </row>
    <row r="864" spans="6:7" x14ac:dyDescent="0.3">
      <c r="F864" t="s">
        <v>5467</v>
      </c>
      <c r="G864" s="10">
        <v>5659.7291999999998</v>
      </c>
    </row>
    <row r="865" spans="6:7" x14ac:dyDescent="0.3">
      <c r="F865" t="s">
        <v>5541</v>
      </c>
      <c r="G865" s="10">
        <v>5659.7291999999998</v>
      </c>
    </row>
    <row r="866" spans="6:7" x14ac:dyDescent="0.3">
      <c r="F866" t="s">
        <v>5605</v>
      </c>
      <c r="G866" s="10">
        <v>5659.7291999999998</v>
      </c>
    </row>
    <row r="867" spans="6:7" x14ac:dyDescent="0.3">
      <c r="F867" t="s">
        <v>3516</v>
      </c>
      <c r="G867" s="10">
        <v>5659.7291999999998</v>
      </c>
    </row>
    <row r="868" spans="6:7" x14ac:dyDescent="0.3">
      <c r="F868" t="s">
        <v>963</v>
      </c>
      <c r="G868" s="10">
        <v>5659.7291999999998</v>
      </c>
    </row>
    <row r="869" spans="6:7" x14ac:dyDescent="0.3">
      <c r="F869" t="s">
        <v>16062</v>
      </c>
      <c r="G869" s="10">
        <v>5638.7809999999999</v>
      </c>
    </row>
    <row r="870" spans="6:7" x14ac:dyDescent="0.3">
      <c r="F870" t="s">
        <v>762</v>
      </c>
      <c r="G870" s="10">
        <v>5637.0643999999993</v>
      </c>
    </row>
    <row r="871" spans="6:7" x14ac:dyDescent="0.3">
      <c r="F871" t="s">
        <v>12699</v>
      </c>
      <c r="G871" s="10">
        <v>5629.3846000000003</v>
      </c>
    </row>
    <row r="872" spans="6:7" x14ac:dyDescent="0.3">
      <c r="F872" t="s">
        <v>5606</v>
      </c>
      <c r="G872" s="10">
        <v>5618.1040000000003</v>
      </c>
    </row>
    <row r="873" spans="6:7" x14ac:dyDescent="0.3">
      <c r="F873" t="s">
        <v>15151</v>
      </c>
      <c r="G873" s="10">
        <v>5614.5529000000006</v>
      </c>
    </row>
    <row r="874" spans="6:7" x14ac:dyDescent="0.3">
      <c r="F874" t="s">
        <v>6003</v>
      </c>
      <c r="G874" s="10">
        <v>5588.2236999999996</v>
      </c>
    </row>
    <row r="875" spans="6:7" x14ac:dyDescent="0.3">
      <c r="F875" t="s">
        <v>14781</v>
      </c>
      <c r="G875" s="10">
        <v>5568.3876999999993</v>
      </c>
    </row>
    <row r="876" spans="6:7" x14ac:dyDescent="0.3">
      <c r="F876" t="s">
        <v>7516</v>
      </c>
      <c r="G876" s="10">
        <v>5553.0078999999996</v>
      </c>
    </row>
    <row r="877" spans="6:7" x14ac:dyDescent="0.3">
      <c r="F877" t="s">
        <v>11299</v>
      </c>
      <c r="G877" s="10">
        <v>5547.3815999999997</v>
      </c>
    </row>
    <row r="878" spans="6:7" x14ac:dyDescent="0.3">
      <c r="F878" t="s">
        <v>11919</v>
      </c>
      <c r="G878" s="10">
        <v>5547.3815999999997</v>
      </c>
    </row>
    <row r="879" spans="6:7" x14ac:dyDescent="0.3">
      <c r="F879" t="s">
        <v>4980</v>
      </c>
      <c r="G879" s="10">
        <v>5547.3815999999997</v>
      </c>
    </row>
    <row r="880" spans="6:7" x14ac:dyDescent="0.3">
      <c r="F880" t="s">
        <v>2900</v>
      </c>
      <c r="G880" s="10">
        <v>5547.3815999999997</v>
      </c>
    </row>
    <row r="881" spans="6:7" x14ac:dyDescent="0.3">
      <c r="F881" t="s">
        <v>9850</v>
      </c>
      <c r="G881" s="10">
        <v>5542.8010999999997</v>
      </c>
    </row>
    <row r="882" spans="6:7" x14ac:dyDescent="0.3">
      <c r="F882" t="s">
        <v>18140</v>
      </c>
      <c r="G882" s="10">
        <v>5527.0361999999996</v>
      </c>
    </row>
    <row r="883" spans="6:7" x14ac:dyDescent="0.3">
      <c r="F883" t="s">
        <v>1289</v>
      </c>
      <c r="G883" s="10">
        <v>5525.3364999999994</v>
      </c>
    </row>
    <row r="884" spans="6:7" x14ac:dyDescent="0.3">
      <c r="F884" t="s">
        <v>18747</v>
      </c>
      <c r="G884" s="10">
        <v>5516.3904000000002</v>
      </c>
    </row>
    <row r="885" spans="6:7" x14ac:dyDescent="0.3">
      <c r="F885" t="s">
        <v>8727</v>
      </c>
      <c r="G885" s="10">
        <v>5505.6813999999995</v>
      </c>
    </row>
    <row r="886" spans="6:7" x14ac:dyDescent="0.3">
      <c r="F886" t="s">
        <v>8825</v>
      </c>
      <c r="G886" s="10">
        <v>5472.4638999999997</v>
      </c>
    </row>
    <row r="887" spans="6:7" x14ac:dyDescent="0.3">
      <c r="F887" t="s">
        <v>9218</v>
      </c>
      <c r="G887" s="10">
        <v>5470.8586999999998</v>
      </c>
    </row>
    <row r="888" spans="6:7" x14ac:dyDescent="0.3">
      <c r="F888" t="s">
        <v>16923</v>
      </c>
      <c r="G888" s="10">
        <v>5434.1435000000001</v>
      </c>
    </row>
    <row r="889" spans="6:7" x14ac:dyDescent="0.3">
      <c r="F889" t="s">
        <v>16774</v>
      </c>
      <c r="G889" s="10">
        <v>5424.8004000000001</v>
      </c>
    </row>
    <row r="890" spans="6:7" x14ac:dyDescent="0.3">
      <c r="F890" t="s">
        <v>12232</v>
      </c>
      <c r="G890" s="10">
        <v>5422.0315000000001</v>
      </c>
    </row>
    <row r="891" spans="6:7" x14ac:dyDescent="0.3">
      <c r="F891" t="s">
        <v>15831</v>
      </c>
      <c r="G891" s="10">
        <v>5411.6791999999996</v>
      </c>
    </row>
    <row r="892" spans="6:7" x14ac:dyDescent="0.3">
      <c r="F892" t="s">
        <v>18151</v>
      </c>
      <c r="G892" s="10">
        <v>5408.2794999999996</v>
      </c>
    </row>
    <row r="893" spans="6:7" x14ac:dyDescent="0.3">
      <c r="F893" t="s">
        <v>11165</v>
      </c>
      <c r="G893" s="10">
        <v>5407.4551999999994</v>
      </c>
    </row>
    <row r="894" spans="6:7" x14ac:dyDescent="0.3">
      <c r="F894" t="s">
        <v>616</v>
      </c>
      <c r="G894" s="10">
        <v>5405.0630999999994</v>
      </c>
    </row>
    <row r="895" spans="6:7" x14ac:dyDescent="0.3">
      <c r="F895" t="s">
        <v>17521</v>
      </c>
      <c r="G895" s="10">
        <v>5396.1237000000001</v>
      </c>
    </row>
    <row r="896" spans="6:7" x14ac:dyDescent="0.3">
      <c r="F896" t="s">
        <v>4490</v>
      </c>
      <c r="G896" s="10">
        <v>5389.3002999999999</v>
      </c>
    </row>
    <row r="897" spans="6:7" x14ac:dyDescent="0.3">
      <c r="F897" t="s">
        <v>13348</v>
      </c>
      <c r="G897" s="10">
        <v>5385.1562999999996</v>
      </c>
    </row>
    <row r="898" spans="6:7" x14ac:dyDescent="0.3">
      <c r="F898" t="s">
        <v>13416</v>
      </c>
      <c r="G898" s="10">
        <v>5364.1525999999994</v>
      </c>
    </row>
    <row r="899" spans="6:7" x14ac:dyDescent="0.3">
      <c r="F899" t="s">
        <v>5626</v>
      </c>
      <c r="G899" s="10">
        <v>5340.7314999999999</v>
      </c>
    </row>
    <row r="900" spans="6:7" x14ac:dyDescent="0.3">
      <c r="F900" t="s">
        <v>12397</v>
      </c>
      <c r="G900" s="10">
        <v>5333.1012000000001</v>
      </c>
    </row>
    <row r="901" spans="6:7" x14ac:dyDescent="0.3">
      <c r="F901" t="s">
        <v>10081</v>
      </c>
      <c r="G901" s="10">
        <v>5333.1012000000001</v>
      </c>
    </row>
    <row r="902" spans="6:7" x14ac:dyDescent="0.3">
      <c r="F902" t="s">
        <v>2066</v>
      </c>
      <c r="G902" s="10">
        <v>5330.4125999999997</v>
      </c>
    </row>
    <row r="903" spans="6:7" x14ac:dyDescent="0.3">
      <c r="F903" t="s">
        <v>674</v>
      </c>
      <c r="G903" s="10">
        <v>5330.4125999999997</v>
      </c>
    </row>
    <row r="904" spans="6:7" x14ac:dyDescent="0.3">
      <c r="F904" t="s">
        <v>17193</v>
      </c>
      <c r="G904" s="10">
        <v>5311.9762999999994</v>
      </c>
    </row>
    <row r="905" spans="6:7" x14ac:dyDescent="0.3">
      <c r="F905" t="s">
        <v>12289</v>
      </c>
      <c r="G905" s="10">
        <v>5296.3325999999997</v>
      </c>
    </row>
    <row r="906" spans="6:7" x14ac:dyDescent="0.3">
      <c r="F906" t="s">
        <v>11189</v>
      </c>
      <c r="G906" s="10">
        <v>5296.3325999999997</v>
      </c>
    </row>
    <row r="907" spans="6:7" x14ac:dyDescent="0.3">
      <c r="F907" t="s">
        <v>11783</v>
      </c>
      <c r="G907" s="10">
        <v>5296.3325999999997</v>
      </c>
    </row>
    <row r="908" spans="6:7" x14ac:dyDescent="0.3">
      <c r="F908" t="s">
        <v>15434</v>
      </c>
      <c r="G908" s="10">
        <v>5271.8525</v>
      </c>
    </row>
    <row r="909" spans="6:7" x14ac:dyDescent="0.3">
      <c r="F909" t="s">
        <v>1800</v>
      </c>
      <c r="G909" s="10">
        <v>5215.0434999999998</v>
      </c>
    </row>
    <row r="910" spans="6:7" x14ac:dyDescent="0.3">
      <c r="F910" t="s">
        <v>974</v>
      </c>
      <c r="G910" s="10">
        <v>5215.0434999999998</v>
      </c>
    </row>
    <row r="911" spans="6:7" x14ac:dyDescent="0.3">
      <c r="F911" t="s">
        <v>6838</v>
      </c>
      <c r="G911" s="10">
        <v>5176.7165999999997</v>
      </c>
    </row>
    <row r="912" spans="6:7" x14ac:dyDescent="0.3">
      <c r="F912" t="s">
        <v>12495</v>
      </c>
      <c r="G912" s="10">
        <v>5174.2699000000002</v>
      </c>
    </row>
    <row r="913" spans="6:7" x14ac:dyDescent="0.3">
      <c r="F913" t="s">
        <v>17769</v>
      </c>
      <c r="G913" s="10">
        <v>5172.4273000000003</v>
      </c>
    </row>
    <row r="914" spans="6:7" x14ac:dyDescent="0.3">
      <c r="F914" t="s">
        <v>17895</v>
      </c>
      <c r="G914" s="10">
        <v>5165.2722000000003</v>
      </c>
    </row>
    <row r="915" spans="6:7" x14ac:dyDescent="0.3">
      <c r="F915" t="s">
        <v>15317</v>
      </c>
      <c r="G915" s="10">
        <v>5165.2722000000003</v>
      </c>
    </row>
    <row r="916" spans="6:7" x14ac:dyDescent="0.3">
      <c r="F916" t="s">
        <v>11482</v>
      </c>
      <c r="G916" s="10">
        <v>5165.2722000000003</v>
      </c>
    </row>
    <row r="917" spans="6:7" x14ac:dyDescent="0.3">
      <c r="F917" t="s">
        <v>11168</v>
      </c>
      <c r="G917" s="10">
        <v>5165.2722000000003</v>
      </c>
    </row>
    <row r="918" spans="6:7" x14ac:dyDescent="0.3">
      <c r="F918" t="s">
        <v>11983</v>
      </c>
      <c r="G918" s="10">
        <v>5165.2722000000003</v>
      </c>
    </row>
    <row r="919" spans="6:7" x14ac:dyDescent="0.3">
      <c r="F919" t="s">
        <v>5559</v>
      </c>
      <c r="G919" s="10">
        <v>5165.2722000000003</v>
      </c>
    </row>
    <row r="920" spans="6:7" x14ac:dyDescent="0.3">
      <c r="F920" t="s">
        <v>738</v>
      </c>
      <c r="G920" s="10">
        <v>5165.2722000000003</v>
      </c>
    </row>
    <row r="921" spans="6:7" x14ac:dyDescent="0.3">
      <c r="F921" t="s">
        <v>2436</v>
      </c>
      <c r="G921" s="10">
        <v>5110.4205000000002</v>
      </c>
    </row>
    <row r="922" spans="6:7" x14ac:dyDescent="0.3">
      <c r="F922" t="s">
        <v>15696</v>
      </c>
      <c r="G922" s="10">
        <v>5099.0056000000004</v>
      </c>
    </row>
    <row r="923" spans="6:7" x14ac:dyDescent="0.3">
      <c r="F923" t="s">
        <v>15560</v>
      </c>
      <c r="G923" s="10">
        <v>5091.2588999999998</v>
      </c>
    </row>
    <row r="924" spans="6:7" x14ac:dyDescent="0.3">
      <c r="F924" t="s">
        <v>1644</v>
      </c>
      <c r="G924" s="10">
        <v>5045.2435999999998</v>
      </c>
    </row>
    <row r="925" spans="6:7" x14ac:dyDescent="0.3">
      <c r="F925" t="s">
        <v>9848</v>
      </c>
      <c r="G925" s="10">
        <v>5040.5624000000007</v>
      </c>
    </row>
    <row r="926" spans="6:7" x14ac:dyDescent="0.3">
      <c r="F926" t="s">
        <v>14240</v>
      </c>
      <c r="G926" s="10">
        <v>5039.6337000000003</v>
      </c>
    </row>
    <row r="927" spans="6:7" x14ac:dyDescent="0.3">
      <c r="F927" t="s">
        <v>18114</v>
      </c>
      <c r="G927" s="10">
        <v>5037.7735000000002</v>
      </c>
    </row>
    <row r="928" spans="6:7" x14ac:dyDescent="0.3">
      <c r="F928" t="s">
        <v>17526</v>
      </c>
      <c r="G928" s="10">
        <v>5036.8177999999998</v>
      </c>
    </row>
    <row r="929" spans="6:7" x14ac:dyDescent="0.3">
      <c r="F929" t="s">
        <v>4609</v>
      </c>
      <c r="G929" s="10">
        <v>5036.8177999999998</v>
      </c>
    </row>
    <row r="930" spans="6:7" x14ac:dyDescent="0.3">
      <c r="F930" t="s">
        <v>4048</v>
      </c>
      <c r="G930" s="10">
        <v>5036.8177999999998</v>
      </c>
    </row>
    <row r="931" spans="6:7" x14ac:dyDescent="0.3">
      <c r="F931" t="s">
        <v>16215</v>
      </c>
      <c r="G931" s="10">
        <v>5000.6817000000001</v>
      </c>
    </row>
    <row r="932" spans="6:7" x14ac:dyDescent="0.3">
      <c r="F932" t="s">
        <v>6069</v>
      </c>
      <c r="G932" s="10">
        <v>4998.4409000000005</v>
      </c>
    </row>
    <row r="933" spans="6:7" x14ac:dyDescent="0.3">
      <c r="F933" t="s">
        <v>7136</v>
      </c>
      <c r="G933" s="10">
        <v>4989.2915000000003</v>
      </c>
    </row>
    <row r="934" spans="6:7" x14ac:dyDescent="0.3">
      <c r="F934" t="s">
        <v>16961</v>
      </c>
      <c r="G934" s="10">
        <v>4954.4659999999994</v>
      </c>
    </row>
    <row r="935" spans="6:7" x14ac:dyDescent="0.3">
      <c r="F935" t="s">
        <v>9442</v>
      </c>
      <c r="G935" s="10">
        <v>4950.2025999999996</v>
      </c>
    </row>
    <row r="936" spans="6:7" x14ac:dyDescent="0.3">
      <c r="F936" t="s">
        <v>5376</v>
      </c>
      <c r="G936" s="10">
        <v>4947.84</v>
      </c>
    </row>
    <row r="937" spans="6:7" x14ac:dyDescent="0.3">
      <c r="F937" t="s">
        <v>6155</v>
      </c>
      <c r="G937" s="10">
        <v>4897.6824999999999</v>
      </c>
    </row>
    <row r="938" spans="6:7" x14ac:dyDescent="0.3">
      <c r="F938" t="s">
        <v>17639</v>
      </c>
      <c r="G938" s="10">
        <v>4892.9504999999999</v>
      </c>
    </row>
    <row r="939" spans="6:7" x14ac:dyDescent="0.3">
      <c r="F939" t="s">
        <v>13524</v>
      </c>
      <c r="G939" s="10">
        <v>4881.7401</v>
      </c>
    </row>
    <row r="940" spans="6:7" x14ac:dyDescent="0.3">
      <c r="F940" t="s">
        <v>12879</v>
      </c>
      <c r="G940" s="10">
        <v>4853.8751000000002</v>
      </c>
    </row>
    <row r="941" spans="6:7" x14ac:dyDescent="0.3">
      <c r="F941" t="s">
        <v>5624</v>
      </c>
      <c r="G941" s="10">
        <v>4850.7312999999995</v>
      </c>
    </row>
    <row r="942" spans="6:7" x14ac:dyDescent="0.3">
      <c r="F942" t="s">
        <v>8067</v>
      </c>
      <c r="G942" s="10">
        <v>4833.2605000000003</v>
      </c>
    </row>
    <row r="943" spans="6:7" x14ac:dyDescent="0.3">
      <c r="F943" t="s">
        <v>13625</v>
      </c>
      <c r="G943" s="10">
        <v>4821.9827999999998</v>
      </c>
    </row>
    <row r="944" spans="6:7" x14ac:dyDescent="0.3">
      <c r="F944" t="s">
        <v>4959</v>
      </c>
      <c r="G944" s="10">
        <v>4810.5128000000004</v>
      </c>
    </row>
    <row r="945" spans="6:7" x14ac:dyDescent="0.3">
      <c r="F945" t="s">
        <v>11982</v>
      </c>
      <c r="G945" s="10">
        <v>4795.1602999999996</v>
      </c>
    </row>
    <row r="946" spans="6:7" x14ac:dyDescent="0.3">
      <c r="F946" t="s">
        <v>11698</v>
      </c>
      <c r="G946" s="10">
        <v>4772.2215999999999</v>
      </c>
    </row>
    <row r="947" spans="6:7" x14ac:dyDescent="0.3">
      <c r="F947" t="s">
        <v>18403</v>
      </c>
      <c r="G947" s="10">
        <v>4767.8185000000003</v>
      </c>
    </row>
    <row r="948" spans="6:7" x14ac:dyDescent="0.3">
      <c r="F948" t="s">
        <v>9835</v>
      </c>
      <c r="G948" s="10">
        <v>4767.8185000000003</v>
      </c>
    </row>
    <row r="949" spans="6:7" x14ac:dyDescent="0.3">
      <c r="F949" t="s">
        <v>8980</v>
      </c>
      <c r="G949" s="10">
        <v>4767.8185000000003</v>
      </c>
    </row>
    <row r="950" spans="6:7" x14ac:dyDescent="0.3">
      <c r="F950" t="s">
        <v>3012</v>
      </c>
      <c r="G950" s="10">
        <v>4759.7248999999993</v>
      </c>
    </row>
    <row r="951" spans="6:7" x14ac:dyDescent="0.3">
      <c r="F951" t="s">
        <v>3027</v>
      </c>
      <c r="G951" s="10">
        <v>4750.6912000000002</v>
      </c>
    </row>
    <row r="952" spans="6:7" x14ac:dyDescent="0.3">
      <c r="F952" t="s">
        <v>4592</v>
      </c>
      <c r="G952" s="10">
        <v>4744.8055000000004</v>
      </c>
    </row>
    <row r="953" spans="6:7" x14ac:dyDescent="0.3">
      <c r="F953" t="s">
        <v>7763</v>
      </c>
      <c r="G953" s="10">
        <v>4740.5343999999996</v>
      </c>
    </row>
    <row r="954" spans="6:7" x14ac:dyDescent="0.3">
      <c r="F954" t="s">
        <v>14901</v>
      </c>
      <c r="G954" s="10">
        <v>4737.4596000000001</v>
      </c>
    </row>
    <row r="955" spans="6:7" x14ac:dyDescent="0.3">
      <c r="F955" t="s">
        <v>14219</v>
      </c>
      <c r="G955" s="10">
        <v>4737.4596000000001</v>
      </c>
    </row>
    <row r="956" spans="6:7" x14ac:dyDescent="0.3">
      <c r="F956" t="s">
        <v>18335</v>
      </c>
      <c r="G956" s="10">
        <v>4716.4409999999998</v>
      </c>
    </row>
    <row r="957" spans="6:7" x14ac:dyDescent="0.3">
      <c r="F957" t="s">
        <v>7511</v>
      </c>
      <c r="G957" s="10">
        <v>4716.4409999999998</v>
      </c>
    </row>
    <row r="958" spans="6:7" x14ac:dyDescent="0.3">
      <c r="F958" t="s">
        <v>7649</v>
      </c>
      <c r="G958" s="10">
        <v>4716.4409999999998</v>
      </c>
    </row>
    <row r="959" spans="6:7" x14ac:dyDescent="0.3">
      <c r="F959" t="s">
        <v>1750</v>
      </c>
      <c r="G959" s="10">
        <v>4716.4409999999998</v>
      </c>
    </row>
    <row r="960" spans="6:7" x14ac:dyDescent="0.3">
      <c r="F960" t="s">
        <v>8885</v>
      </c>
      <c r="G960" s="10">
        <v>4647.2551999999996</v>
      </c>
    </row>
    <row r="961" spans="6:7" x14ac:dyDescent="0.3">
      <c r="F961" t="s">
        <v>16867</v>
      </c>
      <c r="G961" s="10">
        <v>4630.1162000000004</v>
      </c>
    </row>
    <row r="962" spans="6:7" x14ac:dyDescent="0.3">
      <c r="F962" t="s">
        <v>1624</v>
      </c>
      <c r="G962" s="10">
        <v>4629.1513000000004</v>
      </c>
    </row>
    <row r="963" spans="6:7" x14ac:dyDescent="0.3">
      <c r="F963" t="s">
        <v>18037</v>
      </c>
      <c r="G963" s="10">
        <v>4622.8180000000002</v>
      </c>
    </row>
    <row r="964" spans="6:7" x14ac:dyDescent="0.3">
      <c r="F964" t="s">
        <v>9590</v>
      </c>
      <c r="G964" s="10">
        <v>4622.8180000000002</v>
      </c>
    </row>
    <row r="965" spans="6:7" x14ac:dyDescent="0.3">
      <c r="F965" t="s">
        <v>8810</v>
      </c>
      <c r="G965" s="10">
        <v>4622.8180000000002</v>
      </c>
    </row>
    <row r="966" spans="6:7" x14ac:dyDescent="0.3">
      <c r="F966" t="s">
        <v>2929</v>
      </c>
      <c r="G966" s="10">
        <v>4622.8180000000002</v>
      </c>
    </row>
    <row r="967" spans="6:7" x14ac:dyDescent="0.3">
      <c r="F967" t="s">
        <v>3374</v>
      </c>
      <c r="G967" s="10">
        <v>4598.3257999999996</v>
      </c>
    </row>
    <row r="968" spans="6:7" x14ac:dyDescent="0.3">
      <c r="F968" t="s">
        <v>3130</v>
      </c>
      <c r="G968" s="10">
        <v>4592.1763999999994</v>
      </c>
    </row>
    <row r="969" spans="6:7" x14ac:dyDescent="0.3">
      <c r="F969" t="s">
        <v>15326</v>
      </c>
      <c r="G969" s="10">
        <v>4581.8979999999992</v>
      </c>
    </row>
    <row r="970" spans="6:7" x14ac:dyDescent="0.3">
      <c r="F970" t="s">
        <v>13317</v>
      </c>
      <c r="G970" s="10">
        <v>4574.5456999999997</v>
      </c>
    </row>
    <row r="971" spans="6:7" x14ac:dyDescent="0.3">
      <c r="F971" t="s">
        <v>11967</v>
      </c>
      <c r="G971" s="10">
        <v>4546.2507999999998</v>
      </c>
    </row>
    <row r="972" spans="6:7" x14ac:dyDescent="0.3">
      <c r="F972" t="s">
        <v>9826</v>
      </c>
      <c r="G972" s="10">
        <v>4541.3338000000003</v>
      </c>
    </row>
    <row r="973" spans="6:7" x14ac:dyDescent="0.3">
      <c r="F973" t="s">
        <v>1400</v>
      </c>
      <c r="G973" s="10">
        <v>4538.143</v>
      </c>
    </row>
    <row r="974" spans="6:7" x14ac:dyDescent="0.3">
      <c r="F974" t="s">
        <v>15401</v>
      </c>
      <c r="G974" s="10">
        <v>4510.6605</v>
      </c>
    </row>
    <row r="975" spans="6:7" x14ac:dyDescent="0.3">
      <c r="F975" t="s">
        <v>1327</v>
      </c>
      <c r="G975" s="10">
        <v>4504.5895999999993</v>
      </c>
    </row>
    <row r="976" spans="6:7" x14ac:dyDescent="0.3">
      <c r="F976" t="s">
        <v>18235</v>
      </c>
      <c r="G976" s="10">
        <v>4502.2300999999998</v>
      </c>
    </row>
    <row r="977" spans="6:7" x14ac:dyDescent="0.3">
      <c r="F977" t="s">
        <v>7031</v>
      </c>
      <c r="G977" s="10">
        <v>4491.3578000000007</v>
      </c>
    </row>
    <row r="978" spans="6:7" x14ac:dyDescent="0.3">
      <c r="F978" t="s">
        <v>18145</v>
      </c>
      <c r="G978" s="10">
        <v>4481.5122000000001</v>
      </c>
    </row>
    <row r="979" spans="6:7" x14ac:dyDescent="0.3">
      <c r="F979" t="s">
        <v>11193</v>
      </c>
      <c r="G979" s="10">
        <v>4481.5122000000001</v>
      </c>
    </row>
    <row r="980" spans="6:7" x14ac:dyDescent="0.3">
      <c r="F980" t="s">
        <v>3931</v>
      </c>
      <c r="G980" s="10">
        <v>4481.5122000000001</v>
      </c>
    </row>
    <row r="981" spans="6:7" x14ac:dyDescent="0.3">
      <c r="F981" t="s">
        <v>12110</v>
      </c>
      <c r="G981" s="10">
        <v>4470.6217999999999</v>
      </c>
    </row>
    <row r="982" spans="6:7" x14ac:dyDescent="0.3">
      <c r="F982" t="s">
        <v>13902</v>
      </c>
      <c r="G982" s="10">
        <v>4453.4875999999995</v>
      </c>
    </row>
    <row r="983" spans="6:7" x14ac:dyDescent="0.3">
      <c r="F983" t="s">
        <v>2424</v>
      </c>
      <c r="G983" s="10">
        <v>4451.2047999999995</v>
      </c>
    </row>
    <row r="984" spans="6:7" x14ac:dyDescent="0.3">
      <c r="F984" t="s">
        <v>6047</v>
      </c>
      <c r="G984" s="10">
        <v>4444.2510000000002</v>
      </c>
    </row>
    <row r="985" spans="6:7" x14ac:dyDescent="0.3">
      <c r="F985" t="s">
        <v>5953</v>
      </c>
      <c r="G985" s="10">
        <v>4444.2510000000002</v>
      </c>
    </row>
    <row r="986" spans="6:7" x14ac:dyDescent="0.3">
      <c r="F986" t="s">
        <v>3619</v>
      </c>
      <c r="G986" s="10">
        <v>4444.2510000000002</v>
      </c>
    </row>
    <row r="987" spans="6:7" x14ac:dyDescent="0.3">
      <c r="F987" t="s">
        <v>1502</v>
      </c>
      <c r="G987" s="10">
        <v>4444.2510000000002</v>
      </c>
    </row>
    <row r="988" spans="6:7" x14ac:dyDescent="0.3">
      <c r="F988" t="s">
        <v>906</v>
      </c>
      <c r="G988" s="10">
        <v>4404.1383000000005</v>
      </c>
    </row>
    <row r="989" spans="6:7" x14ac:dyDescent="0.3">
      <c r="F989" t="s">
        <v>4589</v>
      </c>
      <c r="G989" s="10">
        <v>4390.2367999999997</v>
      </c>
    </row>
    <row r="990" spans="6:7" x14ac:dyDescent="0.3">
      <c r="F990" t="s">
        <v>11892</v>
      </c>
      <c r="G990" s="10">
        <v>4365.1256999999996</v>
      </c>
    </row>
    <row r="991" spans="6:7" x14ac:dyDescent="0.3">
      <c r="F991" t="s">
        <v>11723</v>
      </c>
      <c r="G991" s="10">
        <v>4342.6713</v>
      </c>
    </row>
    <row r="992" spans="6:7" x14ac:dyDescent="0.3">
      <c r="F992" t="s">
        <v>781</v>
      </c>
      <c r="G992" s="10">
        <v>4321.4768000000004</v>
      </c>
    </row>
    <row r="993" spans="6:7" x14ac:dyDescent="0.3">
      <c r="F993" t="s">
        <v>17644</v>
      </c>
      <c r="G993" s="10">
        <v>4315.6779999999999</v>
      </c>
    </row>
    <row r="994" spans="6:7" x14ac:dyDescent="0.3">
      <c r="F994" t="s">
        <v>5205</v>
      </c>
      <c r="G994" s="10">
        <v>4304.3935000000001</v>
      </c>
    </row>
    <row r="995" spans="6:7" x14ac:dyDescent="0.3">
      <c r="F995" t="s">
        <v>4638</v>
      </c>
      <c r="G995" s="10">
        <v>4304.3935000000001</v>
      </c>
    </row>
    <row r="996" spans="6:7" x14ac:dyDescent="0.3">
      <c r="F996" t="s">
        <v>2321</v>
      </c>
      <c r="G996" s="10">
        <v>4304.3935000000001</v>
      </c>
    </row>
    <row r="997" spans="6:7" x14ac:dyDescent="0.3">
      <c r="F997" t="s">
        <v>2688</v>
      </c>
      <c r="G997" s="10">
        <v>4304.3935000000001</v>
      </c>
    </row>
    <row r="998" spans="6:7" x14ac:dyDescent="0.3">
      <c r="F998" t="s">
        <v>1706</v>
      </c>
      <c r="G998" s="10">
        <v>4304.3935000000001</v>
      </c>
    </row>
    <row r="999" spans="6:7" x14ac:dyDescent="0.3">
      <c r="F999" t="s">
        <v>11913</v>
      </c>
      <c r="G999" s="10">
        <v>4303.4570000000003</v>
      </c>
    </row>
    <row r="1000" spans="6:7" x14ac:dyDescent="0.3">
      <c r="F1000" t="s">
        <v>5385</v>
      </c>
      <c r="G1000" s="10">
        <v>4277.3127999999997</v>
      </c>
    </row>
    <row r="1001" spans="6:7" x14ac:dyDescent="0.3">
      <c r="F1001" t="s">
        <v>13895</v>
      </c>
      <c r="G1001" s="10">
        <v>4230.1826000000001</v>
      </c>
    </row>
    <row r="1002" spans="6:7" x14ac:dyDescent="0.3">
      <c r="F1002" t="s">
        <v>15307</v>
      </c>
      <c r="G1002" s="10">
        <v>4220.3546999999999</v>
      </c>
    </row>
    <row r="1003" spans="6:7" x14ac:dyDescent="0.3">
      <c r="F1003" t="s">
        <v>9012</v>
      </c>
      <c r="G1003" s="10">
        <v>4217.6117000000004</v>
      </c>
    </row>
    <row r="1004" spans="6:7" x14ac:dyDescent="0.3">
      <c r="F1004" t="s">
        <v>12433</v>
      </c>
      <c r="G1004" s="10">
        <v>4217.482</v>
      </c>
    </row>
    <row r="1005" spans="6:7" x14ac:dyDescent="0.3">
      <c r="F1005" t="s">
        <v>8646</v>
      </c>
      <c r="G1005" s="10">
        <v>4217.482</v>
      </c>
    </row>
    <row r="1006" spans="6:7" x14ac:dyDescent="0.3">
      <c r="F1006" t="s">
        <v>15082</v>
      </c>
      <c r="G1006" s="10">
        <v>4217.4209000000001</v>
      </c>
    </row>
    <row r="1007" spans="6:7" x14ac:dyDescent="0.3">
      <c r="F1007" t="s">
        <v>8642</v>
      </c>
      <c r="G1007" s="10">
        <v>4211.5986999999996</v>
      </c>
    </row>
    <row r="1008" spans="6:7" x14ac:dyDescent="0.3">
      <c r="F1008" t="s">
        <v>11504</v>
      </c>
      <c r="G1008" s="10">
        <v>4210.3512000000001</v>
      </c>
    </row>
    <row r="1009" spans="6:7" x14ac:dyDescent="0.3">
      <c r="F1009" t="s">
        <v>2499</v>
      </c>
      <c r="G1009" s="10">
        <v>4199.1975000000002</v>
      </c>
    </row>
    <row r="1010" spans="6:7" x14ac:dyDescent="0.3">
      <c r="F1010" t="s">
        <v>15427</v>
      </c>
      <c r="G1010" s="10">
        <v>4172.0348000000004</v>
      </c>
    </row>
    <row r="1011" spans="6:7" x14ac:dyDescent="0.3">
      <c r="F1011" t="s">
        <v>3093</v>
      </c>
      <c r="G1011" s="10">
        <v>4171.4652999999998</v>
      </c>
    </row>
    <row r="1012" spans="6:7" x14ac:dyDescent="0.3">
      <c r="F1012" t="s">
        <v>15555</v>
      </c>
      <c r="G1012" s="10">
        <v>4167.7286000000004</v>
      </c>
    </row>
    <row r="1013" spans="6:7" x14ac:dyDescent="0.3">
      <c r="F1013" t="s">
        <v>17102</v>
      </c>
      <c r="G1013" s="10">
        <v>4165.9804999999997</v>
      </c>
    </row>
    <row r="1014" spans="6:7" x14ac:dyDescent="0.3">
      <c r="F1014" t="s">
        <v>17350</v>
      </c>
      <c r="G1014" s="10">
        <v>4147.9675999999999</v>
      </c>
    </row>
    <row r="1015" spans="6:7" x14ac:dyDescent="0.3">
      <c r="F1015" t="s">
        <v>13434</v>
      </c>
      <c r="G1015" s="10">
        <v>4147.9675999999999</v>
      </c>
    </row>
    <row r="1016" spans="6:7" x14ac:dyDescent="0.3">
      <c r="F1016" t="s">
        <v>11417</v>
      </c>
      <c r="G1016" s="10">
        <v>4128.3847999999998</v>
      </c>
    </row>
    <row r="1017" spans="6:7" x14ac:dyDescent="0.3">
      <c r="F1017" t="s">
        <v>5132</v>
      </c>
      <c r="G1017" s="10">
        <v>4122.2938000000004</v>
      </c>
    </row>
    <row r="1018" spans="6:7" x14ac:dyDescent="0.3">
      <c r="F1018" t="s">
        <v>12127</v>
      </c>
      <c r="G1018" s="10">
        <v>4105.1466</v>
      </c>
    </row>
    <row r="1019" spans="6:7" x14ac:dyDescent="0.3">
      <c r="F1019" t="s">
        <v>18277</v>
      </c>
      <c r="G1019" s="10">
        <v>4060.9584</v>
      </c>
    </row>
    <row r="1020" spans="6:7" x14ac:dyDescent="0.3">
      <c r="F1020" t="s">
        <v>15466</v>
      </c>
      <c r="G1020" s="10">
        <v>4060.8068000000003</v>
      </c>
    </row>
    <row r="1021" spans="6:7" x14ac:dyDescent="0.3">
      <c r="F1021" t="s">
        <v>18520</v>
      </c>
      <c r="G1021" s="10">
        <v>4053.0493999999999</v>
      </c>
    </row>
    <row r="1022" spans="6:7" x14ac:dyDescent="0.3">
      <c r="F1022" t="s">
        <v>7978</v>
      </c>
      <c r="G1022" s="10">
        <v>4052.1115</v>
      </c>
    </row>
    <row r="1023" spans="6:7" x14ac:dyDescent="0.3">
      <c r="F1023" t="s">
        <v>5574</v>
      </c>
      <c r="G1023" s="10">
        <v>4045.8599999999997</v>
      </c>
    </row>
    <row r="1024" spans="6:7" x14ac:dyDescent="0.3">
      <c r="F1024" t="s">
        <v>4789</v>
      </c>
      <c r="G1024" s="10">
        <v>4045.5057999999999</v>
      </c>
    </row>
    <row r="1025" spans="6:7" x14ac:dyDescent="0.3">
      <c r="F1025" t="s">
        <v>663</v>
      </c>
      <c r="G1025" s="10">
        <v>4045.2267999999999</v>
      </c>
    </row>
    <row r="1026" spans="6:7" x14ac:dyDescent="0.3">
      <c r="F1026" t="s">
        <v>16241</v>
      </c>
      <c r="G1026" s="10">
        <v>4042.0092999999997</v>
      </c>
    </row>
    <row r="1027" spans="6:7" x14ac:dyDescent="0.3">
      <c r="F1027" t="s">
        <v>2342</v>
      </c>
      <c r="G1027" s="10">
        <v>4017.0249000000003</v>
      </c>
    </row>
    <row r="1028" spans="6:7" x14ac:dyDescent="0.3">
      <c r="F1028" t="s">
        <v>3668</v>
      </c>
      <c r="G1028" s="10">
        <v>4013.9874</v>
      </c>
    </row>
    <row r="1029" spans="6:7" x14ac:dyDescent="0.3">
      <c r="F1029" t="s">
        <v>4551</v>
      </c>
      <c r="G1029" s="10">
        <v>3997.0310999999997</v>
      </c>
    </row>
    <row r="1030" spans="6:7" x14ac:dyDescent="0.3">
      <c r="F1030" t="s">
        <v>2494</v>
      </c>
      <c r="G1030" s="10">
        <v>3991.6824000000001</v>
      </c>
    </row>
    <row r="1031" spans="6:7" x14ac:dyDescent="0.3">
      <c r="F1031" t="s">
        <v>7114</v>
      </c>
      <c r="G1031" s="10">
        <v>3989.5982000000004</v>
      </c>
    </row>
    <row r="1032" spans="6:7" x14ac:dyDescent="0.3">
      <c r="F1032" t="s">
        <v>3828</v>
      </c>
      <c r="G1032" s="10">
        <v>3976.1675</v>
      </c>
    </row>
    <row r="1033" spans="6:7" x14ac:dyDescent="0.3">
      <c r="F1033" t="s">
        <v>3384</v>
      </c>
      <c r="G1033" s="10">
        <v>3967.1660999999999</v>
      </c>
    </row>
    <row r="1034" spans="6:7" x14ac:dyDescent="0.3">
      <c r="F1034" t="s">
        <v>1028</v>
      </c>
      <c r="G1034" s="10">
        <v>3961.7604000000001</v>
      </c>
    </row>
    <row r="1035" spans="6:7" x14ac:dyDescent="0.3">
      <c r="F1035" t="s">
        <v>3848</v>
      </c>
      <c r="G1035" s="10">
        <v>3960.5742</v>
      </c>
    </row>
    <row r="1036" spans="6:7" x14ac:dyDescent="0.3">
      <c r="F1036" t="s">
        <v>5082</v>
      </c>
      <c r="G1036" s="10">
        <v>3954.3665000000001</v>
      </c>
    </row>
    <row r="1037" spans="6:7" x14ac:dyDescent="0.3">
      <c r="F1037" t="s">
        <v>18814</v>
      </c>
      <c r="G1037" s="10">
        <v>3952.8874999999998</v>
      </c>
    </row>
    <row r="1038" spans="6:7" x14ac:dyDescent="0.3">
      <c r="F1038" t="s">
        <v>1348</v>
      </c>
      <c r="G1038" s="10">
        <v>3947.8829999999998</v>
      </c>
    </row>
    <row r="1039" spans="6:7" x14ac:dyDescent="0.3">
      <c r="F1039" t="s">
        <v>16971</v>
      </c>
      <c r="G1039" s="10">
        <v>3938.0634</v>
      </c>
    </row>
    <row r="1040" spans="6:7" x14ac:dyDescent="0.3">
      <c r="F1040" t="s">
        <v>2830</v>
      </c>
      <c r="G1040" s="10">
        <v>3930.3535999999999</v>
      </c>
    </row>
    <row r="1041" spans="6:7" x14ac:dyDescent="0.3">
      <c r="F1041" t="s">
        <v>18442</v>
      </c>
      <c r="G1041" s="10">
        <v>3915.58</v>
      </c>
    </row>
    <row r="1042" spans="6:7" x14ac:dyDescent="0.3">
      <c r="F1042" t="s">
        <v>4559</v>
      </c>
      <c r="G1042" s="10">
        <v>3911.9917999999998</v>
      </c>
    </row>
    <row r="1043" spans="6:7" x14ac:dyDescent="0.3">
      <c r="F1043" t="s">
        <v>9805</v>
      </c>
      <c r="G1043" s="10">
        <v>3910.1457</v>
      </c>
    </row>
    <row r="1044" spans="6:7" x14ac:dyDescent="0.3">
      <c r="F1044" t="s">
        <v>14249</v>
      </c>
      <c r="G1044" s="10">
        <v>3891.9</v>
      </c>
    </row>
    <row r="1045" spans="6:7" x14ac:dyDescent="0.3">
      <c r="F1045" t="s">
        <v>17596</v>
      </c>
      <c r="G1045" s="10">
        <v>3891.4393</v>
      </c>
    </row>
    <row r="1046" spans="6:7" x14ac:dyDescent="0.3">
      <c r="F1046" t="s">
        <v>6840</v>
      </c>
      <c r="G1046" s="10">
        <v>3890.7707999999998</v>
      </c>
    </row>
    <row r="1047" spans="6:7" x14ac:dyDescent="0.3">
      <c r="F1047" t="s">
        <v>8608</v>
      </c>
      <c r="G1047" s="10">
        <v>3886.1096000000002</v>
      </c>
    </row>
    <row r="1048" spans="6:7" x14ac:dyDescent="0.3">
      <c r="F1048" t="s">
        <v>16009</v>
      </c>
      <c r="G1048" s="10">
        <v>3884.5864000000001</v>
      </c>
    </row>
    <row r="1049" spans="6:7" x14ac:dyDescent="0.3">
      <c r="F1049" t="s">
        <v>18348</v>
      </c>
      <c r="G1049" s="10">
        <v>3871.3728000000001</v>
      </c>
    </row>
    <row r="1050" spans="6:7" x14ac:dyDescent="0.3">
      <c r="F1050" t="s">
        <v>17030</v>
      </c>
      <c r="G1050" s="10">
        <v>3851.6842000000001</v>
      </c>
    </row>
    <row r="1051" spans="6:7" x14ac:dyDescent="0.3">
      <c r="F1051" t="s">
        <v>14070</v>
      </c>
      <c r="G1051" s="10">
        <v>3851.6842000000001</v>
      </c>
    </row>
    <row r="1052" spans="6:7" x14ac:dyDescent="0.3">
      <c r="F1052" t="s">
        <v>12833</v>
      </c>
      <c r="G1052" s="10">
        <v>3851.6842000000001</v>
      </c>
    </row>
    <row r="1053" spans="6:7" x14ac:dyDescent="0.3">
      <c r="F1053" t="s">
        <v>11600</v>
      </c>
      <c r="G1053" s="10">
        <v>3851.6842000000001</v>
      </c>
    </row>
    <row r="1054" spans="6:7" x14ac:dyDescent="0.3">
      <c r="F1054" t="s">
        <v>15076</v>
      </c>
      <c r="G1054" s="10">
        <v>3814.2548000000002</v>
      </c>
    </row>
    <row r="1055" spans="6:7" x14ac:dyDescent="0.3">
      <c r="F1055" t="s">
        <v>9970</v>
      </c>
      <c r="G1055" s="10">
        <v>3814.2548000000002</v>
      </c>
    </row>
    <row r="1056" spans="6:7" x14ac:dyDescent="0.3">
      <c r="F1056" t="s">
        <v>4676</v>
      </c>
      <c r="G1056" s="10">
        <v>3814.2548000000002</v>
      </c>
    </row>
    <row r="1057" spans="6:7" x14ac:dyDescent="0.3">
      <c r="F1057" t="s">
        <v>1336</v>
      </c>
      <c r="G1057" s="10">
        <v>3814.2548000000002</v>
      </c>
    </row>
    <row r="1058" spans="6:7" x14ac:dyDescent="0.3">
      <c r="F1058" t="s">
        <v>15629</v>
      </c>
      <c r="G1058" s="10">
        <v>3773.1527999999998</v>
      </c>
    </row>
    <row r="1059" spans="6:7" x14ac:dyDescent="0.3">
      <c r="F1059" t="s">
        <v>6897</v>
      </c>
      <c r="G1059" s="10">
        <v>3773.1527999999998</v>
      </c>
    </row>
    <row r="1060" spans="6:7" x14ac:dyDescent="0.3">
      <c r="F1060" t="s">
        <v>7588</v>
      </c>
      <c r="G1060" s="10">
        <v>3764.1371999999997</v>
      </c>
    </row>
    <row r="1061" spans="6:7" x14ac:dyDescent="0.3">
      <c r="F1061" t="s">
        <v>1020</v>
      </c>
      <c r="G1061" s="10">
        <v>3739.4472000000001</v>
      </c>
    </row>
    <row r="1062" spans="6:7" x14ac:dyDescent="0.3">
      <c r="F1062" t="s">
        <v>6392</v>
      </c>
      <c r="G1062" s="10">
        <v>3732.221</v>
      </c>
    </row>
    <row r="1063" spans="6:7" x14ac:dyDescent="0.3">
      <c r="F1063" t="s">
        <v>5074</v>
      </c>
      <c r="G1063" s="10">
        <v>3730.4675999999999</v>
      </c>
    </row>
    <row r="1064" spans="6:7" x14ac:dyDescent="0.3">
      <c r="F1064" t="s">
        <v>17662</v>
      </c>
      <c r="G1064" s="10">
        <v>3698.2543999999998</v>
      </c>
    </row>
    <row r="1065" spans="6:7" x14ac:dyDescent="0.3">
      <c r="F1065" t="s">
        <v>8025</v>
      </c>
      <c r="G1065" s="10">
        <v>3692.3476999999998</v>
      </c>
    </row>
    <row r="1066" spans="6:7" x14ac:dyDescent="0.3">
      <c r="F1066" t="s">
        <v>6394</v>
      </c>
      <c r="G1066" s="10">
        <v>3688.7775000000001</v>
      </c>
    </row>
    <row r="1067" spans="6:7" x14ac:dyDescent="0.3">
      <c r="F1067" t="s">
        <v>3969</v>
      </c>
      <c r="G1067" s="10">
        <v>3685.1958</v>
      </c>
    </row>
    <row r="1068" spans="6:7" x14ac:dyDescent="0.3">
      <c r="F1068" t="s">
        <v>11785</v>
      </c>
      <c r="G1068" s="10">
        <v>3666.6918000000001</v>
      </c>
    </row>
    <row r="1069" spans="6:7" x14ac:dyDescent="0.3">
      <c r="F1069" t="s">
        <v>11634</v>
      </c>
      <c r="G1069" s="10">
        <v>3644.5810999999999</v>
      </c>
    </row>
    <row r="1070" spans="6:7" x14ac:dyDescent="0.3">
      <c r="F1070" t="s">
        <v>4774</v>
      </c>
      <c r="G1070" s="10">
        <v>3638.0239999999999</v>
      </c>
    </row>
    <row r="1071" spans="6:7" x14ac:dyDescent="0.3">
      <c r="F1071" t="s">
        <v>9775</v>
      </c>
      <c r="G1071" s="10">
        <v>3635.4258</v>
      </c>
    </row>
    <row r="1072" spans="6:7" x14ac:dyDescent="0.3">
      <c r="F1072" t="s">
        <v>5493</v>
      </c>
      <c r="G1072" s="10">
        <v>3634.0646999999999</v>
      </c>
    </row>
    <row r="1073" spans="6:7" x14ac:dyDescent="0.3">
      <c r="F1073" t="s">
        <v>7613</v>
      </c>
      <c r="G1073" s="10">
        <v>3618.3054999999999</v>
      </c>
    </row>
    <row r="1074" spans="6:7" x14ac:dyDescent="0.3">
      <c r="F1074" t="s">
        <v>4605</v>
      </c>
      <c r="G1074" s="10">
        <v>3610.6196</v>
      </c>
    </row>
    <row r="1075" spans="6:7" x14ac:dyDescent="0.3">
      <c r="F1075" t="s">
        <v>1701</v>
      </c>
      <c r="G1075" s="10">
        <v>3559.2361000000001</v>
      </c>
    </row>
    <row r="1076" spans="6:7" x14ac:dyDescent="0.3">
      <c r="F1076" t="s">
        <v>15454</v>
      </c>
      <c r="G1076" s="10">
        <v>3555.4007999999999</v>
      </c>
    </row>
    <row r="1077" spans="6:7" x14ac:dyDescent="0.3">
      <c r="F1077" t="s">
        <v>15473</v>
      </c>
      <c r="G1077" s="10">
        <v>3555.4007999999999</v>
      </c>
    </row>
    <row r="1078" spans="6:7" x14ac:dyDescent="0.3">
      <c r="F1078" t="s">
        <v>8064</v>
      </c>
      <c r="G1078" s="10">
        <v>3555.4007999999999</v>
      </c>
    </row>
    <row r="1079" spans="6:7" x14ac:dyDescent="0.3">
      <c r="F1079" t="s">
        <v>1665</v>
      </c>
      <c r="G1079" s="10">
        <v>3555.4007999999999</v>
      </c>
    </row>
    <row r="1080" spans="6:7" x14ac:dyDescent="0.3">
      <c r="F1080" t="s">
        <v>17607</v>
      </c>
      <c r="G1080" s="10">
        <v>3553.6084000000001</v>
      </c>
    </row>
    <row r="1081" spans="6:7" x14ac:dyDescent="0.3">
      <c r="F1081" t="s">
        <v>16002</v>
      </c>
      <c r="G1081" s="10">
        <v>3553.6084000000001</v>
      </c>
    </row>
    <row r="1082" spans="6:7" x14ac:dyDescent="0.3">
      <c r="F1082" t="s">
        <v>12256</v>
      </c>
      <c r="G1082" s="10">
        <v>3553.6084000000001</v>
      </c>
    </row>
    <row r="1083" spans="6:7" x14ac:dyDescent="0.3">
      <c r="F1083" t="s">
        <v>11887</v>
      </c>
      <c r="G1083" s="10">
        <v>3553.6084000000001</v>
      </c>
    </row>
    <row r="1084" spans="6:7" x14ac:dyDescent="0.3">
      <c r="F1084" t="s">
        <v>1516</v>
      </c>
      <c r="G1084" s="10">
        <v>3553.6084000000001</v>
      </c>
    </row>
    <row r="1085" spans="6:7" x14ac:dyDescent="0.3">
      <c r="F1085" t="s">
        <v>14192</v>
      </c>
      <c r="G1085" s="10">
        <v>3553.0947000000001</v>
      </c>
    </row>
    <row r="1086" spans="6:7" x14ac:dyDescent="0.3">
      <c r="F1086" t="s">
        <v>2874</v>
      </c>
      <c r="G1086" s="10">
        <v>3553.0947000000001</v>
      </c>
    </row>
    <row r="1087" spans="6:7" x14ac:dyDescent="0.3">
      <c r="F1087" t="s">
        <v>13597</v>
      </c>
      <c r="G1087" s="10">
        <v>3544.8541999999998</v>
      </c>
    </row>
    <row r="1088" spans="6:7" x14ac:dyDescent="0.3">
      <c r="F1088" t="s">
        <v>8463</v>
      </c>
      <c r="G1088" s="10">
        <v>3526.4040999999997</v>
      </c>
    </row>
    <row r="1089" spans="6:7" x14ac:dyDescent="0.3">
      <c r="F1089" t="s">
        <v>11788</v>
      </c>
      <c r="G1089" s="10">
        <v>3497.116</v>
      </c>
    </row>
    <row r="1090" spans="6:7" x14ac:dyDescent="0.3">
      <c r="F1090" t="s">
        <v>2256</v>
      </c>
      <c r="G1090" s="10">
        <v>3496.7907999999998</v>
      </c>
    </row>
    <row r="1091" spans="6:7" x14ac:dyDescent="0.3">
      <c r="F1091" t="s">
        <v>14613</v>
      </c>
      <c r="G1091" s="10">
        <v>3461.1768999999999</v>
      </c>
    </row>
    <row r="1092" spans="6:7" x14ac:dyDescent="0.3">
      <c r="F1092" t="s">
        <v>12452</v>
      </c>
      <c r="G1092" s="10">
        <v>3446.9418999999998</v>
      </c>
    </row>
    <row r="1093" spans="6:7" x14ac:dyDescent="0.3">
      <c r="F1093" t="s">
        <v>15810</v>
      </c>
      <c r="G1093" s="10">
        <v>3443.5147999999999</v>
      </c>
    </row>
    <row r="1094" spans="6:7" x14ac:dyDescent="0.3">
      <c r="F1094" t="s">
        <v>15271</v>
      </c>
      <c r="G1094" s="10">
        <v>3443.5147999999999</v>
      </c>
    </row>
    <row r="1095" spans="6:7" x14ac:dyDescent="0.3">
      <c r="F1095" t="s">
        <v>15203</v>
      </c>
      <c r="G1095" s="10">
        <v>3443.5147999999999</v>
      </c>
    </row>
    <row r="1096" spans="6:7" x14ac:dyDescent="0.3">
      <c r="F1096" t="s">
        <v>12875</v>
      </c>
      <c r="G1096" s="10">
        <v>3443.5147999999999</v>
      </c>
    </row>
    <row r="1097" spans="6:7" x14ac:dyDescent="0.3">
      <c r="F1097" t="s">
        <v>11800</v>
      </c>
      <c r="G1097" s="10">
        <v>3443.5147999999999</v>
      </c>
    </row>
    <row r="1098" spans="6:7" x14ac:dyDescent="0.3">
      <c r="F1098" t="s">
        <v>9236</v>
      </c>
      <c r="G1098" s="10">
        <v>3443.5147999999999</v>
      </c>
    </row>
    <row r="1099" spans="6:7" x14ac:dyDescent="0.3">
      <c r="F1099" t="s">
        <v>7606</v>
      </c>
      <c r="G1099" s="10">
        <v>3443.5147999999999</v>
      </c>
    </row>
    <row r="1100" spans="6:7" x14ac:dyDescent="0.3">
      <c r="F1100" t="s">
        <v>7975</v>
      </c>
      <c r="G1100" s="10">
        <v>3443.5147999999999</v>
      </c>
    </row>
    <row r="1101" spans="6:7" x14ac:dyDescent="0.3">
      <c r="F1101" t="s">
        <v>5761</v>
      </c>
      <c r="G1101" s="10">
        <v>3443.5147999999999</v>
      </c>
    </row>
    <row r="1102" spans="6:7" x14ac:dyDescent="0.3">
      <c r="F1102" t="s">
        <v>1306</v>
      </c>
      <c r="G1102" s="10">
        <v>3443.5147999999999</v>
      </c>
    </row>
    <row r="1103" spans="6:7" x14ac:dyDescent="0.3">
      <c r="F1103" t="s">
        <v>3052</v>
      </c>
      <c r="G1103" s="10">
        <v>3412.1067000000003</v>
      </c>
    </row>
    <row r="1104" spans="6:7" x14ac:dyDescent="0.3">
      <c r="F1104" t="s">
        <v>2565</v>
      </c>
      <c r="G1104" s="10">
        <v>3411.7918</v>
      </c>
    </row>
    <row r="1105" spans="6:7" x14ac:dyDescent="0.3">
      <c r="F1105" t="s">
        <v>16374</v>
      </c>
      <c r="G1105" s="10">
        <v>3381.5942</v>
      </c>
    </row>
    <row r="1106" spans="6:7" x14ac:dyDescent="0.3">
      <c r="F1106" t="s">
        <v>2037</v>
      </c>
      <c r="G1106" s="10">
        <v>3369.9416000000001</v>
      </c>
    </row>
    <row r="1107" spans="6:7" x14ac:dyDescent="0.3">
      <c r="F1107" t="s">
        <v>3413</v>
      </c>
      <c r="G1107" s="10">
        <v>3369.6536999999998</v>
      </c>
    </row>
    <row r="1108" spans="6:7" x14ac:dyDescent="0.3">
      <c r="F1108" t="s">
        <v>15596</v>
      </c>
      <c r="G1108" s="10">
        <v>3369.6090999999997</v>
      </c>
    </row>
    <row r="1109" spans="6:7" x14ac:dyDescent="0.3">
      <c r="F1109" t="s">
        <v>16124</v>
      </c>
      <c r="G1109" s="10">
        <v>3365.9252999999999</v>
      </c>
    </row>
    <row r="1110" spans="6:7" x14ac:dyDescent="0.3">
      <c r="F1110" t="s">
        <v>1334</v>
      </c>
      <c r="G1110" s="10">
        <v>3365.6268</v>
      </c>
    </row>
    <row r="1111" spans="6:7" x14ac:dyDescent="0.3">
      <c r="F1111" t="s">
        <v>16902</v>
      </c>
      <c r="G1111" s="10">
        <v>3351.7249999999999</v>
      </c>
    </row>
    <row r="1112" spans="6:7" x14ac:dyDescent="0.3">
      <c r="F1112" t="s">
        <v>13293</v>
      </c>
      <c r="G1112" s="10">
        <v>3346.2055</v>
      </c>
    </row>
    <row r="1113" spans="6:7" x14ac:dyDescent="0.3">
      <c r="F1113" t="s">
        <v>11738</v>
      </c>
      <c r="G1113" s="10">
        <v>3339.3726000000001</v>
      </c>
    </row>
    <row r="1114" spans="6:7" x14ac:dyDescent="0.3">
      <c r="F1114" t="s">
        <v>11381</v>
      </c>
      <c r="G1114" s="10">
        <v>3333.9011999999998</v>
      </c>
    </row>
    <row r="1115" spans="6:7" x14ac:dyDescent="0.3">
      <c r="F1115" t="s">
        <v>5349</v>
      </c>
      <c r="G1115" s="10">
        <v>3298.8050999999996</v>
      </c>
    </row>
    <row r="1116" spans="6:7" x14ac:dyDescent="0.3">
      <c r="F1116" t="s">
        <v>7754</v>
      </c>
      <c r="G1116" s="10">
        <v>3287.0409</v>
      </c>
    </row>
    <row r="1117" spans="6:7" x14ac:dyDescent="0.3">
      <c r="F1117" t="s">
        <v>9973</v>
      </c>
      <c r="G1117" s="10">
        <v>3266.576</v>
      </c>
    </row>
    <row r="1118" spans="6:7" x14ac:dyDescent="0.3">
      <c r="F1118" t="s">
        <v>15978</v>
      </c>
      <c r="G1118" s="10">
        <v>3266.2478000000001</v>
      </c>
    </row>
    <row r="1119" spans="6:7" x14ac:dyDescent="0.3">
      <c r="F1119" t="s">
        <v>11796</v>
      </c>
      <c r="G1119" s="10">
        <v>3259.1174000000001</v>
      </c>
    </row>
    <row r="1120" spans="6:7" x14ac:dyDescent="0.3">
      <c r="F1120" t="s">
        <v>7881</v>
      </c>
      <c r="G1120" s="10">
        <v>3259.1174000000001</v>
      </c>
    </row>
    <row r="1121" spans="6:7" x14ac:dyDescent="0.3">
      <c r="F1121" t="s">
        <v>3328</v>
      </c>
      <c r="G1121" s="10">
        <v>3259.1174000000001</v>
      </c>
    </row>
    <row r="1122" spans="6:7" x14ac:dyDescent="0.3">
      <c r="F1122" t="s">
        <v>12032</v>
      </c>
      <c r="G1122" s="10">
        <v>3246.2871999999998</v>
      </c>
    </row>
    <row r="1123" spans="6:7" x14ac:dyDescent="0.3">
      <c r="F1123" t="s">
        <v>16245</v>
      </c>
      <c r="G1123" s="10">
        <v>3236.4471999999996</v>
      </c>
    </row>
    <row r="1124" spans="6:7" x14ac:dyDescent="0.3">
      <c r="F1124" t="s">
        <v>17655</v>
      </c>
      <c r="G1124" s="10">
        <v>3222.8988000000004</v>
      </c>
    </row>
    <row r="1125" spans="6:7" x14ac:dyDescent="0.3">
      <c r="F1125" t="s">
        <v>10063</v>
      </c>
      <c r="G1125" s="10">
        <v>3190.8761999999997</v>
      </c>
    </row>
    <row r="1126" spans="6:7" x14ac:dyDescent="0.3">
      <c r="F1126" t="s">
        <v>9233</v>
      </c>
      <c r="G1126" s="10">
        <v>3181.8044999999997</v>
      </c>
    </row>
    <row r="1127" spans="6:7" x14ac:dyDescent="0.3">
      <c r="F1127" t="s">
        <v>7501</v>
      </c>
      <c r="G1127" s="10">
        <v>3178.4041000000002</v>
      </c>
    </row>
    <row r="1128" spans="6:7" x14ac:dyDescent="0.3">
      <c r="F1128" t="s">
        <v>3055</v>
      </c>
      <c r="G1128" s="10">
        <v>3178.3565000000003</v>
      </c>
    </row>
    <row r="1129" spans="6:7" x14ac:dyDescent="0.3">
      <c r="F1129" t="s">
        <v>6720</v>
      </c>
      <c r="G1129" s="10">
        <v>3170.2046</v>
      </c>
    </row>
    <row r="1130" spans="6:7" x14ac:dyDescent="0.3">
      <c r="F1130" t="s">
        <v>17366</v>
      </c>
      <c r="G1130" s="10">
        <v>3158.3063999999999</v>
      </c>
    </row>
    <row r="1131" spans="6:7" x14ac:dyDescent="0.3">
      <c r="F1131" t="s">
        <v>17410</v>
      </c>
      <c r="G1131" s="10">
        <v>3158.3063999999999</v>
      </c>
    </row>
    <row r="1132" spans="6:7" x14ac:dyDescent="0.3">
      <c r="F1132" t="s">
        <v>15912</v>
      </c>
      <c r="G1132" s="10">
        <v>3158.3063999999999</v>
      </c>
    </row>
    <row r="1133" spans="6:7" x14ac:dyDescent="0.3">
      <c r="F1133" t="s">
        <v>15099</v>
      </c>
      <c r="G1133" s="10">
        <v>3158.3063999999999</v>
      </c>
    </row>
    <row r="1134" spans="6:7" x14ac:dyDescent="0.3">
      <c r="F1134" t="s">
        <v>6730</v>
      </c>
      <c r="G1134" s="10">
        <v>3158.3063999999999</v>
      </c>
    </row>
    <row r="1135" spans="6:7" x14ac:dyDescent="0.3">
      <c r="F1135" t="s">
        <v>4247</v>
      </c>
      <c r="G1135" s="10">
        <v>3158.3063999999999</v>
      </c>
    </row>
    <row r="1136" spans="6:7" x14ac:dyDescent="0.3">
      <c r="F1136" t="s">
        <v>3677</v>
      </c>
      <c r="G1136" s="10">
        <v>3156.4083000000001</v>
      </c>
    </row>
    <row r="1137" spans="6:7" x14ac:dyDescent="0.3">
      <c r="F1137" t="s">
        <v>15493</v>
      </c>
      <c r="G1137" s="10">
        <v>3141.4463999999998</v>
      </c>
    </row>
    <row r="1138" spans="6:7" x14ac:dyDescent="0.3">
      <c r="F1138" t="s">
        <v>13809</v>
      </c>
      <c r="G1138" s="10">
        <v>3141.4463999999998</v>
      </c>
    </row>
    <row r="1139" spans="6:7" x14ac:dyDescent="0.3">
      <c r="F1139" t="s">
        <v>14670</v>
      </c>
      <c r="G1139" s="10">
        <v>3133.3265999999999</v>
      </c>
    </row>
    <row r="1140" spans="6:7" x14ac:dyDescent="0.3">
      <c r="F1140" t="s">
        <v>7528</v>
      </c>
      <c r="G1140" s="10">
        <v>3116.8602999999998</v>
      </c>
    </row>
    <row r="1141" spans="6:7" x14ac:dyDescent="0.3">
      <c r="F1141" t="s">
        <v>10061</v>
      </c>
      <c r="G1141" s="10">
        <v>3093.9302000000002</v>
      </c>
    </row>
    <row r="1142" spans="6:7" x14ac:dyDescent="0.3">
      <c r="F1142" t="s">
        <v>2273</v>
      </c>
      <c r="G1142" s="10">
        <v>3081.8343000000004</v>
      </c>
    </row>
    <row r="1143" spans="6:7" x14ac:dyDescent="0.3">
      <c r="F1143" t="s">
        <v>9881</v>
      </c>
      <c r="G1143" s="10">
        <v>3070.4835000000003</v>
      </c>
    </row>
    <row r="1144" spans="6:7" x14ac:dyDescent="0.3">
      <c r="F1144" t="s">
        <v>9376</v>
      </c>
      <c r="G1144" s="10">
        <v>3070.1747999999998</v>
      </c>
    </row>
    <row r="1145" spans="6:7" x14ac:dyDescent="0.3">
      <c r="F1145" t="s">
        <v>17511</v>
      </c>
      <c r="G1145" s="10">
        <v>3061.6576</v>
      </c>
    </row>
    <row r="1146" spans="6:7" x14ac:dyDescent="0.3">
      <c r="F1146" t="s">
        <v>10616</v>
      </c>
      <c r="G1146" s="10">
        <v>3056.8554999999997</v>
      </c>
    </row>
    <row r="1147" spans="6:7" x14ac:dyDescent="0.3">
      <c r="F1147" t="s">
        <v>4600</v>
      </c>
      <c r="G1147" s="10">
        <v>3007.759</v>
      </c>
    </row>
    <row r="1148" spans="6:7" x14ac:dyDescent="0.3">
      <c r="F1148" t="s">
        <v>14262</v>
      </c>
      <c r="G1148" s="10">
        <v>3000.5374000000002</v>
      </c>
    </row>
    <row r="1149" spans="6:7" x14ac:dyDescent="0.3">
      <c r="F1149" t="s">
        <v>13187</v>
      </c>
      <c r="G1149" s="10">
        <v>2998.2341000000001</v>
      </c>
    </row>
    <row r="1150" spans="6:7" x14ac:dyDescent="0.3">
      <c r="F1150" t="s">
        <v>5015</v>
      </c>
      <c r="G1150" s="10">
        <v>2976.3591000000001</v>
      </c>
    </row>
    <row r="1151" spans="6:7" x14ac:dyDescent="0.3">
      <c r="F1151" t="s">
        <v>3610</v>
      </c>
      <c r="G1151" s="10">
        <v>2974.8254999999999</v>
      </c>
    </row>
    <row r="1152" spans="6:7" x14ac:dyDescent="0.3">
      <c r="F1152" t="s">
        <v>15299</v>
      </c>
      <c r="G1152" s="10">
        <v>2969.6837</v>
      </c>
    </row>
    <row r="1153" spans="6:7" x14ac:dyDescent="0.3">
      <c r="F1153" t="s">
        <v>17363</v>
      </c>
      <c r="G1153" s="10">
        <v>2962.8339999999998</v>
      </c>
    </row>
    <row r="1154" spans="6:7" x14ac:dyDescent="0.3">
      <c r="F1154" t="s">
        <v>11515</v>
      </c>
      <c r="G1154" s="10">
        <v>2962.8339999999998</v>
      </c>
    </row>
    <row r="1155" spans="6:7" x14ac:dyDescent="0.3">
      <c r="F1155" t="s">
        <v>6725</v>
      </c>
      <c r="G1155" s="10">
        <v>2962.8339999999998</v>
      </c>
    </row>
    <row r="1156" spans="6:7" x14ac:dyDescent="0.3">
      <c r="F1156" t="s">
        <v>7264</v>
      </c>
      <c r="G1156" s="10">
        <v>2962.8339999999998</v>
      </c>
    </row>
    <row r="1157" spans="6:7" x14ac:dyDescent="0.3">
      <c r="F1157" t="s">
        <v>2075</v>
      </c>
      <c r="G1157" s="10">
        <v>2962.8339999999998</v>
      </c>
    </row>
    <row r="1158" spans="6:7" x14ac:dyDescent="0.3">
      <c r="F1158" t="s">
        <v>10450</v>
      </c>
      <c r="G1158" s="10">
        <v>2945.8989000000001</v>
      </c>
    </row>
    <row r="1159" spans="6:7" x14ac:dyDescent="0.3">
      <c r="F1159" t="s">
        <v>13041</v>
      </c>
      <c r="G1159" s="10">
        <v>2945.1060000000002</v>
      </c>
    </row>
    <row r="1160" spans="6:7" x14ac:dyDescent="0.3">
      <c r="F1160" t="s">
        <v>5469</v>
      </c>
      <c r="G1160" s="10">
        <v>2944.9236000000001</v>
      </c>
    </row>
    <row r="1161" spans="6:7" x14ac:dyDescent="0.3">
      <c r="F1161" t="s">
        <v>15376</v>
      </c>
      <c r="G1161" s="10">
        <v>2931.1130000000003</v>
      </c>
    </row>
    <row r="1162" spans="6:7" x14ac:dyDescent="0.3">
      <c r="F1162" t="s">
        <v>3839</v>
      </c>
      <c r="G1162" s="10">
        <v>2868.0186000000003</v>
      </c>
    </row>
    <row r="1163" spans="6:7" x14ac:dyDescent="0.3">
      <c r="F1163" t="s">
        <v>6783</v>
      </c>
      <c r="G1163" s="10">
        <v>2865.7417</v>
      </c>
    </row>
    <row r="1164" spans="6:7" x14ac:dyDescent="0.3">
      <c r="F1164" t="s">
        <v>7671</v>
      </c>
      <c r="G1164" s="10">
        <v>2865.1215000000002</v>
      </c>
    </row>
    <row r="1165" spans="6:7" x14ac:dyDescent="0.3">
      <c r="F1165" t="s">
        <v>13820</v>
      </c>
      <c r="G1165" s="10">
        <v>2860.6911</v>
      </c>
    </row>
    <row r="1166" spans="6:7" x14ac:dyDescent="0.3">
      <c r="F1166" t="s">
        <v>11816</v>
      </c>
      <c r="G1166" s="10">
        <v>2860.6911</v>
      </c>
    </row>
    <row r="1167" spans="6:7" x14ac:dyDescent="0.3">
      <c r="F1167" t="s">
        <v>8817</v>
      </c>
      <c r="G1167" s="10">
        <v>2860.6911</v>
      </c>
    </row>
    <row r="1168" spans="6:7" x14ac:dyDescent="0.3">
      <c r="F1168" t="s">
        <v>5628</v>
      </c>
      <c r="G1168" s="10">
        <v>2860.6911</v>
      </c>
    </row>
    <row r="1169" spans="6:7" x14ac:dyDescent="0.3">
      <c r="F1169" t="s">
        <v>3039</v>
      </c>
      <c r="G1169" s="10">
        <v>2860.6911</v>
      </c>
    </row>
    <row r="1170" spans="6:7" x14ac:dyDescent="0.3">
      <c r="F1170" t="s">
        <v>2567</v>
      </c>
      <c r="G1170" s="10">
        <v>2860.6911</v>
      </c>
    </row>
    <row r="1171" spans="6:7" x14ac:dyDescent="0.3">
      <c r="F1171" t="s">
        <v>2092</v>
      </c>
      <c r="G1171" s="10">
        <v>2860.6911</v>
      </c>
    </row>
    <row r="1172" spans="6:7" x14ac:dyDescent="0.3">
      <c r="F1172" t="s">
        <v>9803</v>
      </c>
      <c r="G1172" s="10">
        <v>2851.8714</v>
      </c>
    </row>
    <row r="1173" spans="6:7" x14ac:dyDescent="0.3">
      <c r="F1173" t="s">
        <v>3368</v>
      </c>
      <c r="G1173" s="10">
        <v>2851.8714</v>
      </c>
    </row>
    <row r="1174" spans="6:7" x14ac:dyDescent="0.3">
      <c r="F1174" t="s">
        <v>6071</v>
      </c>
      <c r="G1174" s="10">
        <v>2845.0562</v>
      </c>
    </row>
    <row r="1175" spans="6:7" x14ac:dyDescent="0.3">
      <c r="F1175" t="s">
        <v>17826</v>
      </c>
      <c r="G1175" s="10">
        <v>2829.8645999999999</v>
      </c>
    </row>
    <row r="1176" spans="6:7" x14ac:dyDescent="0.3">
      <c r="F1176" t="s">
        <v>14866</v>
      </c>
      <c r="G1176" s="10">
        <v>2829.8645999999999</v>
      </c>
    </row>
    <row r="1177" spans="6:7" x14ac:dyDescent="0.3">
      <c r="F1177" t="s">
        <v>11759</v>
      </c>
      <c r="G1177" s="10">
        <v>2829.8645999999999</v>
      </c>
    </row>
    <row r="1178" spans="6:7" x14ac:dyDescent="0.3">
      <c r="F1178" t="s">
        <v>5343</v>
      </c>
      <c r="G1178" s="10">
        <v>2829.8645999999999</v>
      </c>
    </row>
    <row r="1179" spans="6:7" x14ac:dyDescent="0.3">
      <c r="F1179" t="s">
        <v>3419</v>
      </c>
      <c r="G1179" s="10">
        <v>2829.8645999999999</v>
      </c>
    </row>
    <row r="1180" spans="6:7" x14ac:dyDescent="0.3">
      <c r="F1180" t="s">
        <v>3746</v>
      </c>
      <c r="G1180" s="10">
        <v>2829.8645999999999</v>
      </c>
    </row>
    <row r="1181" spans="6:7" x14ac:dyDescent="0.3">
      <c r="F1181" t="s">
        <v>978</v>
      </c>
      <c r="G1181" s="10">
        <v>2829.8645999999999</v>
      </c>
    </row>
    <row r="1182" spans="6:7" x14ac:dyDescent="0.3">
      <c r="F1182" t="s">
        <v>17973</v>
      </c>
      <c r="G1182" s="10">
        <v>2773.6907999999999</v>
      </c>
    </row>
    <row r="1183" spans="6:7" x14ac:dyDescent="0.3">
      <c r="F1183" t="s">
        <v>9219</v>
      </c>
      <c r="G1183" s="10">
        <v>2773.6907999999999</v>
      </c>
    </row>
    <row r="1184" spans="6:7" x14ac:dyDescent="0.3">
      <c r="F1184" t="s">
        <v>13624</v>
      </c>
      <c r="G1184" s="10">
        <v>2767.0550000000003</v>
      </c>
    </row>
    <row r="1185" spans="6:7" x14ac:dyDescent="0.3">
      <c r="F1185" t="s">
        <v>15294</v>
      </c>
      <c r="G1185" s="10">
        <v>2763.5180999999998</v>
      </c>
    </row>
    <row r="1186" spans="6:7" x14ac:dyDescent="0.3">
      <c r="F1186" t="s">
        <v>14124</v>
      </c>
      <c r="G1186" s="10">
        <v>2763.5180999999998</v>
      </c>
    </row>
    <row r="1187" spans="6:7" x14ac:dyDescent="0.3">
      <c r="F1187" t="s">
        <v>9747</v>
      </c>
      <c r="G1187" s="10">
        <v>2763.5180999999998</v>
      </c>
    </row>
    <row r="1188" spans="6:7" x14ac:dyDescent="0.3">
      <c r="F1188" t="s">
        <v>4079</v>
      </c>
      <c r="G1188" s="10">
        <v>2759.8942000000002</v>
      </c>
    </row>
    <row r="1189" spans="6:7" x14ac:dyDescent="0.3">
      <c r="F1189" t="s">
        <v>7230</v>
      </c>
      <c r="G1189" s="10">
        <v>2748.7656000000002</v>
      </c>
    </row>
    <row r="1190" spans="6:7" x14ac:dyDescent="0.3">
      <c r="F1190" t="s">
        <v>4563</v>
      </c>
      <c r="G1190" s="10">
        <v>2748.7656000000002</v>
      </c>
    </row>
    <row r="1191" spans="6:7" x14ac:dyDescent="0.3">
      <c r="F1191" t="s">
        <v>13528</v>
      </c>
      <c r="G1191" s="10">
        <v>2714.0056</v>
      </c>
    </row>
    <row r="1192" spans="6:7" x14ac:dyDescent="0.3">
      <c r="F1192" t="s">
        <v>4661</v>
      </c>
      <c r="G1192" s="10">
        <v>2705.7511</v>
      </c>
    </row>
    <row r="1193" spans="6:7" x14ac:dyDescent="0.3">
      <c r="F1193" t="s">
        <v>1283</v>
      </c>
      <c r="G1193" s="10">
        <v>2699.7327</v>
      </c>
    </row>
    <row r="1194" spans="6:7" x14ac:dyDescent="0.3">
      <c r="F1194" t="s">
        <v>3841</v>
      </c>
      <c r="G1194" s="10">
        <v>2676.4616999999998</v>
      </c>
    </row>
    <row r="1195" spans="6:7" x14ac:dyDescent="0.3">
      <c r="F1195" t="s">
        <v>15431</v>
      </c>
      <c r="G1195" s="10">
        <v>2675.0708</v>
      </c>
    </row>
    <row r="1196" spans="6:7" x14ac:dyDescent="0.3">
      <c r="F1196" t="s">
        <v>10624</v>
      </c>
      <c r="G1196" s="10">
        <v>2666.5506</v>
      </c>
    </row>
    <row r="1197" spans="6:7" x14ac:dyDescent="0.3">
      <c r="F1197" t="s">
        <v>8005</v>
      </c>
      <c r="G1197" s="10">
        <v>2666.4959000000003</v>
      </c>
    </row>
    <row r="1198" spans="6:7" x14ac:dyDescent="0.3">
      <c r="F1198" t="s">
        <v>12482</v>
      </c>
      <c r="G1198" s="10">
        <v>2665.2062999999998</v>
      </c>
    </row>
    <row r="1199" spans="6:7" x14ac:dyDescent="0.3">
      <c r="F1199" t="s">
        <v>16935</v>
      </c>
      <c r="G1199" s="10">
        <v>2658.6741999999999</v>
      </c>
    </row>
    <row r="1200" spans="6:7" x14ac:dyDescent="0.3">
      <c r="F1200" t="s">
        <v>17293</v>
      </c>
      <c r="G1200" s="10">
        <v>2649.8459000000003</v>
      </c>
    </row>
    <row r="1201" spans="6:7" x14ac:dyDescent="0.3">
      <c r="F1201" t="s">
        <v>5314</v>
      </c>
      <c r="G1201" s="10">
        <v>2631.2130000000002</v>
      </c>
    </row>
    <row r="1202" spans="6:7" x14ac:dyDescent="0.3">
      <c r="F1202" t="s">
        <v>14197</v>
      </c>
      <c r="G1202" s="10">
        <v>2618.7907</v>
      </c>
    </row>
    <row r="1203" spans="6:7" x14ac:dyDescent="0.3">
      <c r="F1203" t="s">
        <v>13763</v>
      </c>
      <c r="G1203" s="10">
        <v>2615.6903000000002</v>
      </c>
    </row>
    <row r="1204" spans="6:7" x14ac:dyDescent="0.3">
      <c r="F1204" t="s">
        <v>9046</v>
      </c>
      <c r="G1204" s="10">
        <v>2603.39</v>
      </c>
    </row>
    <row r="1205" spans="6:7" x14ac:dyDescent="0.3">
      <c r="F1205" t="s">
        <v>3854</v>
      </c>
      <c r="G1205" s="10">
        <v>2596.4178999999999</v>
      </c>
    </row>
    <row r="1206" spans="6:7" x14ac:dyDescent="0.3">
      <c r="F1206" t="s">
        <v>17615</v>
      </c>
      <c r="G1206" s="10">
        <v>2582.6361000000002</v>
      </c>
    </row>
    <row r="1207" spans="6:7" x14ac:dyDescent="0.3">
      <c r="F1207" t="s">
        <v>12270</v>
      </c>
      <c r="G1207" s="10">
        <v>2582.6361000000002</v>
      </c>
    </row>
    <row r="1208" spans="6:7" x14ac:dyDescent="0.3">
      <c r="F1208" t="s">
        <v>10638</v>
      </c>
      <c r="G1208" s="10">
        <v>2582.6361000000002</v>
      </c>
    </row>
    <row r="1209" spans="6:7" x14ac:dyDescent="0.3">
      <c r="F1209" t="s">
        <v>1396</v>
      </c>
      <c r="G1209" s="10">
        <v>2582.6361000000002</v>
      </c>
    </row>
    <row r="1210" spans="6:7" x14ac:dyDescent="0.3">
      <c r="F1210" t="s">
        <v>4619</v>
      </c>
      <c r="G1210" s="10">
        <v>2567.721</v>
      </c>
    </row>
    <row r="1211" spans="6:7" x14ac:dyDescent="0.3">
      <c r="F1211" t="s">
        <v>11128</v>
      </c>
      <c r="G1211" s="10">
        <v>2552.4252000000001</v>
      </c>
    </row>
    <row r="1212" spans="6:7" x14ac:dyDescent="0.3">
      <c r="F1212" t="s">
        <v>7639</v>
      </c>
      <c r="G1212" s="10">
        <v>2552.4252000000001</v>
      </c>
    </row>
    <row r="1213" spans="6:7" x14ac:dyDescent="0.3">
      <c r="F1213" t="s">
        <v>7964</v>
      </c>
      <c r="G1213" s="10">
        <v>2552.4252000000001</v>
      </c>
    </row>
    <row r="1214" spans="6:7" x14ac:dyDescent="0.3">
      <c r="F1214" t="s">
        <v>2730</v>
      </c>
      <c r="G1214" s="10">
        <v>2538.4852999999998</v>
      </c>
    </row>
    <row r="1215" spans="6:7" x14ac:dyDescent="0.3">
      <c r="F1215" t="s">
        <v>15675</v>
      </c>
      <c r="G1215" s="10">
        <v>2528.1468</v>
      </c>
    </row>
    <row r="1216" spans="6:7" x14ac:dyDescent="0.3">
      <c r="F1216" t="s">
        <v>10446</v>
      </c>
      <c r="G1216" s="10">
        <v>2509.4106999999999</v>
      </c>
    </row>
    <row r="1217" spans="6:7" x14ac:dyDescent="0.3">
      <c r="F1217" t="s">
        <v>6905</v>
      </c>
      <c r="G1217" s="10">
        <v>2503.5927999999999</v>
      </c>
    </row>
    <row r="1218" spans="6:7" x14ac:dyDescent="0.3">
      <c r="F1218" t="s">
        <v>5522</v>
      </c>
      <c r="G1218" s="10">
        <v>2499.1018000000004</v>
      </c>
    </row>
    <row r="1219" spans="6:7" x14ac:dyDescent="0.3">
      <c r="F1219" t="s">
        <v>13446</v>
      </c>
      <c r="G1219" s="10">
        <v>2495.4875000000002</v>
      </c>
    </row>
    <row r="1220" spans="6:7" x14ac:dyDescent="0.3">
      <c r="F1220" t="s">
        <v>7566</v>
      </c>
      <c r="G1220" s="10">
        <v>2475.5537000000004</v>
      </c>
    </row>
    <row r="1221" spans="6:7" x14ac:dyDescent="0.3">
      <c r="F1221" t="s">
        <v>2356</v>
      </c>
      <c r="G1221" s="10">
        <v>2475.1059</v>
      </c>
    </row>
    <row r="1222" spans="6:7" x14ac:dyDescent="0.3">
      <c r="F1222" t="s">
        <v>17633</v>
      </c>
      <c r="G1222" s="10">
        <v>2473.92</v>
      </c>
    </row>
    <row r="1223" spans="6:7" x14ac:dyDescent="0.3">
      <c r="F1223" t="s">
        <v>5256</v>
      </c>
      <c r="G1223" s="10">
        <v>2444.4612000000002</v>
      </c>
    </row>
    <row r="1224" spans="6:7" x14ac:dyDescent="0.3">
      <c r="F1224" t="s">
        <v>13031</v>
      </c>
      <c r="G1224" s="10">
        <v>2423.8780999999999</v>
      </c>
    </row>
    <row r="1225" spans="6:7" x14ac:dyDescent="0.3">
      <c r="F1225" t="s">
        <v>10114</v>
      </c>
      <c r="G1225" s="10">
        <v>2419.6048000000001</v>
      </c>
    </row>
    <row r="1226" spans="6:7" x14ac:dyDescent="0.3">
      <c r="F1226" t="s">
        <v>13914</v>
      </c>
      <c r="G1226" s="10">
        <v>2415.3928000000001</v>
      </c>
    </row>
    <row r="1227" spans="6:7" x14ac:dyDescent="0.3">
      <c r="F1227" t="s">
        <v>11143</v>
      </c>
      <c r="G1227" s="10">
        <v>2411.6648</v>
      </c>
    </row>
    <row r="1228" spans="6:7" x14ac:dyDescent="0.3">
      <c r="F1228" t="s">
        <v>18269</v>
      </c>
      <c r="G1228" s="10">
        <v>2410.4196000000002</v>
      </c>
    </row>
    <row r="1229" spans="6:7" x14ac:dyDescent="0.3">
      <c r="F1229" t="s">
        <v>4099</v>
      </c>
      <c r="G1229" s="10">
        <v>2400.1014</v>
      </c>
    </row>
    <row r="1230" spans="6:7" x14ac:dyDescent="0.3">
      <c r="F1230" t="s">
        <v>3884</v>
      </c>
      <c r="G1230" s="10">
        <v>2389.3349000000003</v>
      </c>
    </row>
    <row r="1231" spans="6:7" x14ac:dyDescent="0.3">
      <c r="F1231" t="s">
        <v>3831</v>
      </c>
      <c r="G1231" s="10">
        <v>2378.7813999999998</v>
      </c>
    </row>
    <row r="1232" spans="6:7" x14ac:dyDescent="0.3">
      <c r="F1232" t="s">
        <v>17932</v>
      </c>
      <c r="G1232" s="10">
        <v>2370.2671999999998</v>
      </c>
    </row>
    <row r="1233" spans="6:7" x14ac:dyDescent="0.3">
      <c r="F1233" t="s">
        <v>879</v>
      </c>
      <c r="G1233" s="10">
        <v>2370.2671999999998</v>
      </c>
    </row>
    <row r="1234" spans="6:7" x14ac:dyDescent="0.3">
      <c r="F1234" t="s">
        <v>16655</v>
      </c>
      <c r="G1234" s="10">
        <v>2365.6064999999999</v>
      </c>
    </row>
    <row r="1235" spans="6:7" x14ac:dyDescent="0.3">
      <c r="F1235" t="s">
        <v>9023</v>
      </c>
      <c r="G1235" s="10">
        <v>2356.0848000000001</v>
      </c>
    </row>
    <row r="1236" spans="6:7" x14ac:dyDescent="0.3">
      <c r="F1236" t="s">
        <v>1330</v>
      </c>
      <c r="G1236" s="10">
        <v>2321.7331000000004</v>
      </c>
    </row>
    <row r="1237" spans="6:7" x14ac:dyDescent="0.3">
      <c r="F1237" t="s">
        <v>16103</v>
      </c>
      <c r="G1237" s="10">
        <v>2299.2483999999999</v>
      </c>
    </row>
    <row r="1238" spans="6:7" x14ac:dyDescent="0.3">
      <c r="F1238" t="s">
        <v>17786</v>
      </c>
      <c r="G1238" s="10">
        <v>2297.8226</v>
      </c>
    </row>
    <row r="1239" spans="6:7" x14ac:dyDescent="0.3">
      <c r="F1239" t="s">
        <v>10906</v>
      </c>
      <c r="G1239" s="10">
        <v>2286.7139999999999</v>
      </c>
    </row>
    <row r="1240" spans="6:7" x14ac:dyDescent="0.3">
      <c r="F1240" t="s">
        <v>11740</v>
      </c>
      <c r="G1240" s="10">
        <v>2286.0074</v>
      </c>
    </row>
    <row r="1241" spans="6:7" x14ac:dyDescent="0.3">
      <c r="F1241" t="s">
        <v>8423</v>
      </c>
      <c r="G1241" s="10">
        <v>2271.7655999999997</v>
      </c>
    </row>
    <row r="1242" spans="6:7" x14ac:dyDescent="0.3">
      <c r="F1242" t="s">
        <v>11132</v>
      </c>
      <c r="G1242" s="10">
        <v>2266.4616000000001</v>
      </c>
    </row>
    <row r="1243" spans="6:7" x14ac:dyDescent="0.3">
      <c r="F1243" t="s">
        <v>6020</v>
      </c>
      <c r="G1243" s="10">
        <v>2247.3591999999999</v>
      </c>
    </row>
    <row r="1244" spans="6:7" x14ac:dyDescent="0.3">
      <c r="F1244" t="s">
        <v>2291</v>
      </c>
      <c r="G1244" s="10">
        <v>2247.2415999999998</v>
      </c>
    </row>
    <row r="1245" spans="6:7" x14ac:dyDescent="0.3">
      <c r="F1245" t="s">
        <v>18619</v>
      </c>
      <c r="G1245" s="10">
        <v>2238.3105</v>
      </c>
    </row>
    <row r="1246" spans="6:7" x14ac:dyDescent="0.3">
      <c r="F1246" t="s">
        <v>7968</v>
      </c>
      <c r="G1246" s="10">
        <v>2217.8108999999999</v>
      </c>
    </row>
    <row r="1247" spans="6:7" x14ac:dyDescent="0.3">
      <c r="F1247" t="s">
        <v>12844</v>
      </c>
      <c r="G1247" s="10">
        <v>2210.2631999999999</v>
      </c>
    </row>
    <row r="1248" spans="6:7" x14ac:dyDescent="0.3">
      <c r="F1248" t="s">
        <v>4943</v>
      </c>
      <c r="G1248" s="10">
        <v>2203.6242000000002</v>
      </c>
    </row>
    <row r="1249" spans="6:7" x14ac:dyDescent="0.3">
      <c r="F1249" t="s">
        <v>2036</v>
      </c>
      <c r="G1249" s="10">
        <v>2159.7444</v>
      </c>
    </row>
    <row r="1250" spans="6:7" x14ac:dyDescent="0.3">
      <c r="F1250" t="s">
        <v>2497</v>
      </c>
      <c r="G1250" s="10">
        <v>2148.1999000000001</v>
      </c>
    </row>
    <row r="1251" spans="6:7" x14ac:dyDescent="0.3">
      <c r="F1251" t="s">
        <v>13792</v>
      </c>
      <c r="G1251" s="10">
        <v>2146.5695000000001</v>
      </c>
    </row>
    <row r="1252" spans="6:7" x14ac:dyDescent="0.3">
      <c r="F1252" t="s">
        <v>2338</v>
      </c>
      <c r="G1252" s="10">
        <v>2139.4265</v>
      </c>
    </row>
    <row r="1253" spans="6:7" x14ac:dyDescent="0.3">
      <c r="F1253" t="s">
        <v>5293</v>
      </c>
      <c r="G1253" s="10">
        <v>2127.2633999999998</v>
      </c>
    </row>
    <row r="1254" spans="6:7" x14ac:dyDescent="0.3">
      <c r="F1254" t="s">
        <v>5517</v>
      </c>
      <c r="G1254" s="10">
        <v>2125.9623999999999</v>
      </c>
    </row>
    <row r="1255" spans="6:7" x14ac:dyDescent="0.3">
      <c r="F1255" t="s">
        <v>7443</v>
      </c>
      <c r="G1255" s="10">
        <v>2123.0002000000004</v>
      </c>
    </row>
    <row r="1256" spans="6:7" x14ac:dyDescent="0.3">
      <c r="F1256" t="s">
        <v>4612</v>
      </c>
      <c r="G1256" s="10">
        <v>2108.741</v>
      </c>
    </row>
    <row r="1257" spans="6:7" x14ac:dyDescent="0.3">
      <c r="F1257" t="s">
        <v>904</v>
      </c>
      <c r="G1257" s="10">
        <v>2108.741</v>
      </c>
    </row>
    <row r="1258" spans="6:7" x14ac:dyDescent="0.3">
      <c r="F1258" t="s">
        <v>15222</v>
      </c>
      <c r="G1258" s="10">
        <v>2076.9648999999999</v>
      </c>
    </row>
    <row r="1259" spans="6:7" x14ac:dyDescent="0.3">
      <c r="F1259" t="s">
        <v>17539</v>
      </c>
      <c r="G1259" s="10">
        <v>2076.5495999999998</v>
      </c>
    </row>
    <row r="1260" spans="6:7" x14ac:dyDescent="0.3">
      <c r="F1260" t="s">
        <v>18526</v>
      </c>
      <c r="G1260" s="10">
        <v>2073.9838</v>
      </c>
    </row>
    <row r="1261" spans="6:7" x14ac:dyDescent="0.3">
      <c r="F1261" t="s">
        <v>5502</v>
      </c>
      <c r="G1261" s="10">
        <v>2073.9838</v>
      </c>
    </row>
    <row r="1262" spans="6:7" x14ac:dyDescent="0.3">
      <c r="F1262" t="s">
        <v>15559</v>
      </c>
      <c r="G1262" s="10">
        <v>2061.5523000000003</v>
      </c>
    </row>
    <row r="1263" spans="6:7" x14ac:dyDescent="0.3">
      <c r="F1263" t="s">
        <v>10648</v>
      </c>
      <c r="G1263" s="10">
        <v>2057.5729000000001</v>
      </c>
    </row>
    <row r="1264" spans="6:7" x14ac:dyDescent="0.3">
      <c r="F1264" t="s">
        <v>842</v>
      </c>
      <c r="G1264" s="10">
        <v>2046.7916</v>
      </c>
    </row>
    <row r="1265" spans="6:7" x14ac:dyDescent="0.3">
      <c r="F1265" t="s">
        <v>10110</v>
      </c>
      <c r="G1265" s="10">
        <v>2025.8549</v>
      </c>
    </row>
    <row r="1266" spans="6:7" x14ac:dyDescent="0.3">
      <c r="F1266" t="s">
        <v>5768</v>
      </c>
      <c r="G1266" s="10">
        <v>2011.8065000000001</v>
      </c>
    </row>
    <row r="1267" spans="6:7" x14ac:dyDescent="0.3">
      <c r="F1267" t="s">
        <v>6012</v>
      </c>
      <c r="G1267" s="10">
        <v>2007.2113999999999</v>
      </c>
    </row>
    <row r="1268" spans="6:7" x14ac:dyDescent="0.3">
      <c r="F1268" t="s">
        <v>8963</v>
      </c>
      <c r="G1268" s="10">
        <v>2005.5348999999999</v>
      </c>
    </row>
    <row r="1269" spans="6:7" x14ac:dyDescent="0.3">
      <c r="F1269" t="s">
        <v>4043</v>
      </c>
      <c r="G1269" s="10">
        <v>1995.8412000000001</v>
      </c>
    </row>
    <row r="1270" spans="6:7" x14ac:dyDescent="0.3">
      <c r="F1270" t="s">
        <v>12227</v>
      </c>
      <c r="G1270" s="10">
        <v>1991.1798000000001</v>
      </c>
    </row>
    <row r="1271" spans="6:7" x14ac:dyDescent="0.3">
      <c r="F1271" t="s">
        <v>4072</v>
      </c>
      <c r="G1271" s="10">
        <v>1974.1898000000001</v>
      </c>
    </row>
    <row r="1272" spans="6:7" x14ac:dyDescent="0.3">
      <c r="F1272" t="s">
        <v>17557</v>
      </c>
      <c r="G1272" s="10">
        <v>1973.9414999999999</v>
      </c>
    </row>
    <row r="1273" spans="6:7" x14ac:dyDescent="0.3">
      <c r="F1273" t="s">
        <v>14608</v>
      </c>
      <c r="G1273" s="10">
        <v>1968.7389000000001</v>
      </c>
    </row>
    <row r="1274" spans="6:7" x14ac:dyDescent="0.3">
      <c r="F1274" t="s">
        <v>16263</v>
      </c>
      <c r="G1274" s="10">
        <v>1967.0445000000002</v>
      </c>
    </row>
    <row r="1275" spans="6:7" x14ac:dyDescent="0.3">
      <c r="F1275" t="s">
        <v>18126</v>
      </c>
      <c r="G1275" s="10">
        <v>1963.404</v>
      </c>
    </row>
    <row r="1276" spans="6:7" x14ac:dyDescent="0.3">
      <c r="F1276" t="s">
        <v>4581</v>
      </c>
      <c r="G1276" s="10">
        <v>1943.2221</v>
      </c>
    </row>
    <row r="1277" spans="6:7" x14ac:dyDescent="0.3">
      <c r="F1277" t="s">
        <v>11595</v>
      </c>
      <c r="G1277" s="10">
        <v>1920.3895</v>
      </c>
    </row>
    <row r="1278" spans="6:7" x14ac:dyDescent="0.3">
      <c r="F1278" t="s">
        <v>13283</v>
      </c>
      <c r="G1278" s="10">
        <v>1908.3506</v>
      </c>
    </row>
    <row r="1279" spans="6:7" x14ac:dyDescent="0.3">
      <c r="F1279" t="s">
        <v>18259</v>
      </c>
      <c r="G1279" s="10">
        <v>1907.1274000000001</v>
      </c>
    </row>
    <row r="1280" spans="6:7" x14ac:dyDescent="0.3">
      <c r="F1280" t="s">
        <v>16089</v>
      </c>
      <c r="G1280" s="10">
        <v>1907.1274000000001</v>
      </c>
    </row>
    <row r="1281" spans="6:7" x14ac:dyDescent="0.3">
      <c r="F1281" t="s">
        <v>9991</v>
      </c>
      <c r="G1281" s="10">
        <v>1907.1274000000001</v>
      </c>
    </row>
    <row r="1282" spans="6:7" x14ac:dyDescent="0.3">
      <c r="F1282" t="s">
        <v>10113</v>
      </c>
      <c r="G1282" s="10">
        <v>1907.1274000000001</v>
      </c>
    </row>
    <row r="1283" spans="6:7" x14ac:dyDescent="0.3">
      <c r="F1283" t="s">
        <v>10085</v>
      </c>
      <c r="G1283" s="10">
        <v>1907.1274000000001</v>
      </c>
    </row>
    <row r="1284" spans="6:7" x14ac:dyDescent="0.3">
      <c r="F1284" t="s">
        <v>2608</v>
      </c>
      <c r="G1284" s="10">
        <v>1907.1274000000001</v>
      </c>
    </row>
    <row r="1285" spans="6:7" x14ac:dyDescent="0.3">
      <c r="F1285" t="s">
        <v>15686</v>
      </c>
      <c r="G1285" s="10">
        <v>1905.5958000000001</v>
      </c>
    </row>
    <row r="1286" spans="6:7" x14ac:dyDescent="0.3">
      <c r="F1286" t="s">
        <v>10490</v>
      </c>
      <c r="G1286" s="10">
        <v>1890.2281</v>
      </c>
    </row>
    <row r="1287" spans="6:7" x14ac:dyDescent="0.3">
      <c r="F1287" t="s">
        <v>16195</v>
      </c>
      <c r="G1287" s="10">
        <v>1886.5763999999999</v>
      </c>
    </row>
    <row r="1288" spans="6:7" x14ac:dyDescent="0.3">
      <c r="F1288" t="s">
        <v>13837</v>
      </c>
      <c r="G1288" s="10">
        <v>1886.5763999999999</v>
      </c>
    </row>
    <row r="1289" spans="6:7" x14ac:dyDescent="0.3">
      <c r="F1289" t="s">
        <v>13856</v>
      </c>
      <c r="G1289" s="10">
        <v>1886.5763999999999</v>
      </c>
    </row>
    <row r="1290" spans="6:7" x14ac:dyDescent="0.3">
      <c r="F1290" t="s">
        <v>13635</v>
      </c>
      <c r="G1290" s="10">
        <v>1886.5763999999999</v>
      </c>
    </row>
    <row r="1291" spans="6:7" x14ac:dyDescent="0.3">
      <c r="F1291" t="s">
        <v>11893</v>
      </c>
      <c r="G1291" s="10">
        <v>1886.5763999999999</v>
      </c>
    </row>
    <row r="1292" spans="6:7" x14ac:dyDescent="0.3">
      <c r="F1292" t="s">
        <v>11476</v>
      </c>
      <c r="G1292" s="10">
        <v>1886.5763999999999</v>
      </c>
    </row>
    <row r="1293" spans="6:7" x14ac:dyDescent="0.3">
      <c r="F1293" t="s">
        <v>2323</v>
      </c>
      <c r="G1293" s="10">
        <v>1886.5763999999999</v>
      </c>
    </row>
    <row r="1294" spans="6:7" x14ac:dyDescent="0.3">
      <c r="F1294" t="s">
        <v>1395</v>
      </c>
      <c r="G1294" s="10">
        <v>1872.4751000000001</v>
      </c>
    </row>
    <row r="1295" spans="6:7" x14ac:dyDescent="0.3">
      <c r="F1295" t="s">
        <v>15433</v>
      </c>
      <c r="G1295" s="10">
        <v>1870.5522000000001</v>
      </c>
    </row>
    <row r="1296" spans="6:7" x14ac:dyDescent="0.3">
      <c r="F1296" t="s">
        <v>12355</v>
      </c>
      <c r="G1296" s="10">
        <v>1855.44</v>
      </c>
    </row>
    <row r="1297" spans="6:7" x14ac:dyDescent="0.3">
      <c r="F1297" t="s">
        <v>4850</v>
      </c>
      <c r="G1297" s="10">
        <v>1853.5396000000001</v>
      </c>
    </row>
    <row r="1298" spans="6:7" x14ac:dyDescent="0.3">
      <c r="F1298" t="s">
        <v>5357</v>
      </c>
      <c r="G1298" s="10">
        <v>1849.1271999999999</v>
      </c>
    </row>
    <row r="1299" spans="6:7" x14ac:dyDescent="0.3">
      <c r="F1299" t="s">
        <v>5609</v>
      </c>
      <c r="G1299" s="10">
        <v>1849.1271999999999</v>
      </c>
    </row>
    <row r="1300" spans="6:7" x14ac:dyDescent="0.3">
      <c r="F1300" t="s">
        <v>5003</v>
      </c>
      <c r="G1300" s="10">
        <v>1849.1271999999999</v>
      </c>
    </row>
    <row r="1301" spans="6:7" x14ac:dyDescent="0.3">
      <c r="F1301" t="s">
        <v>4103</v>
      </c>
      <c r="G1301" s="10">
        <v>1849.1271999999999</v>
      </c>
    </row>
    <row r="1302" spans="6:7" x14ac:dyDescent="0.3">
      <c r="F1302" t="s">
        <v>12696</v>
      </c>
      <c r="G1302" s="10">
        <v>1842.5964000000001</v>
      </c>
    </row>
    <row r="1303" spans="6:7" x14ac:dyDescent="0.3">
      <c r="F1303" t="s">
        <v>3645</v>
      </c>
      <c r="G1303" s="10">
        <v>1826.5712000000001</v>
      </c>
    </row>
    <row r="1304" spans="6:7" x14ac:dyDescent="0.3">
      <c r="F1304" t="s">
        <v>17868</v>
      </c>
      <c r="G1304" s="10">
        <v>1822.6550999999999</v>
      </c>
    </row>
    <row r="1305" spans="6:7" x14ac:dyDescent="0.3">
      <c r="F1305" t="s">
        <v>7636</v>
      </c>
      <c r="G1305" s="10">
        <v>1804.2642000000001</v>
      </c>
    </row>
    <row r="1306" spans="6:7" x14ac:dyDescent="0.3">
      <c r="F1306" t="s">
        <v>10893</v>
      </c>
      <c r="G1306" s="10">
        <v>1791.6120000000001</v>
      </c>
    </row>
    <row r="1307" spans="6:7" x14ac:dyDescent="0.3">
      <c r="F1307" t="s">
        <v>13256</v>
      </c>
      <c r="G1307" s="10">
        <v>1777.7003999999999</v>
      </c>
    </row>
    <row r="1308" spans="6:7" x14ac:dyDescent="0.3">
      <c r="F1308" t="s">
        <v>12574</v>
      </c>
      <c r="G1308" s="10">
        <v>1777.7003999999999</v>
      </c>
    </row>
    <row r="1309" spans="6:7" x14ac:dyDescent="0.3">
      <c r="F1309" t="s">
        <v>5029</v>
      </c>
      <c r="G1309" s="10">
        <v>1777.7003999999999</v>
      </c>
    </row>
    <row r="1310" spans="6:7" x14ac:dyDescent="0.3">
      <c r="F1310" t="s">
        <v>15973</v>
      </c>
      <c r="G1310" s="10">
        <v>1776.8042</v>
      </c>
    </row>
    <row r="1311" spans="6:7" x14ac:dyDescent="0.3">
      <c r="F1311" t="s">
        <v>3063</v>
      </c>
      <c r="G1311" s="10">
        <v>1776.8042</v>
      </c>
    </row>
    <row r="1312" spans="6:7" x14ac:dyDescent="0.3">
      <c r="F1312" t="s">
        <v>1358</v>
      </c>
      <c r="G1312" s="10">
        <v>1776.2224999999999</v>
      </c>
    </row>
    <row r="1313" spans="6:7" x14ac:dyDescent="0.3">
      <c r="F1313" t="s">
        <v>10896</v>
      </c>
      <c r="G1313" s="10">
        <v>1770.6091999999999</v>
      </c>
    </row>
    <row r="1314" spans="6:7" x14ac:dyDescent="0.3">
      <c r="F1314" t="s">
        <v>15090</v>
      </c>
      <c r="G1314" s="10">
        <v>1751.4605000000001</v>
      </c>
    </row>
    <row r="1315" spans="6:7" x14ac:dyDescent="0.3">
      <c r="F1315" t="s">
        <v>2284</v>
      </c>
      <c r="G1315" s="10">
        <v>1745.5875999999998</v>
      </c>
    </row>
    <row r="1316" spans="6:7" x14ac:dyDescent="0.3">
      <c r="F1316" t="s">
        <v>11726</v>
      </c>
      <c r="G1316" s="10">
        <v>1729.4810000000002</v>
      </c>
    </row>
    <row r="1317" spans="6:7" x14ac:dyDescent="0.3">
      <c r="F1317" t="s">
        <v>18569</v>
      </c>
      <c r="G1317" s="10">
        <v>1721.7574</v>
      </c>
    </row>
    <row r="1318" spans="6:7" x14ac:dyDescent="0.3">
      <c r="F1318" t="s">
        <v>12149</v>
      </c>
      <c r="G1318" s="10">
        <v>1721.7574</v>
      </c>
    </row>
    <row r="1319" spans="6:7" x14ac:dyDescent="0.3">
      <c r="F1319" t="s">
        <v>12664</v>
      </c>
      <c r="G1319" s="10">
        <v>1721.7574</v>
      </c>
    </row>
    <row r="1320" spans="6:7" x14ac:dyDescent="0.3">
      <c r="F1320" t="s">
        <v>11678</v>
      </c>
      <c r="G1320" s="10">
        <v>1721.7574</v>
      </c>
    </row>
    <row r="1321" spans="6:7" x14ac:dyDescent="0.3">
      <c r="F1321" t="s">
        <v>5313</v>
      </c>
      <c r="G1321" s="10">
        <v>1721.7574</v>
      </c>
    </row>
    <row r="1322" spans="6:7" x14ac:dyDescent="0.3">
      <c r="F1322" t="s">
        <v>5240</v>
      </c>
      <c r="G1322" s="10">
        <v>1696.9998000000001</v>
      </c>
    </row>
    <row r="1323" spans="6:7" x14ac:dyDescent="0.3">
      <c r="F1323" t="s">
        <v>10828</v>
      </c>
      <c r="G1323" s="10">
        <v>1658.3321000000001</v>
      </c>
    </row>
    <row r="1324" spans="6:7" x14ac:dyDescent="0.3">
      <c r="F1324" t="s">
        <v>17613</v>
      </c>
      <c r="G1324" s="10">
        <v>1630.6743000000001</v>
      </c>
    </row>
    <row r="1325" spans="6:7" x14ac:dyDescent="0.3">
      <c r="F1325" t="s">
        <v>2248</v>
      </c>
      <c r="G1325" s="10">
        <v>1628.5152</v>
      </c>
    </row>
    <row r="1326" spans="6:7" x14ac:dyDescent="0.3">
      <c r="F1326" t="s">
        <v>12457</v>
      </c>
      <c r="G1326" s="10">
        <v>1623.155</v>
      </c>
    </row>
    <row r="1327" spans="6:7" x14ac:dyDescent="0.3">
      <c r="F1327" t="s">
        <v>11312</v>
      </c>
      <c r="G1327" s="10">
        <v>1609.2383000000002</v>
      </c>
    </row>
    <row r="1328" spans="6:7" x14ac:dyDescent="0.3">
      <c r="F1328" t="s">
        <v>6405</v>
      </c>
      <c r="G1328" s="10">
        <v>1579.1532</v>
      </c>
    </row>
    <row r="1329" spans="6:7" x14ac:dyDescent="0.3">
      <c r="F1329" t="s">
        <v>8222</v>
      </c>
      <c r="G1329" s="10">
        <v>1570.7231999999999</v>
      </c>
    </row>
    <row r="1330" spans="6:7" x14ac:dyDescent="0.3">
      <c r="F1330" t="s">
        <v>4736</v>
      </c>
      <c r="G1330" s="10">
        <v>1567.3401999999999</v>
      </c>
    </row>
    <row r="1331" spans="6:7" x14ac:dyDescent="0.3">
      <c r="F1331" t="s">
        <v>15536</v>
      </c>
      <c r="G1331" s="10">
        <v>1549.6124</v>
      </c>
    </row>
    <row r="1332" spans="6:7" x14ac:dyDescent="0.3">
      <c r="F1332" t="s">
        <v>13337</v>
      </c>
      <c r="G1332" s="10">
        <v>1536.1685</v>
      </c>
    </row>
    <row r="1333" spans="6:7" x14ac:dyDescent="0.3">
      <c r="F1333" t="s">
        <v>3967</v>
      </c>
      <c r="G1333" s="10">
        <v>1513.7111</v>
      </c>
    </row>
    <row r="1334" spans="6:7" x14ac:dyDescent="0.3">
      <c r="F1334" t="s">
        <v>11226</v>
      </c>
      <c r="G1334" s="10">
        <v>1509.9839999999999</v>
      </c>
    </row>
    <row r="1335" spans="6:7" x14ac:dyDescent="0.3">
      <c r="F1335" t="s">
        <v>1694</v>
      </c>
      <c r="G1335" s="10">
        <v>1507.1042</v>
      </c>
    </row>
    <row r="1336" spans="6:7" x14ac:dyDescent="0.3">
      <c r="F1336" t="s">
        <v>13476</v>
      </c>
      <c r="G1336" s="10">
        <v>1502.9029</v>
      </c>
    </row>
    <row r="1337" spans="6:7" x14ac:dyDescent="0.3">
      <c r="F1337" t="s">
        <v>12859</v>
      </c>
      <c r="G1337" s="10">
        <v>1499.5209</v>
      </c>
    </row>
    <row r="1338" spans="6:7" x14ac:dyDescent="0.3">
      <c r="F1338" t="s">
        <v>4010</v>
      </c>
      <c r="G1338" s="10">
        <v>1485.075</v>
      </c>
    </row>
    <row r="1339" spans="6:7" x14ac:dyDescent="0.3">
      <c r="F1339" t="s">
        <v>5839</v>
      </c>
      <c r="G1339" s="10">
        <v>1483.8280999999999</v>
      </c>
    </row>
    <row r="1340" spans="6:7" x14ac:dyDescent="0.3">
      <c r="F1340" t="s">
        <v>18336</v>
      </c>
      <c r="G1340" s="10">
        <v>1481.4169999999999</v>
      </c>
    </row>
    <row r="1341" spans="6:7" x14ac:dyDescent="0.3">
      <c r="F1341" t="s">
        <v>14478</v>
      </c>
      <c r="G1341" s="10">
        <v>1481.4169999999999</v>
      </c>
    </row>
    <row r="1342" spans="6:7" x14ac:dyDescent="0.3">
      <c r="F1342" t="s">
        <v>14783</v>
      </c>
      <c r="G1342" s="10">
        <v>1481.4169999999999</v>
      </c>
    </row>
    <row r="1343" spans="6:7" x14ac:dyDescent="0.3">
      <c r="F1343" t="s">
        <v>3597</v>
      </c>
      <c r="G1343" s="10">
        <v>1481.4169999999999</v>
      </c>
    </row>
    <row r="1344" spans="6:7" x14ac:dyDescent="0.3">
      <c r="F1344" t="s">
        <v>14476</v>
      </c>
      <c r="G1344" s="10">
        <v>1465.3051</v>
      </c>
    </row>
    <row r="1345" spans="6:7" x14ac:dyDescent="0.3">
      <c r="F1345" t="s">
        <v>3582</v>
      </c>
      <c r="G1345" s="10">
        <v>1453.9950000000001</v>
      </c>
    </row>
    <row r="1346" spans="6:7" x14ac:dyDescent="0.3">
      <c r="F1346" t="s">
        <v>2926</v>
      </c>
      <c r="G1346" s="10">
        <v>1447.2049</v>
      </c>
    </row>
    <row r="1347" spans="6:7" x14ac:dyDescent="0.3">
      <c r="F1347" t="s">
        <v>16664</v>
      </c>
      <c r="G1347" s="10">
        <v>1385.9724000000001</v>
      </c>
    </row>
    <row r="1348" spans="6:7" x14ac:dyDescent="0.3">
      <c r="F1348" t="s">
        <v>15864</v>
      </c>
      <c r="G1348" s="10">
        <v>1374.3828000000001</v>
      </c>
    </row>
    <row r="1349" spans="6:7" x14ac:dyDescent="0.3">
      <c r="F1349" t="s">
        <v>7493</v>
      </c>
      <c r="G1349" s="10">
        <v>1374.3828000000001</v>
      </c>
    </row>
    <row r="1350" spans="6:7" x14ac:dyDescent="0.3">
      <c r="F1350" t="s">
        <v>1509</v>
      </c>
      <c r="G1350" s="10">
        <v>1370.8014000000001</v>
      </c>
    </row>
    <row r="1351" spans="6:7" x14ac:dyDescent="0.3">
      <c r="F1351" t="s">
        <v>2259</v>
      </c>
      <c r="G1351" s="10">
        <v>1364.1346000000001</v>
      </c>
    </row>
    <row r="1352" spans="6:7" x14ac:dyDescent="0.3">
      <c r="F1352" t="s">
        <v>11459</v>
      </c>
      <c r="G1352" s="10">
        <v>1354.0649000000001</v>
      </c>
    </row>
    <row r="1353" spans="6:7" x14ac:dyDescent="0.3">
      <c r="F1353" t="s">
        <v>9986</v>
      </c>
      <c r="G1353" s="10">
        <v>1346.8197</v>
      </c>
    </row>
    <row r="1354" spans="6:7" x14ac:dyDescent="0.3">
      <c r="F1354" t="s">
        <v>4097</v>
      </c>
      <c r="G1354" s="10">
        <v>1344.0104000000001</v>
      </c>
    </row>
    <row r="1355" spans="6:7" x14ac:dyDescent="0.3">
      <c r="F1355" t="s">
        <v>897</v>
      </c>
      <c r="G1355" s="10">
        <v>1334.626</v>
      </c>
    </row>
    <row r="1356" spans="6:7" x14ac:dyDescent="0.3">
      <c r="F1356" t="s">
        <v>13429</v>
      </c>
      <c r="G1356" s="10">
        <v>1332.9404999999999</v>
      </c>
    </row>
    <row r="1357" spans="6:7" x14ac:dyDescent="0.3">
      <c r="F1357" t="s">
        <v>12820</v>
      </c>
      <c r="G1357" s="10">
        <v>1327.8825999999999</v>
      </c>
    </row>
    <row r="1358" spans="6:7" x14ac:dyDescent="0.3">
      <c r="F1358" t="s">
        <v>2717</v>
      </c>
      <c r="G1358" s="10">
        <v>1325.5768</v>
      </c>
    </row>
    <row r="1359" spans="6:7" x14ac:dyDescent="0.3">
      <c r="F1359" t="s">
        <v>14158</v>
      </c>
      <c r="G1359" s="10">
        <v>1295.828</v>
      </c>
    </row>
    <row r="1360" spans="6:7" x14ac:dyDescent="0.3">
      <c r="F1360" t="s">
        <v>9229</v>
      </c>
      <c r="G1360" s="10">
        <v>1288.1189999999999</v>
      </c>
    </row>
    <row r="1361" spans="6:7" x14ac:dyDescent="0.3">
      <c r="F1361" t="s">
        <v>13766</v>
      </c>
      <c r="G1361" s="10">
        <v>1284.5815</v>
      </c>
    </row>
    <row r="1362" spans="6:7" x14ac:dyDescent="0.3">
      <c r="F1362" t="s">
        <v>8709</v>
      </c>
      <c r="G1362" s="10">
        <v>1274.6727000000003</v>
      </c>
    </row>
    <row r="1363" spans="6:7" x14ac:dyDescent="0.3">
      <c r="F1363" t="s">
        <v>10004</v>
      </c>
      <c r="G1363" s="10">
        <v>1274.2130999999999</v>
      </c>
    </row>
    <row r="1364" spans="6:7" x14ac:dyDescent="0.3">
      <c r="F1364" t="s">
        <v>6974</v>
      </c>
      <c r="G1364" s="10">
        <v>1266.8210000000001</v>
      </c>
    </row>
    <row r="1365" spans="6:7" x14ac:dyDescent="0.3">
      <c r="F1365" t="s">
        <v>15828</v>
      </c>
      <c r="G1365" s="10">
        <v>1264.9367</v>
      </c>
    </row>
    <row r="1366" spans="6:7" x14ac:dyDescent="0.3">
      <c r="F1366" t="s">
        <v>10836</v>
      </c>
      <c r="G1366" s="10">
        <v>1261.1681000000001</v>
      </c>
    </row>
    <row r="1367" spans="6:7" x14ac:dyDescent="0.3">
      <c r="F1367" t="s">
        <v>16230</v>
      </c>
      <c r="G1367" s="10">
        <v>1251.3876</v>
      </c>
    </row>
    <row r="1368" spans="6:7" x14ac:dyDescent="0.3">
      <c r="F1368" t="s">
        <v>9745</v>
      </c>
      <c r="G1368" s="10">
        <v>1245.6913999999999</v>
      </c>
    </row>
    <row r="1369" spans="6:7" x14ac:dyDescent="0.3">
      <c r="F1369" t="s">
        <v>11733</v>
      </c>
      <c r="G1369" s="10">
        <v>1243.2021</v>
      </c>
    </row>
    <row r="1370" spans="6:7" x14ac:dyDescent="0.3">
      <c r="F1370" t="s">
        <v>4626</v>
      </c>
      <c r="G1370" s="10">
        <v>1238.8613</v>
      </c>
    </row>
    <row r="1371" spans="6:7" x14ac:dyDescent="0.3">
      <c r="F1371" t="s">
        <v>18012</v>
      </c>
      <c r="G1371" s="10">
        <v>1236.96</v>
      </c>
    </row>
    <row r="1372" spans="6:7" x14ac:dyDescent="0.3">
      <c r="F1372" t="s">
        <v>5898</v>
      </c>
      <c r="G1372" s="10">
        <v>1230.1580999999999</v>
      </c>
    </row>
    <row r="1373" spans="6:7" x14ac:dyDescent="0.3">
      <c r="F1373" t="s">
        <v>11773</v>
      </c>
      <c r="G1373" s="10">
        <v>1227.0515</v>
      </c>
    </row>
    <row r="1374" spans="6:7" x14ac:dyDescent="0.3">
      <c r="F1374" t="s">
        <v>17398</v>
      </c>
      <c r="G1374" s="10">
        <v>1225.1876</v>
      </c>
    </row>
    <row r="1375" spans="6:7" x14ac:dyDescent="0.3">
      <c r="F1375" t="s">
        <v>16981</v>
      </c>
      <c r="G1375" s="10">
        <v>1213.3690999999999</v>
      </c>
    </row>
    <row r="1376" spans="6:7" x14ac:dyDescent="0.3">
      <c r="F1376" t="s">
        <v>920</v>
      </c>
      <c r="G1376" s="10">
        <v>1201.2971</v>
      </c>
    </row>
    <row r="1377" spans="6:7" x14ac:dyDescent="0.3">
      <c r="F1377" t="s">
        <v>17142</v>
      </c>
      <c r="G1377" s="10">
        <v>1194.4079999999999</v>
      </c>
    </row>
    <row r="1378" spans="6:7" x14ac:dyDescent="0.3">
      <c r="F1378" t="s">
        <v>11629</v>
      </c>
      <c r="G1378" s="10">
        <v>1185.1335999999999</v>
      </c>
    </row>
    <row r="1379" spans="6:7" x14ac:dyDescent="0.3">
      <c r="F1379" t="s">
        <v>2590</v>
      </c>
      <c r="G1379" s="10">
        <v>1185.1335999999999</v>
      </c>
    </row>
    <row r="1380" spans="6:7" x14ac:dyDescent="0.3">
      <c r="F1380" t="s">
        <v>17738</v>
      </c>
      <c r="G1380" s="10">
        <v>1184.3649</v>
      </c>
    </row>
    <row r="1381" spans="6:7" x14ac:dyDescent="0.3">
      <c r="F1381" t="s">
        <v>14403</v>
      </c>
      <c r="G1381" s="10">
        <v>1184.3649</v>
      </c>
    </row>
    <row r="1382" spans="6:7" x14ac:dyDescent="0.3">
      <c r="F1382" t="s">
        <v>4102</v>
      </c>
      <c r="G1382" s="10">
        <v>1183.6502</v>
      </c>
    </row>
    <row r="1383" spans="6:7" x14ac:dyDescent="0.3">
      <c r="F1383" t="s">
        <v>14787</v>
      </c>
      <c r="G1383" s="10">
        <v>1174.1085</v>
      </c>
    </row>
    <row r="1384" spans="6:7" x14ac:dyDescent="0.3">
      <c r="F1384" t="s">
        <v>11934</v>
      </c>
      <c r="G1384" s="10">
        <v>1168.0449000000001</v>
      </c>
    </row>
    <row r="1385" spans="6:7" x14ac:dyDescent="0.3">
      <c r="F1385" t="s">
        <v>16284</v>
      </c>
      <c r="G1385" s="10">
        <v>1149.1429000000001</v>
      </c>
    </row>
    <row r="1386" spans="6:7" x14ac:dyDescent="0.3">
      <c r="F1386" t="s">
        <v>5014</v>
      </c>
      <c r="G1386" s="10">
        <v>1145.8309999999999</v>
      </c>
    </row>
    <row r="1387" spans="6:7" x14ac:dyDescent="0.3">
      <c r="F1387" t="s">
        <v>13028</v>
      </c>
      <c r="G1387" s="10">
        <v>1139.2308</v>
      </c>
    </row>
    <row r="1388" spans="6:7" x14ac:dyDescent="0.3">
      <c r="F1388" t="s">
        <v>15322</v>
      </c>
      <c r="G1388" s="10">
        <v>1130.1548</v>
      </c>
    </row>
    <row r="1389" spans="6:7" x14ac:dyDescent="0.3">
      <c r="F1389" t="s">
        <v>16893</v>
      </c>
      <c r="G1389" s="10">
        <v>1101.1601000000001</v>
      </c>
    </row>
    <row r="1390" spans="6:7" x14ac:dyDescent="0.3">
      <c r="F1390" t="s">
        <v>17161</v>
      </c>
      <c r="G1390" s="10">
        <v>1098.7701</v>
      </c>
    </row>
    <row r="1391" spans="6:7" x14ac:dyDescent="0.3">
      <c r="F1391" t="s">
        <v>6898</v>
      </c>
      <c r="G1391" s="10">
        <v>1091.9928</v>
      </c>
    </row>
    <row r="1392" spans="6:7" x14ac:dyDescent="0.3">
      <c r="F1392" t="s">
        <v>11901</v>
      </c>
      <c r="G1392" s="10">
        <v>1064.5112000000001</v>
      </c>
    </row>
    <row r="1393" spans="6:7" x14ac:dyDescent="0.3">
      <c r="F1393" t="s">
        <v>16367</v>
      </c>
      <c r="G1393" s="10">
        <v>1061.5504000000001</v>
      </c>
    </row>
    <row r="1394" spans="6:7" x14ac:dyDescent="0.3">
      <c r="F1394" t="s">
        <v>2328</v>
      </c>
      <c r="G1394" s="10">
        <v>1048.9611</v>
      </c>
    </row>
    <row r="1395" spans="6:7" x14ac:dyDescent="0.3">
      <c r="F1395" t="s">
        <v>18624</v>
      </c>
      <c r="G1395" s="10">
        <v>1046.7021</v>
      </c>
    </row>
    <row r="1396" spans="6:7" x14ac:dyDescent="0.3">
      <c r="F1396" t="s">
        <v>13817</v>
      </c>
      <c r="G1396" s="10">
        <v>1041.7280000000001</v>
      </c>
    </row>
    <row r="1397" spans="6:7" x14ac:dyDescent="0.3">
      <c r="F1397" t="s">
        <v>7582</v>
      </c>
      <c r="G1397" s="10">
        <v>1039.4946</v>
      </c>
    </row>
    <row r="1398" spans="6:7" x14ac:dyDescent="0.3">
      <c r="F1398" t="s">
        <v>18295</v>
      </c>
      <c r="G1398" s="10">
        <v>1033.5543</v>
      </c>
    </row>
    <row r="1399" spans="6:7" x14ac:dyDescent="0.3">
      <c r="F1399" t="s">
        <v>17647</v>
      </c>
      <c r="G1399" s="10">
        <v>1019.451</v>
      </c>
    </row>
    <row r="1400" spans="6:7" x14ac:dyDescent="0.3">
      <c r="F1400" t="s">
        <v>10041</v>
      </c>
      <c r="G1400" s="10">
        <v>1014.0574999999999</v>
      </c>
    </row>
    <row r="1401" spans="6:7" x14ac:dyDescent="0.3">
      <c r="F1401" t="s">
        <v>6848</v>
      </c>
      <c r="G1401" s="10">
        <v>1011.5733</v>
      </c>
    </row>
    <row r="1402" spans="6:7" x14ac:dyDescent="0.3">
      <c r="F1402" t="s">
        <v>1510</v>
      </c>
      <c r="G1402" s="10">
        <v>1009.7445</v>
      </c>
    </row>
    <row r="1403" spans="6:7" x14ac:dyDescent="0.3">
      <c r="F1403" t="s">
        <v>12312</v>
      </c>
      <c r="G1403" s="10">
        <v>983.58889999999997</v>
      </c>
    </row>
    <row r="1404" spans="6:7" x14ac:dyDescent="0.3">
      <c r="F1404" t="s">
        <v>8496</v>
      </c>
      <c r="G1404" s="10">
        <v>981.702</v>
      </c>
    </row>
    <row r="1405" spans="6:7" x14ac:dyDescent="0.3">
      <c r="F1405" t="s">
        <v>14344</v>
      </c>
      <c r="G1405" s="10">
        <v>981.64120000000003</v>
      </c>
    </row>
    <row r="1406" spans="6:7" x14ac:dyDescent="0.3">
      <c r="F1406" t="s">
        <v>5659</v>
      </c>
      <c r="G1406" s="10">
        <v>981.02869999999996</v>
      </c>
    </row>
    <row r="1407" spans="6:7" x14ac:dyDescent="0.3">
      <c r="F1407" t="s">
        <v>4953</v>
      </c>
      <c r="G1407" s="10">
        <v>976.01690000000008</v>
      </c>
    </row>
    <row r="1408" spans="6:7" x14ac:dyDescent="0.3">
      <c r="F1408" t="s">
        <v>16257</v>
      </c>
      <c r="G1408" s="10">
        <v>960.91189999999983</v>
      </c>
    </row>
    <row r="1409" spans="6:7" x14ac:dyDescent="0.3">
      <c r="F1409" t="s">
        <v>17859</v>
      </c>
      <c r="G1409" s="10">
        <v>953.56370000000004</v>
      </c>
    </row>
    <row r="1410" spans="6:7" x14ac:dyDescent="0.3">
      <c r="F1410" t="s">
        <v>18186</v>
      </c>
      <c r="G1410" s="10">
        <v>953.56370000000004</v>
      </c>
    </row>
    <row r="1411" spans="6:7" x14ac:dyDescent="0.3">
      <c r="F1411" t="s">
        <v>16978</v>
      </c>
      <c r="G1411" s="10">
        <v>953.56370000000004</v>
      </c>
    </row>
    <row r="1412" spans="6:7" x14ac:dyDescent="0.3">
      <c r="F1412" t="s">
        <v>14073</v>
      </c>
      <c r="G1412" s="10">
        <v>953.56370000000004</v>
      </c>
    </row>
    <row r="1413" spans="6:7" x14ac:dyDescent="0.3">
      <c r="F1413" t="s">
        <v>1814</v>
      </c>
      <c r="G1413" s="10">
        <v>953.56370000000004</v>
      </c>
    </row>
    <row r="1414" spans="6:7" x14ac:dyDescent="0.3">
      <c r="F1414" t="s">
        <v>669</v>
      </c>
      <c r="G1414" s="10">
        <v>953.56370000000004</v>
      </c>
    </row>
    <row r="1415" spans="6:7" x14ac:dyDescent="0.3">
      <c r="F1415" t="s">
        <v>6032</v>
      </c>
      <c r="G1415" s="10">
        <v>950.92919999999992</v>
      </c>
    </row>
    <row r="1416" spans="6:7" x14ac:dyDescent="0.3">
      <c r="F1416" t="s">
        <v>3528</v>
      </c>
      <c r="G1416" s="10">
        <v>947.19989999999996</v>
      </c>
    </row>
    <row r="1417" spans="6:7" x14ac:dyDescent="0.3">
      <c r="F1417" t="s">
        <v>18379</v>
      </c>
      <c r="G1417" s="10">
        <v>943.28819999999996</v>
      </c>
    </row>
    <row r="1418" spans="6:7" x14ac:dyDescent="0.3">
      <c r="F1418" t="s">
        <v>14365</v>
      </c>
      <c r="G1418" s="10">
        <v>943.28819999999996</v>
      </c>
    </row>
    <row r="1419" spans="6:7" x14ac:dyDescent="0.3">
      <c r="F1419" t="s">
        <v>9597</v>
      </c>
      <c r="G1419" s="10">
        <v>943.28819999999996</v>
      </c>
    </row>
    <row r="1420" spans="6:7" x14ac:dyDescent="0.3">
      <c r="F1420" t="s">
        <v>8165</v>
      </c>
      <c r="G1420" s="10">
        <v>943.28819999999996</v>
      </c>
    </row>
    <row r="1421" spans="6:7" x14ac:dyDescent="0.3">
      <c r="F1421" t="s">
        <v>6989</v>
      </c>
      <c r="G1421" s="10">
        <v>943.28819999999996</v>
      </c>
    </row>
    <row r="1422" spans="6:7" x14ac:dyDescent="0.3">
      <c r="F1422" t="s">
        <v>7171</v>
      </c>
      <c r="G1422" s="10">
        <v>943.28819999999996</v>
      </c>
    </row>
    <row r="1423" spans="6:7" x14ac:dyDescent="0.3">
      <c r="F1423" t="s">
        <v>5373</v>
      </c>
      <c r="G1423" s="10">
        <v>943.28819999999996</v>
      </c>
    </row>
    <row r="1424" spans="6:7" x14ac:dyDescent="0.3">
      <c r="F1424" t="s">
        <v>2226</v>
      </c>
      <c r="G1424" s="10">
        <v>943.28819999999996</v>
      </c>
    </row>
    <row r="1425" spans="6:7" x14ac:dyDescent="0.3">
      <c r="F1425" t="s">
        <v>7775</v>
      </c>
      <c r="G1425" s="10">
        <v>938.74800000000005</v>
      </c>
    </row>
    <row r="1426" spans="6:7" x14ac:dyDescent="0.3">
      <c r="F1426" t="s">
        <v>6379</v>
      </c>
      <c r="G1426" s="10">
        <v>935.52739999999994</v>
      </c>
    </row>
    <row r="1427" spans="6:7" x14ac:dyDescent="0.3">
      <c r="F1427" t="s">
        <v>5888</v>
      </c>
      <c r="G1427" s="10">
        <v>933.82620000000009</v>
      </c>
    </row>
    <row r="1428" spans="6:7" x14ac:dyDescent="0.3">
      <c r="F1428" t="s">
        <v>10713</v>
      </c>
      <c r="G1428" s="10">
        <v>933.19240000000002</v>
      </c>
    </row>
    <row r="1429" spans="6:7" x14ac:dyDescent="0.3">
      <c r="F1429" t="s">
        <v>10246</v>
      </c>
      <c r="G1429" s="10">
        <v>928.31290000000001</v>
      </c>
    </row>
    <row r="1430" spans="6:7" x14ac:dyDescent="0.3">
      <c r="F1430" t="s">
        <v>11991</v>
      </c>
      <c r="G1430" s="10">
        <v>926.80989999999997</v>
      </c>
    </row>
    <row r="1431" spans="6:7" x14ac:dyDescent="0.3">
      <c r="F1431" t="s">
        <v>15501</v>
      </c>
      <c r="G1431" s="10">
        <v>924.56359999999995</v>
      </c>
    </row>
    <row r="1432" spans="6:7" x14ac:dyDescent="0.3">
      <c r="F1432" t="s">
        <v>2851</v>
      </c>
      <c r="G1432" s="10">
        <v>924.56359999999995</v>
      </c>
    </row>
    <row r="1433" spans="6:7" x14ac:dyDescent="0.3">
      <c r="F1433" t="s">
        <v>6676</v>
      </c>
      <c r="G1433" s="10">
        <v>924.53779999999995</v>
      </c>
    </row>
    <row r="1434" spans="6:7" x14ac:dyDescent="0.3">
      <c r="F1434" t="s">
        <v>9417</v>
      </c>
      <c r="G1434" s="10">
        <v>913.49260000000004</v>
      </c>
    </row>
    <row r="1435" spans="6:7" x14ac:dyDescent="0.3">
      <c r="F1435" t="s">
        <v>5840</v>
      </c>
      <c r="G1435" s="10">
        <v>913.28560000000004</v>
      </c>
    </row>
    <row r="1436" spans="6:7" x14ac:dyDescent="0.3">
      <c r="F1436" t="s">
        <v>7502</v>
      </c>
      <c r="G1436" s="10">
        <v>904.58630000000005</v>
      </c>
    </row>
    <row r="1437" spans="6:7" x14ac:dyDescent="0.3">
      <c r="F1437" t="s">
        <v>13699</v>
      </c>
      <c r="G1437" s="10">
        <v>898.42570000000001</v>
      </c>
    </row>
    <row r="1438" spans="6:7" x14ac:dyDescent="0.3">
      <c r="F1438" t="s">
        <v>12919</v>
      </c>
      <c r="G1438" s="10">
        <v>896.64260000000002</v>
      </c>
    </row>
    <row r="1439" spans="6:7" x14ac:dyDescent="0.3">
      <c r="F1439" t="s">
        <v>6465</v>
      </c>
      <c r="G1439" s="10">
        <v>888.85019999999997</v>
      </c>
    </row>
    <row r="1440" spans="6:7" x14ac:dyDescent="0.3">
      <c r="F1440" t="s">
        <v>17397</v>
      </c>
      <c r="G1440" s="10">
        <v>888.40210000000002</v>
      </c>
    </row>
    <row r="1441" spans="6:7" x14ac:dyDescent="0.3">
      <c r="F1441" t="s">
        <v>15101</v>
      </c>
      <c r="G1441" s="10">
        <v>888.40210000000002</v>
      </c>
    </row>
    <row r="1442" spans="6:7" x14ac:dyDescent="0.3">
      <c r="F1442" t="s">
        <v>7500</v>
      </c>
      <c r="G1442" s="10">
        <v>888.40210000000002</v>
      </c>
    </row>
    <row r="1443" spans="6:7" x14ac:dyDescent="0.3">
      <c r="F1443" t="s">
        <v>4483</v>
      </c>
      <c r="G1443" s="10">
        <v>888.40210000000002</v>
      </c>
    </row>
    <row r="1444" spans="6:7" x14ac:dyDescent="0.3">
      <c r="F1444" t="s">
        <v>13891</v>
      </c>
      <c r="G1444" s="10">
        <v>877.13640000000009</v>
      </c>
    </row>
    <row r="1445" spans="6:7" x14ac:dyDescent="0.3">
      <c r="F1445" t="s">
        <v>3958</v>
      </c>
      <c r="G1445" s="10">
        <v>875.79880000000003</v>
      </c>
    </row>
    <row r="1446" spans="6:7" x14ac:dyDescent="0.3">
      <c r="F1446" t="s">
        <v>11730</v>
      </c>
      <c r="G1446" s="10">
        <v>871.60140000000001</v>
      </c>
    </row>
    <row r="1447" spans="6:7" x14ac:dyDescent="0.3">
      <c r="F1447" t="s">
        <v>5360</v>
      </c>
      <c r="G1447" s="10">
        <v>863.80829999999992</v>
      </c>
    </row>
    <row r="1448" spans="6:7" x14ac:dyDescent="0.3">
      <c r="F1448" t="s">
        <v>17749</v>
      </c>
      <c r="G1448" s="10">
        <v>860.87869999999998</v>
      </c>
    </row>
    <row r="1449" spans="6:7" x14ac:dyDescent="0.3">
      <c r="F1449" t="s">
        <v>15567</v>
      </c>
      <c r="G1449" s="10">
        <v>860.87869999999998</v>
      </c>
    </row>
    <row r="1450" spans="6:7" x14ac:dyDescent="0.3">
      <c r="F1450" t="s">
        <v>13845</v>
      </c>
      <c r="G1450" s="10">
        <v>860.87869999999998</v>
      </c>
    </row>
    <row r="1451" spans="6:7" x14ac:dyDescent="0.3">
      <c r="F1451" t="s">
        <v>4800</v>
      </c>
      <c r="G1451" s="10">
        <v>854.35610000000008</v>
      </c>
    </row>
    <row r="1452" spans="6:7" x14ac:dyDescent="0.3">
      <c r="F1452" t="s">
        <v>5350</v>
      </c>
      <c r="G1452" s="10">
        <v>850.44500000000005</v>
      </c>
    </row>
    <row r="1453" spans="6:7" x14ac:dyDescent="0.3">
      <c r="F1453" t="s">
        <v>5923</v>
      </c>
      <c r="G1453" s="10">
        <v>844.86649999999997</v>
      </c>
    </row>
    <row r="1454" spans="6:7" x14ac:dyDescent="0.3">
      <c r="F1454" t="s">
        <v>14175</v>
      </c>
      <c r="G1454" s="10">
        <v>844.69679999999994</v>
      </c>
    </row>
    <row r="1455" spans="6:7" x14ac:dyDescent="0.3">
      <c r="F1455" t="s">
        <v>9271</v>
      </c>
      <c r="G1455" s="10">
        <v>840.50379999999996</v>
      </c>
    </row>
    <row r="1456" spans="6:7" x14ac:dyDescent="0.3">
      <c r="F1456" t="s">
        <v>16028</v>
      </c>
      <c r="G1456" s="10">
        <v>837.62600000000009</v>
      </c>
    </row>
    <row r="1457" spans="6:7" x14ac:dyDescent="0.3">
      <c r="F1457" t="s">
        <v>9418</v>
      </c>
      <c r="G1457" s="10">
        <v>836.91039999999998</v>
      </c>
    </row>
    <row r="1458" spans="6:7" x14ac:dyDescent="0.3">
      <c r="F1458" t="s">
        <v>6267</v>
      </c>
      <c r="G1458" s="10">
        <v>836.64069999999992</v>
      </c>
    </row>
    <row r="1459" spans="6:7" x14ac:dyDescent="0.3">
      <c r="F1459" t="s">
        <v>7708</v>
      </c>
      <c r="G1459" s="10">
        <v>829.96190000000001</v>
      </c>
    </row>
    <row r="1460" spans="6:7" x14ac:dyDescent="0.3">
      <c r="F1460" t="s">
        <v>833</v>
      </c>
      <c r="G1460" s="10">
        <v>829.58090000000004</v>
      </c>
    </row>
    <row r="1461" spans="6:7" x14ac:dyDescent="0.3">
      <c r="F1461" t="s">
        <v>12619</v>
      </c>
      <c r="G1461" s="10">
        <v>815.15510000000006</v>
      </c>
    </row>
    <row r="1462" spans="6:7" x14ac:dyDescent="0.3">
      <c r="F1462" t="s">
        <v>10176</v>
      </c>
      <c r="G1462" s="10">
        <v>804.16430000000003</v>
      </c>
    </row>
    <row r="1463" spans="6:7" x14ac:dyDescent="0.3">
      <c r="F1463" t="s">
        <v>2588</v>
      </c>
      <c r="G1463" s="10">
        <v>801.77880000000005</v>
      </c>
    </row>
    <row r="1464" spans="6:7" x14ac:dyDescent="0.3">
      <c r="F1464" t="s">
        <v>5002</v>
      </c>
      <c r="G1464" s="10">
        <v>793.80020000000002</v>
      </c>
    </row>
    <row r="1465" spans="6:7" x14ac:dyDescent="0.3">
      <c r="F1465" t="s">
        <v>16164</v>
      </c>
      <c r="G1465" s="10">
        <v>789.57659999999998</v>
      </c>
    </row>
    <row r="1466" spans="6:7" x14ac:dyDescent="0.3">
      <c r="F1466" t="s">
        <v>13827</v>
      </c>
      <c r="G1466" s="10">
        <v>789.57659999999998</v>
      </c>
    </row>
    <row r="1467" spans="6:7" x14ac:dyDescent="0.3">
      <c r="F1467" t="s">
        <v>952</v>
      </c>
      <c r="G1467" s="10">
        <v>789.57659999999998</v>
      </c>
    </row>
    <row r="1468" spans="6:7" x14ac:dyDescent="0.3">
      <c r="F1468" t="s">
        <v>11565</v>
      </c>
      <c r="G1468" s="10">
        <v>789.33359999999993</v>
      </c>
    </row>
    <row r="1469" spans="6:7" x14ac:dyDescent="0.3">
      <c r="F1469" t="s">
        <v>8024</v>
      </c>
      <c r="G1469" s="10">
        <v>788.64660000000003</v>
      </c>
    </row>
    <row r="1470" spans="6:7" x14ac:dyDescent="0.3">
      <c r="F1470" t="s">
        <v>13853</v>
      </c>
      <c r="G1470" s="10">
        <v>788.32030000000009</v>
      </c>
    </row>
    <row r="1471" spans="6:7" x14ac:dyDescent="0.3">
      <c r="F1471" t="s">
        <v>5623</v>
      </c>
      <c r="G1471" s="10">
        <v>787.37049999999999</v>
      </c>
    </row>
    <row r="1472" spans="6:7" x14ac:dyDescent="0.3">
      <c r="F1472" t="s">
        <v>14978</v>
      </c>
      <c r="G1472" s="10">
        <v>786.15449999999998</v>
      </c>
    </row>
    <row r="1473" spans="6:7" x14ac:dyDescent="0.3">
      <c r="F1473" t="s">
        <v>1705</v>
      </c>
      <c r="G1473" s="10">
        <v>784.4588</v>
      </c>
    </row>
    <row r="1474" spans="6:7" x14ac:dyDescent="0.3">
      <c r="F1474" t="s">
        <v>17441</v>
      </c>
      <c r="G1474" s="10">
        <v>780.13350000000003</v>
      </c>
    </row>
    <row r="1475" spans="6:7" x14ac:dyDescent="0.3">
      <c r="F1475" t="s">
        <v>2998</v>
      </c>
      <c r="G1475" s="10">
        <v>777.57009999999991</v>
      </c>
    </row>
    <row r="1476" spans="6:7" x14ac:dyDescent="0.3">
      <c r="F1476" t="s">
        <v>3338</v>
      </c>
      <c r="G1476" s="10">
        <v>770.91110000000003</v>
      </c>
    </row>
    <row r="1477" spans="6:7" x14ac:dyDescent="0.3">
      <c r="F1477" t="s">
        <v>2082</v>
      </c>
      <c r="G1477" s="10">
        <v>770.27210000000002</v>
      </c>
    </row>
    <row r="1478" spans="6:7" x14ac:dyDescent="0.3">
      <c r="F1478" t="s">
        <v>3949</v>
      </c>
      <c r="G1478" s="10">
        <v>760.29390000000001</v>
      </c>
    </row>
    <row r="1479" spans="6:7" x14ac:dyDescent="0.3">
      <c r="F1479" t="s">
        <v>10714</v>
      </c>
      <c r="G1479" s="10">
        <v>757.6151000000001</v>
      </c>
    </row>
    <row r="1480" spans="6:7" x14ac:dyDescent="0.3">
      <c r="F1480" t="s">
        <v>1669</v>
      </c>
      <c r="G1480" s="10">
        <v>751.67399999999998</v>
      </c>
    </row>
    <row r="1481" spans="6:7" x14ac:dyDescent="0.3">
      <c r="F1481" t="s">
        <v>5752</v>
      </c>
      <c r="G1481" s="10">
        <v>748.88810000000001</v>
      </c>
    </row>
    <row r="1482" spans="6:7" x14ac:dyDescent="0.3">
      <c r="F1482" t="s">
        <v>17778</v>
      </c>
      <c r="G1482" s="10">
        <v>747.31639999999993</v>
      </c>
    </row>
    <row r="1483" spans="6:7" x14ac:dyDescent="0.3">
      <c r="F1483" t="s">
        <v>10002</v>
      </c>
      <c r="G1483" s="10">
        <v>739.65480000000002</v>
      </c>
    </row>
    <row r="1484" spans="6:7" x14ac:dyDescent="0.3">
      <c r="F1484" t="s">
        <v>7527</v>
      </c>
      <c r="G1484" s="10">
        <v>728.9828</v>
      </c>
    </row>
    <row r="1485" spans="6:7" x14ac:dyDescent="0.3">
      <c r="F1485" t="s">
        <v>7122</v>
      </c>
      <c r="G1485" s="10">
        <v>725.94579999999996</v>
      </c>
    </row>
    <row r="1486" spans="6:7" x14ac:dyDescent="0.3">
      <c r="F1486" t="s">
        <v>13272</v>
      </c>
      <c r="G1486" s="10">
        <v>719.06770000000006</v>
      </c>
    </row>
    <row r="1487" spans="6:7" x14ac:dyDescent="0.3">
      <c r="F1487" t="s">
        <v>2229</v>
      </c>
      <c r="G1487" s="10">
        <v>716.24020000000007</v>
      </c>
    </row>
    <row r="1488" spans="6:7" x14ac:dyDescent="0.3">
      <c r="F1488" t="s">
        <v>13634</v>
      </c>
      <c r="G1488" s="10">
        <v>701.01919999999996</v>
      </c>
    </row>
    <row r="1489" spans="6:7" x14ac:dyDescent="0.3">
      <c r="F1489" t="s">
        <v>9587</v>
      </c>
      <c r="G1489" s="10">
        <v>701.01919999999996</v>
      </c>
    </row>
    <row r="1490" spans="6:7" x14ac:dyDescent="0.3">
      <c r="F1490" t="s">
        <v>5668</v>
      </c>
      <c r="G1490" s="10">
        <v>700.05930000000001</v>
      </c>
    </row>
    <row r="1491" spans="6:7" x14ac:dyDescent="0.3">
      <c r="F1491" t="s">
        <v>17215</v>
      </c>
      <c r="G1491" s="10">
        <v>699.61220000000003</v>
      </c>
    </row>
    <row r="1492" spans="6:7" x14ac:dyDescent="0.3">
      <c r="F1492" t="s">
        <v>11763</v>
      </c>
      <c r="G1492" s="10">
        <v>698.57760000000007</v>
      </c>
    </row>
    <row r="1493" spans="6:7" x14ac:dyDescent="0.3">
      <c r="F1493" t="s">
        <v>10611</v>
      </c>
      <c r="G1493" s="10">
        <v>697.71280000000002</v>
      </c>
    </row>
    <row r="1494" spans="6:7" x14ac:dyDescent="0.3">
      <c r="F1494" t="s">
        <v>12031</v>
      </c>
      <c r="G1494" s="10">
        <v>690.19420000000002</v>
      </c>
    </row>
    <row r="1495" spans="6:7" x14ac:dyDescent="0.3">
      <c r="F1495" t="s">
        <v>6176</v>
      </c>
      <c r="G1495" s="10">
        <v>685.21170000000006</v>
      </c>
    </row>
    <row r="1496" spans="6:7" x14ac:dyDescent="0.3">
      <c r="F1496" t="s">
        <v>11876</v>
      </c>
      <c r="G1496" s="10">
        <v>682.60179999999991</v>
      </c>
    </row>
    <row r="1497" spans="6:7" x14ac:dyDescent="0.3">
      <c r="F1497" t="s">
        <v>6946</v>
      </c>
      <c r="G1497" s="10">
        <v>680.56849999999997</v>
      </c>
    </row>
    <row r="1498" spans="6:7" x14ac:dyDescent="0.3">
      <c r="F1498" t="s">
        <v>7180</v>
      </c>
      <c r="G1498" s="10">
        <v>680.24159999999995</v>
      </c>
    </row>
    <row r="1499" spans="6:7" x14ac:dyDescent="0.3">
      <c r="F1499" t="s">
        <v>11963</v>
      </c>
      <c r="G1499" s="10">
        <v>678.44839999999999</v>
      </c>
    </row>
    <row r="1500" spans="6:7" x14ac:dyDescent="0.3">
      <c r="F1500" t="s">
        <v>7403</v>
      </c>
      <c r="G1500" s="10">
        <v>676.12210000000005</v>
      </c>
    </row>
    <row r="1501" spans="6:7" x14ac:dyDescent="0.3">
      <c r="F1501" t="s">
        <v>849</v>
      </c>
      <c r="G1501" s="10">
        <v>671.13890000000004</v>
      </c>
    </row>
    <row r="1502" spans="6:7" x14ac:dyDescent="0.3">
      <c r="F1502" t="s">
        <v>13443</v>
      </c>
      <c r="G1502" s="10">
        <v>668.30969999999991</v>
      </c>
    </row>
    <row r="1503" spans="6:7" x14ac:dyDescent="0.3">
      <c r="F1503" t="s">
        <v>15103</v>
      </c>
      <c r="G1503" s="10">
        <v>667.90880000000004</v>
      </c>
    </row>
    <row r="1504" spans="6:7" x14ac:dyDescent="0.3">
      <c r="F1504" t="s">
        <v>4734</v>
      </c>
      <c r="G1504" s="10">
        <v>663.28909999999996</v>
      </c>
    </row>
    <row r="1505" spans="6:7" x14ac:dyDescent="0.3">
      <c r="F1505" t="s">
        <v>2298</v>
      </c>
      <c r="G1505" s="10">
        <v>663.08789999999999</v>
      </c>
    </row>
    <row r="1506" spans="6:7" x14ac:dyDescent="0.3">
      <c r="F1506" t="s">
        <v>14576</v>
      </c>
      <c r="G1506" s="10">
        <v>660.63549999999998</v>
      </c>
    </row>
    <row r="1507" spans="6:7" x14ac:dyDescent="0.3">
      <c r="F1507" t="s">
        <v>6699</v>
      </c>
      <c r="G1507" s="10">
        <v>657.20550000000003</v>
      </c>
    </row>
    <row r="1508" spans="6:7" x14ac:dyDescent="0.3">
      <c r="F1508" t="s">
        <v>3588</v>
      </c>
      <c r="G1508" s="10">
        <v>657.20550000000003</v>
      </c>
    </row>
    <row r="1509" spans="6:7" x14ac:dyDescent="0.3">
      <c r="F1509" t="s">
        <v>4776</v>
      </c>
      <c r="G1509" s="10">
        <v>656.55359999999996</v>
      </c>
    </row>
    <row r="1510" spans="6:7" x14ac:dyDescent="0.3">
      <c r="F1510" t="s">
        <v>9958</v>
      </c>
      <c r="G1510" s="10">
        <v>656.53030000000001</v>
      </c>
    </row>
    <row r="1511" spans="6:7" x14ac:dyDescent="0.3">
      <c r="F1511" t="s">
        <v>16044</v>
      </c>
      <c r="G1511" s="10">
        <v>655.52520000000004</v>
      </c>
    </row>
    <row r="1512" spans="6:7" x14ac:dyDescent="0.3">
      <c r="F1512" t="s">
        <v>18137</v>
      </c>
      <c r="G1512" s="10">
        <v>655.10910000000001</v>
      </c>
    </row>
    <row r="1513" spans="6:7" x14ac:dyDescent="0.3">
      <c r="F1513" t="s">
        <v>12335</v>
      </c>
      <c r="G1513" s="10">
        <v>654.80590000000007</v>
      </c>
    </row>
    <row r="1514" spans="6:7" x14ac:dyDescent="0.3">
      <c r="F1514" t="s">
        <v>18053</v>
      </c>
      <c r="G1514" s="10">
        <v>653.85069999999996</v>
      </c>
    </row>
    <row r="1515" spans="6:7" x14ac:dyDescent="0.3">
      <c r="F1515" t="s">
        <v>13840</v>
      </c>
      <c r="G1515" s="10">
        <v>653.43809999999996</v>
      </c>
    </row>
    <row r="1516" spans="6:7" x14ac:dyDescent="0.3">
      <c r="F1516" t="s">
        <v>9931</v>
      </c>
      <c r="G1516" s="10">
        <v>643.21929999999998</v>
      </c>
    </row>
    <row r="1517" spans="6:7" x14ac:dyDescent="0.3">
      <c r="F1517" t="s">
        <v>6870</v>
      </c>
      <c r="G1517" s="10">
        <v>642.96029999999996</v>
      </c>
    </row>
    <row r="1518" spans="6:7" x14ac:dyDescent="0.3">
      <c r="F1518" t="s">
        <v>6196</v>
      </c>
      <c r="G1518" s="10">
        <v>640.34160000000008</v>
      </c>
    </row>
    <row r="1519" spans="6:7" x14ac:dyDescent="0.3">
      <c r="F1519" t="s">
        <v>17179</v>
      </c>
      <c r="G1519" s="10">
        <v>637.89</v>
      </c>
    </row>
    <row r="1520" spans="6:7" x14ac:dyDescent="0.3">
      <c r="F1520" t="s">
        <v>15080</v>
      </c>
      <c r="G1520" s="10">
        <v>634.06880000000001</v>
      </c>
    </row>
    <row r="1521" spans="6:7" x14ac:dyDescent="0.3">
      <c r="F1521" t="s">
        <v>18561</v>
      </c>
      <c r="G1521" s="10">
        <v>633.47579999999994</v>
      </c>
    </row>
    <row r="1522" spans="6:7" x14ac:dyDescent="0.3">
      <c r="F1522" t="s">
        <v>9785</v>
      </c>
      <c r="G1522" s="10">
        <v>632.00109999999995</v>
      </c>
    </row>
    <row r="1523" spans="6:7" x14ac:dyDescent="0.3">
      <c r="F1523" t="s">
        <v>2486</v>
      </c>
      <c r="G1523" s="10">
        <v>624.40250000000003</v>
      </c>
    </row>
    <row r="1524" spans="6:7" x14ac:dyDescent="0.3">
      <c r="F1524" t="s">
        <v>9444</v>
      </c>
      <c r="G1524" s="10">
        <v>615.26029999999992</v>
      </c>
    </row>
    <row r="1525" spans="6:7" x14ac:dyDescent="0.3">
      <c r="F1525" t="s">
        <v>14973</v>
      </c>
      <c r="G1525" s="10">
        <v>611.31220000000008</v>
      </c>
    </row>
    <row r="1526" spans="6:7" x14ac:dyDescent="0.3">
      <c r="F1526" t="s">
        <v>4951</v>
      </c>
      <c r="G1526" s="10">
        <v>609.34040000000005</v>
      </c>
    </row>
    <row r="1527" spans="6:7" x14ac:dyDescent="0.3">
      <c r="F1527" t="s">
        <v>11782</v>
      </c>
      <c r="G1527" s="10">
        <v>605.69910000000004</v>
      </c>
    </row>
    <row r="1528" spans="6:7" x14ac:dyDescent="0.3">
      <c r="F1528" t="s">
        <v>10319</v>
      </c>
      <c r="G1528" s="10">
        <v>605.5018</v>
      </c>
    </row>
    <row r="1529" spans="6:7" x14ac:dyDescent="0.3">
      <c r="F1529" t="s">
        <v>8481</v>
      </c>
      <c r="G1529" s="10">
        <v>604.15689999999995</v>
      </c>
    </row>
    <row r="1530" spans="6:7" x14ac:dyDescent="0.3">
      <c r="F1530" t="s">
        <v>9858</v>
      </c>
      <c r="G1530" s="10">
        <v>601.61930000000007</v>
      </c>
    </row>
    <row r="1531" spans="6:7" x14ac:dyDescent="0.3">
      <c r="F1531" t="s">
        <v>14065</v>
      </c>
      <c r="G1531" s="10">
        <v>601.52250000000004</v>
      </c>
    </row>
    <row r="1532" spans="6:7" x14ac:dyDescent="0.3">
      <c r="F1532" t="s">
        <v>12516</v>
      </c>
      <c r="G1532" s="10">
        <v>596.21469999999999</v>
      </c>
    </row>
    <row r="1533" spans="6:7" x14ac:dyDescent="0.3">
      <c r="F1533" t="s">
        <v>7034</v>
      </c>
      <c r="G1533" s="10">
        <v>595.52839999999992</v>
      </c>
    </row>
    <row r="1534" spans="6:7" x14ac:dyDescent="0.3">
      <c r="F1534" t="s">
        <v>18854</v>
      </c>
      <c r="G1534" s="10">
        <v>594.03420000000006</v>
      </c>
    </row>
    <row r="1535" spans="6:7" x14ac:dyDescent="0.3">
      <c r="F1535" t="s">
        <v>18185</v>
      </c>
      <c r="G1535" s="10">
        <v>592.56679999999994</v>
      </c>
    </row>
    <row r="1536" spans="6:7" x14ac:dyDescent="0.3">
      <c r="F1536" t="s">
        <v>7781</v>
      </c>
      <c r="G1536" s="10">
        <v>592.56679999999994</v>
      </c>
    </row>
    <row r="1537" spans="6:7" x14ac:dyDescent="0.3">
      <c r="F1537" t="s">
        <v>10737</v>
      </c>
      <c r="G1537" s="10">
        <v>591.21090000000004</v>
      </c>
    </row>
    <row r="1538" spans="6:7" x14ac:dyDescent="0.3">
      <c r="F1538" t="s">
        <v>11601</v>
      </c>
      <c r="G1538" s="10">
        <v>589.3501</v>
      </c>
    </row>
    <row r="1539" spans="6:7" x14ac:dyDescent="0.3">
      <c r="F1539" t="s">
        <v>6207</v>
      </c>
      <c r="G1539" s="10">
        <v>589.10180000000003</v>
      </c>
    </row>
    <row r="1540" spans="6:7" x14ac:dyDescent="0.3">
      <c r="F1540" t="s">
        <v>18150</v>
      </c>
      <c r="G1540" s="10">
        <v>589.02120000000002</v>
      </c>
    </row>
    <row r="1541" spans="6:7" x14ac:dyDescent="0.3">
      <c r="F1541" t="s">
        <v>16379</v>
      </c>
      <c r="G1541" s="10">
        <v>589.02120000000002</v>
      </c>
    </row>
    <row r="1542" spans="6:7" x14ac:dyDescent="0.3">
      <c r="F1542" t="s">
        <v>11939</v>
      </c>
      <c r="G1542" s="10">
        <v>589.02120000000002</v>
      </c>
    </row>
    <row r="1543" spans="6:7" x14ac:dyDescent="0.3">
      <c r="F1543" t="s">
        <v>8808</v>
      </c>
      <c r="G1543" s="10">
        <v>589.02120000000002</v>
      </c>
    </row>
    <row r="1544" spans="6:7" x14ac:dyDescent="0.3">
      <c r="F1544" t="s">
        <v>3951</v>
      </c>
      <c r="G1544" s="10">
        <v>589.02120000000002</v>
      </c>
    </row>
    <row r="1545" spans="6:7" x14ac:dyDescent="0.3">
      <c r="F1545" t="s">
        <v>2495</v>
      </c>
      <c r="G1545" s="10">
        <v>589.02120000000002</v>
      </c>
    </row>
    <row r="1546" spans="6:7" x14ac:dyDescent="0.3">
      <c r="F1546" t="s">
        <v>16086</v>
      </c>
      <c r="G1546" s="10">
        <v>588.77620000000002</v>
      </c>
    </row>
    <row r="1547" spans="6:7" x14ac:dyDescent="0.3">
      <c r="F1547" t="s">
        <v>17742</v>
      </c>
      <c r="G1547" s="10">
        <v>588.24469999999997</v>
      </c>
    </row>
    <row r="1548" spans="6:7" x14ac:dyDescent="0.3">
      <c r="F1548" t="s">
        <v>18629</v>
      </c>
      <c r="G1548" s="10">
        <v>582.4072000000001</v>
      </c>
    </row>
    <row r="1549" spans="6:7" x14ac:dyDescent="0.3">
      <c r="F1549" t="s">
        <v>4066</v>
      </c>
      <c r="G1549" s="10">
        <v>578.8673</v>
      </c>
    </row>
    <row r="1550" spans="6:7" x14ac:dyDescent="0.3">
      <c r="F1550" t="s">
        <v>18708</v>
      </c>
      <c r="G1550" s="10">
        <v>572.601</v>
      </c>
    </row>
    <row r="1551" spans="6:7" x14ac:dyDescent="0.3">
      <c r="F1551" t="s">
        <v>9941</v>
      </c>
      <c r="G1551" s="10">
        <v>569.57809999999995</v>
      </c>
    </row>
    <row r="1552" spans="6:7" x14ac:dyDescent="0.3">
      <c r="F1552" t="s">
        <v>12166</v>
      </c>
      <c r="G1552" s="10">
        <v>568.87459999999999</v>
      </c>
    </row>
    <row r="1553" spans="6:7" x14ac:dyDescent="0.3">
      <c r="F1553" t="s">
        <v>3829</v>
      </c>
      <c r="G1553" s="10">
        <v>567.05500000000006</v>
      </c>
    </row>
    <row r="1554" spans="6:7" x14ac:dyDescent="0.3">
      <c r="F1554" t="s">
        <v>8840</v>
      </c>
      <c r="G1554" s="10">
        <v>565.00710000000004</v>
      </c>
    </row>
    <row r="1555" spans="6:7" x14ac:dyDescent="0.3">
      <c r="F1555" t="s">
        <v>6999</v>
      </c>
      <c r="G1555" s="10">
        <v>563.274</v>
      </c>
    </row>
    <row r="1556" spans="6:7" x14ac:dyDescent="0.3">
      <c r="F1556" t="s">
        <v>16160</v>
      </c>
      <c r="G1556" s="10">
        <v>560.14400000000001</v>
      </c>
    </row>
    <row r="1557" spans="6:7" x14ac:dyDescent="0.3">
      <c r="F1557" t="s">
        <v>8732</v>
      </c>
      <c r="G1557" s="10">
        <v>557.69229999999993</v>
      </c>
    </row>
    <row r="1558" spans="6:7" x14ac:dyDescent="0.3">
      <c r="F1558" t="s">
        <v>4941</v>
      </c>
      <c r="G1558" s="10">
        <v>557.02660000000003</v>
      </c>
    </row>
    <row r="1559" spans="6:7" x14ac:dyDescent="0.3">
      <c r="F1559" t="s">
        <v>14364</v>
      </c>
      <c r="G1559" s="10">
        <v>555.69669999999996</v>
      </c>
    </row>
    <row r="1560" spans="6:7" x14ac:dyDescent="0.3">
      <c r="F1560" t="s">
        <v>8318</v>
      </c>
      <c r="G1560" s="10">
        <v>550.59980000000007</v>
      </c>
    </row>
    <row r="1561" spans="6:7" x14ac:dyDescent="0.3">
      <c r="F1561" t="s">
        <v>14945</v>
      </c>
      <c r="G1561" s="10">
        <v>549.96580000000006</v>
      </c>
    </row>
    <row r="1562" spans="6:7" x14ac:dyDescent="0.3">
      <c r="F1562" t="s">
        <v>13951</v>
      </c>
      <c r="G1562" s="10">
        <v>549.53859999999997</v>
      </c>
    </row>
    <row r="1563" spans="6:7" x14ac:dyDescent="0.3">
      <c r="F1563" t="s">
        <v>12175</v>
      </c>
      <c r="G1563" s="10">
        <v>547.47910000000002</v>
      </c>
    </row>
    <row r="1564" spans="6:7" x14ac:dyDescent="0.3">
      <c r="F1564" t="s">
        <v>15823</v>
      </c>
      <c r="G1564" s="10">
        <v>547.17909999999995</v>
      </c>
    </row>
    <row r="1565" spans="6:7" x14ac:dyDescent="0.3">
      <c r="F1565" t="s">
        <v>18129</v>
      </c>
      <c r="G1565" s="10">
        <v>546.9362000000001</v>
      </c>
    </row>
    <row r="1566" spans="6:7" x14ac:dyDescent="0.3">
      <c r="F1566" t="s">
        <v>8942</v>
      </c>
      <c r="G1566" s="10">
        <v>546.16219999999998</v>
      </c>
    </row>
    <row r="1567" spans="6:7" x14ac:dyDescent="0.3">
      <c r="F1567" t="s">
        <v>2999</v>
      </c>
      <c r="G1567" s="10">
        <v>541.85590000000002</v>
      </c>
    </row>
    <row r="1568" spans="6:7" x14ac:dyDescent="0.3">
      <c r="F1568" t="s">
        <v>3022</v>
      </c>
      <c r="G1568" s="10">
        <v>538.17060000000004</v>
      </c>
    </row>
    <row r="1569" spans="6:7" x14ac:dyDescent="0.3">
      <c r="F1569" t="s">
        <v>8492</v>
      </c>
      <c r="G1569" s="10">
        <v>537.8057</v>
      </c>
    </row>
    <row r="1570" spans="6:7" x14ac:dyDescent="0.3">
      <c r="F1570" t="s">
        <v>1847</v>
      </c>
      <c r="G1570" s="10">
        <v>533.7953</v>
      </c>
    </row>
    <row r="1571" spans="6:7" x14ac:dyDescent="0.3">
      <c r="F1571" t="s">
        <v>9224</v>
      </c>
      <c r="G1571" s="10">
        <v>531.97400000000005</v>
      </c>
    </row>
    <row r="1572" spans="6:7" x14ac:dyDescent="0.3">
      <c r="F1572" t="s">
        <v>976</v>
      </c>
      <c r="G1572" s="10">
        <v>527.99199999999996</v>
      </c>
    </row>
    <row r="1573" spans="6:7" x14ac:dyDescent="0.3">
      <c r="F1573" t="s">
        <v>12124</v>
      </c>
      <c r="G1573" s="10">
        <v>526.89200000000005</v>
      </c>
    </row>
    <row r="1574" spans="6:7" x14ac:dyDescent="0.3">
      <c r="F1574" t="s">
        <v>10310</v>
      </c>
      <c r="G1574" s="10">
        <v>519.16930000000002</v>
      </c>
    </row>
    <row r="1575" spans="6:7" x14ac:dyDescent="0.3">
      <c r="F1575" t="s">
        <v>1989</v>
      </c>
      <c r="G1575" s="10">
        <v>517.41849999999999</v>
      </c>
    </row>
    <row r="1576" spans="6:7" x14ac:dyDescent="0.3">
      <c r="F1576" t="s">
        <v>1275</v>
      </c>
      <c r="G1576" s="10">
        <v>513.63439999999991</v>
      </c>
    </row>
    <row r="1577" spans="6:7" x14ac:dyDescent="0.3">
      <c r="F1577" t="s">
        <v>17777</v>
      </c>
      <c r="G1577" s="10">
        <v>510.38200000000006</v>
      </c>
    </row>
    <row r="1578" spans="6:7" x14ac:dyDescent="0.3">
      <c r="F1578" t="s">
        <v>15291</v>
      </c>
      <c r="G1578" s="10">
        <v>509.1053</v>
      </c>
    </row>
    <row r="1579" spans="6:7" x14ac:dyDescent="0.3">
      <c r="F1579" t="s">
        <v>18513</v>
      </c>
      <c r="G1579" s="10">
        <v>508.51710000000003</v>
      </c>
    </row>
    <row r="1580" spans="6:7" x14ac:dyDescent="0.3">
      <c r="F1580" t="s">
        <v>3593</v>
      </c>
      <c r="G1580" s="10">
        <v>508.35849999999999</v>
      </c>
    </row>
    <row r="1581" spans="6:7" x14ac:dyDescent="0.3">
      <c r="F1581" t="s">
        <v>11822</v>
      </c>
      <c r="G1581" s="10">
        <v>504.27249999999998</v>
      </c>
    </row>
    <row r="1582" spans="6:7" x14ac:dyDescent="0.3">
      <c r="F1582" t="s">
        <v>9428</v>
      </c>
      <c r="G1582" s="10">
        <v>503.71579999999994</v>
      </c>
    </row>
    <row r="1583" spans="6:7" x14ac:dyDescent="0.3">
      <c r="F1583" t="s">
        <v>16026</v>
      </c>
      <c r="G1583" s="10">
        <v>503.05830000000003</v>
      </c>
    </row>
    <row r="1584" spans="6:7" x14ac:dyDescent="0.3">
      <c r="F1584" t="s">
        <v>10724</v>
      </c>
      <c r="G1584" s="10">
        <v>502.37119999999999</v>
      </c>
    </row>
    <row r="1585" spans="6:7" x14ac:dyDescent="0.3">
      <c r="F1585" t="s">
        <v>6206</v>
      </c>
      <c r="G1585" s="10">
        <v>500.11840000000001</v>
      </c>
    </row>
    <row r="1586" spans="6:7" x14ac:dyDescent="0.3">
      <c r="F1586" t="s">
        <v>17555</v>
      </c>
      <c r="G1586" s="10">
        <v>499.44290000000007</v>
      </c>
    </row>
    <row r="1587" spans="6:7" x14ac:dyDescent="0.3">
      <c r="F1587" t="s">
        <v>4960</v>
      </c>
      <c r="G1587" s="10">
        <v>498.63849999999996</v>
      </c>
    </row>
    <row r="1588" spans="6:7" x14ac:dyDescent="0.3">
      <c r="F1588" t="s">
        <v>2562</v>
      </c>
      <c r="G1588" s="10">
        <v>498.62850000000003</v>
      </c>
    </row>
    <row r="1589" spans="6:7" x14ac:dyDescent="0.3">
      <c r="F1589" t="s">
        <v>8836</v>
      </c>
      <c r="G1589" s="10">
        <v>496.78429999999997</v>
      </c>
    </row>
    <row r="1590" spans="6:7" x14ac:dyDescent="0.3">
      <c r="F1590" t="s">
        <v>5853</v>
      </c>
      <c r="G1590" s="10">
        <v>495.62189999999998</v>
      </c>
    </row>
    <row r="1591" spans="6:7" x14ac:dyDescent="0.3">
      <c r="F1591" t="s">
        <v>14986</v>
      </c>
      <c r="G1591" s="10">
        <v>495.43450000000007</v>
      </c>
    </row>
    <row r="1592" spans="6:7" x14ac:dyDescent="0.3">
      <c r="F1592" t="s">
        <v>8926</v>
      </c>
      <c r="G1592" s="10">
        <v>493.01710000000003</v>
      </c>
    </row>
    <row r="1593" spans="6:7" x14ac:dyDescent="0.3">
      <c r="F1593" t="s">
        <v>6737</v>
      </c>
      <c r="G1593" s="10">
        <v>492.2251</v>
      </c>
    </row>
    <row r="1594" spans="6:7" x14ac:dyDescent="0.3">
      <c r="F1594" t="s">
        <v>989</v>
      </c>
      <c r="G1594" s="10">
        <v>491.52770000000004</v>
      </c>
    </row>
    <row r="1595" spans="6:7" x14ac:dyDescent="0.3">
      <c r="F1595" t="s">
        <v>15279</v>
      </c>
      <c r="G1595" s="10">
        <v>488.35169999999999</v>
      </c>
    </row>
    <row r="1596" spans="6:7" x14ac:dyDescent="0.3">
      <c r="F1596" t="s">
        <v>2440</v>
      </c>
      <c r="G1596" s="10">
        <v>485.71810000000005</v>
      </c>
    </row>
    <row r="1597" spans="6:7" x14ac:dyDescent="0.3">
      <c r="F1597" t="s">
        <v>5301</v>
      </c>
      <c r="G1597" s="10">
        <v>485.01139999999998</v>
      </c>
    </row>
    <row r="1598" spans="6:7" x14ac:dyDescent="0.3">
      <c r="F1598" t="s">
        <v>6098</v>
      </c>
      <c r="G1598" s="10">
        <v>484.92950000000002</v>
      </c>
    </row>
    <row r="1599" spans="6:7" x14ac:dyDescent="0.3">
      <c r="F1599" t="s">
        <v>16000</v>
      </c>
      <c r="G1599" s="10">
        <v>484.82870000000003</v>
      </c>
    </row>
    <row r="1600" spans="6:7" x14ac:dyDescent="0.3">
      <c r="F1600" t="s">
        <v>9542</v>
      </c>
      <c r="G1600" s="10">
        <v>482.59519999999998</v>
      </c>
    </row>
    <row r="1601" spans="6:7" x14ac:dyDescent="0.3">
      <c r="F1601" t="s">
        <v>8974</v>
      </c>
      <c r="G1601" s="10">
        <v>481.95069999999998</v>
      </c>
    </row>
    <row r="1602" spans="6:7" x14ac:dyDescent="0.3">
      <c r="F1602" t="s">
        <v>11619</v>
      </c>
      <c r="G1602" s="10">
        <v>480.49959999999999</v>
      </c>
    </row>
    <row r="1603" spans="6:7" x14ac:dyDescent="0.3">
      <c r="F1603" t="s">
        <v>9937</v>
      </c>
      <c r="G1603" s="10">
        <v>478.96360000000004</v>
      </c>
    </row>
    <row r="1604" spans="6:7" x14ac:dyDescent="0.3">
      <c r="F1604" t="s">
        <v>4806</v>
      </c>
      <c r="G1604" s="10">
        <v>478.71969999999999</v>
      </c>
    </row>
    <row r="1605" spans="6:7" x14ac:dyDescent="0.3">
      <c r="F1605" t="s">
        <v>1391</v>
      </c>
      <c r="G1605" s="10">
        <v>477.04879999999997</v>
      </c>
    </row>
    <row r="1606" spans="6:7" x14ac:dyDescent="0.3">
      <c r="F1606" t="s">
        <v>3858</v>
      </c>
      <c r="G1606" s="10">
        <v>473.63630000000001</v>
      </c>
    </row>
    <row r="1607" spans="6:7" x14ac:dyDescent="0.3">
      <c r="F1607" t="s">
        <v>752</v>
      </c>
      <c r="G1607" s="10">
        <v>471.15750000000003</v>
      </c>
    </row>
    <row r="1608" spans="6:7" x14ac:dyDescent="0.3">
      <c r="F1608" t="s">
        <v>7150</v>
      </c>
      <c r="G1608" s="10">
        <v>470.9323</v>
      </c>
    </row>
    <row r="1609" spans="6:7" x14ac:dyDescent="0.3">
      <c r="F1609" t="s">
        <v>10934</v>
      </c>
      <c r="G1609" s="10">
        <v>468.00279999999998</v>
      </c>
    </row>
    <row r="1610" spans="6:7" x14ac:dyDescent="0.3">
      <c r="F1610" t="s">
        <v>9241</v>
      </c>
      <c r="G1610" s="10">
        <v>467.47800000000001</v>
      </c>
    </row>
    <row r="1611" spans="6:7" x14ac:dyDescent="0.3">
      <c r="F1611" t="s">
        <v>4932</v>
      </c>
      <c r="G1611" s="10">
        <v>465.54239999999999</v>
      </c>
    </row>
    <row r="1612" spans="6:7" x14ac:dyDescent="0.3">
      <c r="F1612" t="s">
        <v>3637</v>
      </c>
      <c r="G1612" s="10">
        <v>465.02350000000001</v>
      </c>
    </row>
    <row r="1613" spans="6:7" x14ac:dyDescent="0.3">
      <c r="F1613" t="s">
        <v>17015</v>
      </c>
      <c r="G1613" s="10">
        <v>463.83449999999999</v>
      </c>
    </row>
    <row r="1614" spans="6:7" x14ac:dyDescent="0.3">
      <c r="F1614" t="s">
        <v>2867</v>
      </c>
      <c r="G1614" s="10">
        <v>463.07619999999997</v>
      </c>
    </row>
    <row r="1615" spans="6:7" x14ac:dyDescent="0.3">
      <c r="F1615" t="s">
        <v>813</v>
      </c>
      <c r="G1615" s="10">
        <v>458.83269999999999</v>
      </c>
    </row>
    <row r="1616" spans="6:7" x14ac:dyDescent="0.3">
      <c r="F1616" t="s">
        <v>4053</v>
      </c>
      <c r="G1616" s="10">
        <v>456.74630000000002</v>
      </c>
    </row>
    <row r="1617" spans="6:7" x14ac:dyDescent="0.3">
      <c r="F1617" t="s">
        <v>3023</v>
      </c>
      <c r="G1617" s="10">
        <v>455.66419999999999</v>
      </c>
    </row>
    <row r="1618" spans="6:7" x14ac:dyDescent="0.3">
      <c r="F1618" t="s">
        <v>890</v>
      </c>
      <c r="G1618" s="10">
        <v>454.23659999999995</v>
      </c>
    </row>
    <row r="1619" spans="6:7" x14ac:dyDescent="0.3">
      <c r="F1619" t="s">
        <v>13026</v>
      </c>
      <c r="G1619" s="10">
        <v>451.68430000000001</v>
      </c>
    </row>
    <row r="1620" spans="6:7" x14ac:dyDescent="0.3">
      <c r="F1620" t="s">
        <v>11137</v>
      </c>
      <c r="G1620" s="10">
        <v>451.48219999999998</v>
      </c>
    </row>
    <row r="1621" spans="6:7" x14ac:dyDescent="0.3">
      <c r="F1621" t="s">
        <v>15520</v>
      </c>
      <c r="G1621" s="10">
        <v>450.9203</v>
      </c>
    </row>
    <row r="1622" spans="6:7" x14ac:dyDescent="0.3">
      <c r="F1622" t="s">
        <v>15964</v>
      </c>
      <c r="G1622" s="10">
        <v>450.55619999999999</v>
      </c>
    </row>
    <row r="1623" spans="6:7" x14ac:dyDescent="0.3">
      <c r="F1623" t="s">
        <v>12231</v>
      </c>
      <c r="G1623" s="10">
        <v>448.65930000000003</v>
      </c>
    </row>
    <row r="1624" spans="6:7" x14ac:dyDescent="0.3">
      <c r="F1624" t="s">
        <v>18389</v>
      </c>
      <c r="G1624" s="10">
        <v>448.41679999999997</v>
      </c>
    </row>
    <row r="1625" spans="6:7" x14ac:dyDescent="0.3">
      <c r="F1625" t="s">
        <v>17578</v>
      </c>
      <c r="G1625" s="10">
        <v>447.70769999999999</v>
      </c>
    </row>
    <row r="1626" spans="6:7" x14ac:dyDescent="0.3">
      <c r="F1626" t="s">
        <v>12419</v>
      </c>
      <c r="G1626" s="10">
        <v>447.3947</v>
      </c>
    </row>
    <row r="1627" spans="6:7" x14ac:dyDescent="0.3">
      <c r="F1627" t="s">
        <v>8091</v>
      </c>
      <c r="G1627" s="10">
        <v>447.37579999999997</v>
      </c>
    </row>
    <row r="1628" spans="6:7" x14ac:dyDescent="0.3">
      <c r="F1628" t="s">
        <v>2728</v>
      </c>
      <c r="G1628" s="10">
        <v>447.11319999999995</v>
      </c>
    </row>
    <row r="1629" spans="6:7" x14ac:dyDescent="0.3">
      <c r="F1629" t="s">
        <v>12138</v>
      </c>
      <c r="G1629" s="10">
        <v>446.83170000000001</v>
      </c>
    </row>
    <row r="1630" spans="6:7" x14ac:dyDescent="0.3">
      <c r="F1630" t="s">
        <v>17204</v>
      </c>
      <c r="G1630" s="10">
        <v>446.19939999999997</v>
      </c>
    </row>
    <row r="1631" spans="6:7" x14ac:dyDescent="0.3">
      <c r="F1631" t="s">
        <v>6199</v>
      </c>
      <c r="G1631" s="10">
        <v>445.12959999999998</v>
      </c>
    </row>
    <row r="1632" spans="6:7" x14ac:dyDescent="0.3">
      <c r="F1632" t="s">
        <v>17139</v>
      </c>
      <c r="G1632" s="10">
        <v>444.26889999999997</v>
      </c>
    </row>
    <row r="1633" spans="6:7" x14ac:dyDescent="0.3">
      <c r="F1633" t="s">
        <v>6066</v>
      </c>
      <c r="G1633" s="10">
        <v>443.37099999999998</v>
      </c>
    </row>
    <row r="1634" spans="6:7" x14ac:dyDescent="0.3">
      <c r="F1634" t="s">
        <v>2341</v>
      </c>
      <c r="G1634" s="10">
        <v>441.95940000000002</v>
      </c>
    </row>
    <row r="1635" spans="6:7" x14ac:dyDescent="0.3">
      <c r="F1635" t="s">
        <v>7219</v>
      </c>
      <c r="G1635" s="10">
        <v>441.60250000000002</v>
      </c>
    </row>
    <row r="1636" spans="6:7" x14ac:dyDescent="0.3">
      <c r="F1636" t="s">
        <v>1411</v>
      </c>
      <c r="G1636" s="10">
        <v>440.589</v>
      </c>
    </row>
    <row r="1637" spans="6:7" x14ac:dyDescent="0.3">
      <c r="F1637" t="s">
        <v>11671</v>
      </c>
      <c r="G1637" s="10">
        <v>438.2</v>
      </c>
    </row>
    <row r="1638" spans="6:7" x14ac:dyDescent="0.3">
      <c r="F1638" t="s">
        <v>5996</v>
      </c>
      <c r="G1638" s="10">
        <v>438.2</v>
      </c>
    </row>
    <row r="1639" spans="6:7" x14ac:dyDescent="0.3">
      <c r="F1639" t="s">
        <v>2460</v>
      </c>
      <c r="G1639" s="10">
        <v>438.137</v>
      </c>
    </row>
    <row r="1640" spans="6:7" x14ac:dyDescent="0.3">
      <c r="F1640" t="s">
        <v>10935</v>
      </c>
      <c r="G1640" s="10">
        <v>438.07400000000001</v>
      </c>
    </row>
    <row r="1641" spans="6:7" x14ac:dyDescent="0.3">
      <c r="F1641" t="s">
        <v>4548</v>
      </c>
      <c r="G1641" s="10">
        <v>437.9984</v>
      </c>
    </row>
    <row r="1642" spans="6:7" x14ac:dyDescent="0.3">
      <c r="F1642" t="s">
        <v>13470</v>
      </c>
      <c r="G1642" s="10">
        <v>437.38499999999999</v>
      </c>
    </row>
    <row r="1643" spans="6:7" x14ac:dyDescent="0.3">
      <c r="F1643" t="s">
        <v>18674</v>
      </c>
      <c r="G1643" s="10">
        <v>435.08179999999999</v>
      </c>
    </row>
    <row r="1644" spans="6:7" x14ac:dyDescent="0.3">
      <c r="F1644" t="s">
        <v>10824</v>
      </c>
      <c r="G1644" s="10">
        <v>431.96709999999996</v>
      </c>
    </row>
    <row r="1645" spans="6:7" x14ac:dyDescent="0.3">
      <c r="F1645" t="s">
        <v>4803</v>
      </c>
      <c r="G1645" s="10">
        <v>430.02429999999998</v>
      </c>
    </row>
    <row r="1646" spans="6:7" x14ac:dyDescent="0.3">
      <c r="F1646" t="s">
        <v>11429</v>
      </c>
      <c r="G1646" s="10">
        <v>427.50030000000004</v>
      </c>
    </row>
    <row r="1647" spans="6:7" x14ac:dyDescent="0.3">
      <c r="F1647" t="s">
        <v>14616</v>
      </c>
      <c r="G1647" s="10">
        <v>422.31690000000003</v>
      </c>
    </row>
    <row r="1648" spans="6:7" x14ac:dyDescent="0.3">
      <c r="F1648" t="s">
        <v>16616</v>
      </c>
      <c r="G1648" s="10">
        <v>419.29399999999998</v>
      </c>
    </row>
    <row r="1649" spans="6:7" x14ac:dyDescent="0.3">
      <c r="F1649" t="s">
        <v>9855</v>
      </c>
      <c r="G1649" s="10">
        <v>418.8562</v>
      </c>
    </row>
    <row r="1650" spans="6:7" x14ac:dyDescent="0.3">
      <c r="F1650" t="s">
        <v>16825</v>
      </c>
      <c r="G1650" s="10">
        <v>418.65539999999999</v>
      </c>
    </row>
    <row r="1651" spans="6:7" x14ac:dyDescent="0.3">
      <c r="F1651" t="s">
        <v>13940</v>
      </c>
      <c r="G1651" s="10">
        <v>417.24029999999999</v>
      </c>
    </row>
    <row r="1652" spans="6:7" x14ac:dyDescent="0.3">
      <c r="F1652" t="s">
        <v>10043</v>
      </c>
      <c r="G1652" s="10">
        <v>416.2636</v>
      </c>
    </row>
    <row r="1653" spans="6:7" x14ac:dyDescent="0.3">
      <c r="F1653" t="s">
        <v>6836</v>
      </c>
      <c r="G1653" s="10">
        <v>414.59780000000001</v>
      </c>
    </row>
    <row r="1654" spans="6:7" x14ac:dyDescent="0.3">
      <c r="F1654" t="s">
        <v>17344</v>
      </c>
      <c r="G1654" s="10">
        <v>413.52140000000003</v>
      </c>
    </row>
    <row r="1655" spans="6:7" x14ac:dyDescent="0.3">
      <c r="F1655" t="s">
        <v>18649</v>
      </c>
      <c r="G1655" s="10">
        <v>412.05130000000003</v>
      </c>
    </row>
    <row r="1656" spans="6:7" x14ac:dyDescent="0.3">
      <c r="F1656" t="s">
        <v>18088</v>
      </c>
      <c r="G1656" s="10">
        <v>410.17520000000002</v>
      </c>
    </row>
    <row r="1657" spans="6:7" x14ac:dyDescent="0.3">
      <c r="F1657" t="s">
        <v>1519</v>
      </c>
      <c r="G1657" s="10">
        <v>409.904</v>
      </c>
    </row>
    <row r="1658" spans="6:7" x14ac:dyDescent="0.3">
      <c r="F1658" t="s">
        <v>11174</v>
      </c>
      <c r="G1658" s="10">
        <v>409.16549999999995</v>
      </c>
    </row>
    <row r="1659" spans="6:7" x14ac:dyDescent="0.3">
      <c r="F1659" t="s">
        <v>4740</v>
      </c>
      <c r="G1659" s="10">
        <v>406.87479999999999</v>
      </c>
    </row>
    <row r="1660" spans="6:7" x14ac:dyDescent="0.3">
      <c r="F1660" t="s">
        <v>18499</v>
      </c>
      <c r="G1660" s="10">
        <v>406.24990000000003</v>
      </c>
    </row>
    <row r="1661" spans="6:7" x14ac:dyDescent="0.3">
      <c r="F1661" t="s">
        <v>4877</v>
      </c>
      <c r="G1661" s="10">
        <v>406.05470000000003</v>
      </c>
    </row>
    <row r="1662" spans="6:7" x14ac:dyDescent="0.3">
      <c r="F1662" t="s">
        <v>2742</v>
      </c>
      <c r="G1662" s="10">
        <v>405.73840000000001</v>
      </c>
    </row>
    <row r="1663" spans="6:7" x14ac:dyDescent="0.3">
      <c r="F1663" t="s">
        <v>10879</v>
      </c>
      <c r="G1663" s="10">
        <v>403.90069999999997</v>
      </c>
    </row>
    <row r="1664" spans="6:7" x14ac:dyDescent="0.3">
      <c r="F1664" t="s">
        <v>5633</v>
      </c>
      <c r="G1664" s="10">
        <v>401.02679999999998</v>
      </c>
    </row>
    <row r="1665" spans="6:7" x14ac:dyDescent="0.3">
      <c r="F1665" t="s">
        <v>16300</v>
      </c>
      <c r="G1665" s="10">
        <v>399.262</v>
      </c>
    </row>
    <row r="1666" spans="6:7" x14ac:dyDescent="0.3">
      <c r="F1666" t="s">
        <v>15278</v>
      </c>
      <c r="G1666" s="10">
        <v>398.0652</v>
      </c>
    </row>
    <row r="1667" spans="6:7" x14ac:dyDescent="0.3">
      <c r="F1667" t="s">
        <v>13327</v>
      </c>
      <c r="G1667" s="10">
        <v>395.54300000000001</v>
      </c>
    </row>
    <row r="1668" spans="6:7" x14ac:dyDescent="0.3">
      <c r="F1668" t="s">
        <v>1696</v>
      </c>
      <c r="G1668" s="10">
        <v>395.4341</v>
      </c>
    </row>
    <row r="1669" spans="6:7" x14ac:dyDescent="0.3">
      <c r="F1669" t="s">
        <v>13712</v>
      </c>
      <c r="G1669" s="10">
        <v>395.1044</v>
      </c>
    </row>
    <row r="1670" spans="6:7" x14ac:dyDescent="0.3">
      <c r="F1670" t="s">
        <v>7439</v>
      </c>
      <c r="G1670" s="10">
        <v>394.78829999999999</v>
      </c>
    </row>
    <row r="1671" spans="6:7" x14ac:dyDescent="0.3">
      <c r="F1671" t="s">
        <v>10056</v>
      </c>
      <c r="G1671" s="10">
        <v>394.38</v>
      </c>
    </row>
    <row r="1672" spans="6:7" x14ac:dyDescent="0.3">
      <c r="F1672" t="s">
        <v>2287</v>
      </c>
      <c r="G1672" s="10">
        <v>394.32330000000002</v>
      </c>
    </row>
    <row r="1673" spans="6:7" x14ac:dyDescent="0.3">
      <c r="F1673" t="s">
        <v>2877</v>
      </c>
      <c r="G1673" s="10">
        <v>394.32330000000002</v>
      </c>
    </row>
    <row r="1674" spans="6:7" x14ac:dyDescent="0.3">
      <c r="F1674" t="s">
        <v>17795</v>
      </c>
      <c r="G1674" s="10">
        <v>394.26659999999998</v>
      </c>
    </row>
    <row r="1675" spans="6:7" x14ac:dyDescent="0.3">
      <c r="F1675" t="s">
        <v>4046</v>
      </c>
      <c r="G1675" s="10">
        <v>393.52529999999996</v>
      </c>
    </row>
    <row r="1676" spans="6:7" x14ac:dyDescent="0.3">
      <c r="F1676" t="s">
        <v>12325</v>
      </c>
      <c r="G1676" s="10">
        <v>392.19960000000003</v>
      </c>
    </row>
    <row r="1677" spans="6:7" x14ac:dyDescent="0.3">
      <c r="F1677" t="s">
        <v>6603</v>
      </c>
      <c r="G1677" s="10">
        <v>391.42470000000003</v>
      </c>
    </row>
    <row r="1678" spans="6:7" x14ac:dyDescent="0.3">
      <c r="F1678" t="s">
        <v>6717</v>
      </c>
      <c r="G1678" s="10">
        <v>384.95850000000002</v>
      </c>
    </row>
    <row r="1679" spans="6:7" x14ac:dyDescent="0.3">
      <c r="F1679" t="s">
        <v>7748</v>
      </c>
      <c r="G1679" s="10">
        <v>384.82069999999999</v>
      </c>
    </row>
    <row r="1680" spans="6:7" x14ac:dyDescent="0.3">
      <c r="F1680" t="s">
        <v>7540</v>
      </c>
      <c r="G1680" s="10">
        <v>382.64150000000001</v>
      </c>
    </row>
    <row r="1681" spans="6:7" x14ac:dyDescent="0.3">
      <c r="F1681" t="s">
        <v>7163</v>
      </c>
      <c r="G1681" s="10">
        <v>381.82849999999996</v>
      </c>
    </row>
    <row r="1682" spans="6:7" x14ac:dyDescent="0.3">
      <c r="F1682" t="s">
        <v>9840</v>
      </c>
      <c r="G1682" s="10">
        <v>381.52339999999998</v>
      </c>
    </row>
    <row r="1683" spans="6:7" x14ac:dyDescent="0.3">
      <c r="F1683" t="s">
        <v>4017</v>
      </c>
      <c r="G1683" s="10">
        <v>378.8048</v>
      </c>
    </row>
    <row r="1684" spans="6:7" x14ac:dyDescent="0.3">
      <c r="F1684" t="s">
        <v>11978</v>
      </c>
      <c r="G1684" s="10">
        <v>378.66070000000002</v>
      </c>
    </row>
    <row r="1685" spans="6:7" x14ac:dyDescent="0.3">
      <c r="F1685" t="s">
        <v>11367</v>
      </c>
      <c r="G1685" s="10">
        <v>377.09699999999998</v>
      </c>
    </row>
    <row r="1686" spans="6:7" x14ac:dyDescent="0.3">
      <c r="F1686" t="s">
        <v>15167</v>
      </c>
      <c r="G1686" s="10">
        <v>376.29349999999999</v>
      </c>
    </row>
    <row r="1687" spans="6:7" x14ac:dyDescent="0.3">
      <c r="F1687" t="s">
        <v>14729</v>
      </c>
      <c r="G1687" s="10">
        <v>375.47400000000005</v>
      </c>
    </row>
    <row r="1688" spans="6:7" x14ac:dyDescent="0.3">
      <c r="F1688" t="s">
        <v>8634</v>
      </c>
      <c r="G1688" s="10">
        <v>372.92039999999997</v>
      </c>
    </row>
    <row r="1689" spans="6:7" x14ac:dyDescent="0.3">
      <c r="F1689" t="s">
        <v>10845</v>
      </c>
      <c r="G1689" s="10">
        <v>372.36290000000002</v>
      </c>
    </row>
    <row r="1690" spans="6:7" x14ac:dyDescent="0.3">
      <c r="F1690" t="s">
        <v>6938</v>
      </c>
      <c r="G1690" s="10">
        <v>372.08669999999995</v>
      </c>
    </row>
    <row r="1691" spans="6:7" x14ac:dyDescent="0.3">
      <c r="F1691" t="s">
        <v>3925</v>
      </c>
      <c r="G1691" s="10">
        <v>371.93020000000001</v>
      </c>
    </row>
    <row r="1692" spans="6:7" x14ac:dyDescent="0.3">
      <c r="F1692" t="s">
        <v>11877</v>
      </c>
      <c r="G1692" s="10">
        <v>369.51439999999997</v>
      </c>
    </row>
    <row r="1693" spans="6:7" x14ac:dyDescent="0.3">
      <c r="F1693" t="s">
        <v>17091</v>
      </c>
      <c r="G1693" s="10">
        <v>369.01120000000003</v>
      </c>
    </row>
    <row r="1694" spans="6:7" x14ac:dyDescent="0.3">
      <c r="F1694" t="s">
        <v>17191</v>
      </c>
      <c r="G1694" s="10">
        <v>368.59309999999999</v>
      </c>
    </row>
    <row r="1695" spans="6:7" x14ac:dyDescent="0.3">
      <c r="F1695" t="s">
        <v>17768</v>
      </c>
      <c r="G1695" s="10">
        <v>368.17419999999998</v>
      </c>
    </row>
    <row r="1696" spans="6:7" x14ac:dyDescent="0.3">
      <c r="F1696" t="s">
        <v>7270</v>
      </c>
      <c r="G1696" s="10">
        <v>367.93680000000001</v>
      </c>
    </row>
    <row r="1697" spans="6:7" x14ac:dyDescent="0.3">
      <c r="F1697" t="s">
        <v>17961</v>
      </c>
      <c r="G1697" s="10">
        <v>367.87379999999996</v>
      </c>
    </row>
    <row r="1698" spans="6:7" x14ac:dyDescent="0.3">
      <c r="F1698" t="s">
        <v>6985</v>
      </c>
      <c r="G1698" s="10">
        <v>367.387</v>
      </c>
    </row>
    <row r="1699" spans="6:7" x14ac:dyDescent="0.3">
      <c r="F1699" t="s">
        <v>14183</v>
      </c>
      <c r="G1699" s="10">
        <v>366.0462</v>
      </c>
    </row>
    <row r="1700" spans="6:7" x14ac:dyDescent="0.3">
      <c r="F1700" t="s">
        <v>13593</v>
      </c>
      <c r="G1700" s="10">
        <v>365.08199999999999</v>
      </c>
    </row>
    <row r="1701" spans="6:7" x14ac:dyDescent="0.3">
      <c r="F1701" t="s">
        <v>4491</v>
      </c>
      <c r="G1701" s="10">
        <v>364.98160000000001</v>
      </c>
    </row>
    <row r="1702" spans="6:7" x14ac:dyDescent="0.3">
      <c r="F1702" t="s">
        <v>6751</v>
      </c>
      <c r="G1702" s="10">
        <v>363.02330000000001</v>
      </c>
    </row>
    <row r="1703" spans="6:7" x14ac:dyDescent="0.3">
      <c r="F1703" t="s">
        <v>16227</v>
      </c>
      <c r="G1703" s="10">
        <v>362.8784</v>
      </c>
    </row>
    <row r="1704" spans="6:7" x14ac:dyDescent="0.3">
      <c r="F1704" t="s">
        <v>18729</v>
      </c>
      <c r="G1704" s="10">
        <v>362.85320000000002</v>
      </c>
    </row>
    <row r="1705" spans="6:7" x14ac:dyDescent="0.3">
      <c r="F1705" t="s">
        <v>8636</v>
      </c>
      <c r="G1705" s="10">
        <v>358.69560000000001</v>
      </c>
    </row>
    <row r="1706" spans="6:7" x14ac:dyDescent="0.3">
      <c r="F1706" t="s">
        <v>16240</v>
      </c>
      <c r="G1706" s="10">
        <v>358.47890000000001</v>
      </c>
    </row>
    <row r="1707" spans="6:7" x14ac:dyDescent="0.3">
      <c r="F1707" t="s">
        <v>10901</v>
      </c>
      <c r="G1707" s="10">
        <v>355.89790000000005</v>
      </c>
    </row>
    <row r="1708" spans="6:7" x14ac:dyDescent="0.3">
      <c r="F1708" t="s">
        <v>969</v>
      </c>
      <c r="G1708" s="10">
        <v>355.61869999999993</v>
      </c>
    </row>
    <row r="1709" spans="6:7" x14ac:dyDescent="0.3">
      <c r="F1709" t="s">
        <v>2756</v>
      </c>
      <c r="G1709" s="10">
        <v>355.12860000000001</v>
      </c>
    </row>
    <row r="1710" spans="6:7" x14ac:dyDescent="0.3">
      <c r="F1710" t="s">
        <v>3622</v>
      </c>
      <c r="G1710" s="10">
        <v>352.93170000000003</v>
      </c>
    </row>
    <row r="1711" spans="6:7" x14ac:dyDescent="0.3">
      <c r="F1711" t="s">
        <v>15085</v>
      </c>
      <c r="G1711" s="10">
        <v>351.04089999999997</v>
      </c>
    </row>
    <row r="1712" spans="6:7" x14ac:dyDescent="0.3">
      <c r="F1712" t="s">
        <v>15321</v>
      </c>
      <c r="G1712" s="10">
        <v>350.73989999999998</v>
      </c>
    </row>
    <row r="1713" spans="6:7" x14ac:dyDescent="0.3">
      <c r="F1713" t="s">
        <v>16197</v>
      </c>
      <c r="G1713" s="10">
        <v>350.50959999999998</v>
      </c>
    </row>
    <row r="1714" spans="6:7" x14ac:dyDescent="0.3">
      <c r="F1714" t="s">
        <v>15253</v>
      </c>
      <c r="G1714" s="10">
        <v>350.49700000000001</v>
      </c>
    </row>
    <row r="1715" spans="6:7" x14ac:dyDescent="0.3">
      <c r="F1715" t="s">
        <v>6597</v>
      </c>
      <c r="G1715" s="10">
        <v>350.45920000000001</v>
      </c>
    </row>
    <row r="1716" spans="6:7" x14ac:dyDescent="0.3">
      <c r="F1716" t="s">
        <v>2880</v>
      </c>
      <c r="G1716" s="10">
        <v>350.45920000000001</v>
      </c>
    </row>
    <row r="1717" spans="6:7" x14ac:dyDescent="0.3">
      <c r="F1717" t="s">
        <v>3004</v>
      </c>
      <c r="G1717" s="10">
        <v>349.84570000000002</v>
      </c>
    </row>
    <row r="1718" spans="6:7" x14ac:dyDescent="0.3">
      <c r="F1718" t="s">
        <v>18735</v>
      </c>
      <c r="G1718" s="10">
        <v>349.71159999999998</v>
      </c>
    </row>
    <row r="1719" spans="6:7" x14ac:dyDescent="0.3">
      <c r="F1719" t="s">
        <v>3649</v>
      </c>
      <c r="G1719" s="10">
        <v>347.25360000000001</v>
      </c>
    </row>
    <row r="1720" spans="6:7" x14ac:dyDescent="0.3">
      <c r="F1720" t="s">
        <v>4057</v>
      </c>
      <c r="G1720" s="10">
        <v>347.20949999999999</v>
      </c>
    </row>
    <row r="1721" spans="6:7" x14ac:dyDescent="0.3">
      <c r="F1721" t="s">
        <v>6711</v>
      </c>
      <c r="G1721" s="10">
        <v>341.88859999999994</v>
      </c>
    </row>
    <row r="1722" spans="6:7" x14ac:dyDescent="0.3">
      <c r="F1722" t="s">
        <v>4969</v>
      </c>
      <c r="G1722" s="10">
        <v>338.1388</v>
      </c>
    </row>
    <row r="1723" spans="6:7" x14ac:dyDescent="0.3">
      <c r="F1723" t="s">
        <v>16966</v>
      </c>
      <c r="G1723" s="10">
        <v>337.92660000000001</v>
      </c>
    </row>
    <row r="1724" spans="6:7" x14ac:dyDescent="0.3">
      <c r="F1724" t="s">
        <v>12509</v>
      </c>
      <c r="G1724" s="10">
        <v>337.92660000000001</v>
      </c>
    </row>
    <row r="1725" spans="6:7" x14ac:dyDescent="0.3">
      <c r="F1725" t="s">
        <v>8728</v>
      </c>
      <c r="G1725" s="10">
        <v>337.92660000000001</v>
      </c>
    </row>
    <row r="1726" spans="6:7" x14ac:dyDescent="0.3">
      <c r="F1726" t="s">
        <v>3278</v>
      </c>
      <c r="G1726" s="10">
        <v>336.58010000000002</v>
      </c>
    </row>
    <row r="1727" spans="6:7" x14ac:dyDescent="0.3">
      <c r="F1727" t="s">
        <v>4219</v>
      </c>
      <c r="G1727" s="10">
        <v>333.93239999999997</v>
      </c>
    </row>
    <row r="1728" spans="6:7" x14ac:dyDescent="0.3">
      <c r="F1728" t="s">
        <v>12910</v>
      </c>
      <c r="G1728" s="10">
        <v>333.71229999999997</v>
      </c>
    </row>
    <row r="1729" spans="6:7" x14ac:dyDescent="0.3">
      <c r="F1729" t="s">
        <v>5820</v>
      </c>
      <c r="G1729" s="10">
        <v>332.96210000000002</v>
      </c>
    </row>
    <row r="1730" spans="6:7" x14ac:dyDescent="0.3">
      <c r="F1730" t="s">
        <v>12398</v>
      </c>
      <c r="G1730" s="10">
        <v>331.50319999999999</v>
      </c>
    </row>
    <row r="1731" spans="6:7" x14ac:dyDescent="0.3">
      <c r="F1731" t="s">
        <v>5290</v>
      </c>
      <c r="G1731" s="10">
        <v>330.911</v>
      </c>
    </row>
    <row r="1732" spans="6:7" x14ac:dyDescent="0.3">
      <c r="F1732" t="s">
        <v>17609</v>
      </c>
      <c r="G1732" s="10">
        <v>330.80829999999997</v>
      </c>
    </row>
    <row r="1733" spans="6:7" x14ac:dyDescent="0.3">
      <c r="F1733" t="s">
        <v>13826</v>
      </c>
      <c r="G1733" s="10">
        <v>330.65260000000001</v>
      </c>
    </row>
    <row r="1734" spans="6:7" x14ac:dyDescent="0.3">
      <c r="F1734" t="s">
        <v>12580</v>
      </c>
      <c r="G1734" s="10">
        <v>330.39570000000003</v>
      </c>
    </row>
    <row r="1735" spans="6:7" x14ac:dyDescent="0.3">
      <c r="F1735" t="s">
        <v>12296</v>
      </c>
      <c r="G1735" s="10">
        <v>328.55549999999999</v>
      </c>
    </row>
    <row r="1736" spans="6:7" x14ac:dyDescent="0.3">
      <c r="F1736" t="s">
        <v>10193</v>
      </c>
      <c r="G1736" s="10">
        <v>328.55549999999999</v>
      </c>
    </row>
    <row r="1737" spans="6:7" x14ac:dyDescent="0.3">
      <c r="F1737" t="s">
        <v>2076</v>
      </c>
      <c r="G1737" s="10">
        <v>328.55549999999999</v>
      </c>
    </row>
    <row r="1738" spans="6:7" x14ac:dyDescent="0.3">
      <c r="F1738" t="s">
        <v>14521</v>
      </c>
      <c r="G1738" s="10">
        <v>328.53660000000002</v>
      </c>
    </row>
    <row r="1739" spans="6:7" x14ac:dyDescent="0.3">
      <c r="F1739" t="s">
        <v>4388</v>
      </c>
      <c r="G1739" s="10">
        <v>326.52159999999998</v>
      </c>
    </row>
    <row r="1740" spans="6:7" x14ac:dyDescent="0.3">
      <c r="F1740" t="s">
        <v>15726</v>
      </c>
      <c r="G1740" s="10">
        <v>325.63540000000006</v>
      </c>
    </row>
    <row r="1741" spans="6:7" x14ac:dyDescent="0.3">
      <c r="F1741" t="s">
        <v>4460</v>
      </c>
      <c r="G1741" s="10">
        <v>325.37549999999999</v>
      </c>
    </row>
    <row r="1742" spans="6:7" x14ac:dyDescent="0.3">
      <c r="F1742" t="s">
        <v>5627</v>
      </c>
      <c r="G1742" s="10">
        <v>325.02429999999998</v>
      </c>
    </row>
    <row r="1743" spans="6:7" x14ac:dyDescent="0.3">
      <c r="F1743" t="s">
        <v>7561</v>
      </c>
      <c r="G1743" s="10">
        <v>324.74340000000001</v>
      </c>
    </row>
    <row r="1744" spans="6:7" x14ac:dyDescent="0.3">
      <c r="F1744" t="s">
        <v>8001</v>
      </c>
      <c r="G1744" s="10">
        <v>324.46639999999996</v>
      </c>
    </row>
    <row r="1745" spans="6:7" x14ac:dyDescent="0.3">
      <c r="F1745" t="s">
        <v>13522</v>
      </c>
      <c r="G1745" s="10">
        <v>321.3107</v>
      </c>
    </row>
    <row r="1746" spans="6:7" x14ac:dyDescent="0.3">
      <c r="F1746" t="s">
        <v>3995</v>
      </c>
      <c r="G1746" s="10">
        <v>320.81079999999997</v>
      </c>
    </row>
    <row r="1747" spans="6:7" x14ac:dyDescent="0.3">
      <c r="F1747" t="s">
        <v>3629</v>
      </c>
      <c r="G1747" s="10">
        <v>320.78730000000002</v>
      </c>
    </row>
    <row r="1748" spans="6:7" x14ac:dyDescent="0.3">
      <c r="F1748" t="s">
        <v>18555</v>
      </c>
      <c r="G1748" s="10">
        <v>319.30070000000001</v>
      </c>
    </row>
    <row r="1749" spans="6:7" x14ac:dyDescent="0.3">
      <c r="F1749" t="s">
        <v>15262</v>
      </c>
      <c r="G1749" s="10">
        <v>319.07100000000003</v>
      </c>
    </row>
    <row r="1750" spans="6:7" x14ac:dyDescent="0.3">
      <c r="F1750" t="s">
        <v>5386</v>
      </c>
      <c r="G1750" s="10">
        <v>316.14770000000004</v>
      </c>
    </row>
    <row r="1751" spans="6:7" x14ac:dyDescent="0.3">
      <c r="F1751" t="s">
        <v>11366</v>
      </c>
      <c r="G1751" s="10">
        <v>315.93469999999996</v>
      </c>
    </row>
    <row r="1752" spans="6:7" x14ac:dyDescent="0.3">
      <c r="F1752" t="s">
        <v>2577</v>
      </c>
      <c r="G1752" s="10">
        <v>315.07130000000001</v>
      </c>
    </row>
    <row r="1753" spans="6:7" x14ac:dyDescent="0.3">
      <c r="F1753" t="s">
        <v>11244</v>
      </c>
      <c r="G1753" s="10">
        <v>314.44029999999998</v>
      </c>
    </row>
    <row r="1754" spans="6:7" x14ac:dyDescent="0.3">
      <c r="F1754" t="s">
        <v>16928</v>
      </c>
      <c r="G1754" s="10">
        <v>312.2165</v>
      </c>
    </row>
    <row r="1755" spans="6:7" x14ac:dyDescent="0.3">
      <c r="F1755" t="s">
        <v>5473</v>
      </c>
      <c r="G1755" s="10">
        <v>308.99869999999993</v>
      </c>
    </row>
    <row r="1756" spans="6:7" x14ac:dyDescent="0.3">
      <c r="F1756" t="s">
        <v>7646</v>
      </c>
      <c r="G1756" s="10">
        <v>307.20929999999998</v>
      </c>
    </row>
    <row r="1757" spans="6:7" x14ac:dyDescent="0.3">
      <c r="F1757" t="s">
        <v>15517</v>
      </c>
      <c r="G1757" s="10">
        <v>306.69589999999999</v>
      </c>
    </row>
    <row r="1758" spans="6:7" x14ac:dyDescent="0.3">
      <c r="F1758" t="s">
        <v>12830</v>
      </c>
      <c r="G1758" s="10">
        <v>306.69589999999999</v>
      </c>
    </row>
    <row r="1759" spans="6:7" x14ac:dyDescent="0.3">
      <c r="F1759" t="s">
        <v>13911</v>
      </c>
      <c r="G1759" s="10">
        <v>306.65179999999998</v>
      </c>
    </row>
    <row r="1760" spans="6:7" x14ac:dyDescent="0.3">
      <c r="F1760" t="s">
        <v>12235</v>
      </c>
      <c r="G1760" s="10">
        <v>306.65179999999998</v>
      </c>
    </row>
    <row r="1761" spans="6:7" x14ac:dyDescent="0.3">
      <c r="F1761" t="s">
        <v>5017</v>
      </c>
      <c r="G1761" s="10">
        <v>306.65179999999998</v>
      </c>
    </row>
    <row r="1762" spans="6:7" x14ac:dyDescent="0.3">
      <c r="F1762" t="s">
        <v>11995</v>
      </c>
      <c r="G1762" s="10">
        <v>306.6266</v>
      </c>
    </row>
    <row r="1763" spans="6:7" x14ac:dyDescent="0.3">
      <c r="F1763" t="s">
        <v>12831</v>
      </c>
      <c r="G1763" s="10">
        <v>306.5258</v>
      </c>
    </row>
    <row r="1764" spans="6:7" x14ac:dyDescent="0.3">
      <c r="F1764" t="s">
        <v>15423</v>
      </c>
      <c r="G1764" s="10">
        <v>305.74160000000001</v>
      </c>
    </row>
    <row r="1765" spans="6:7" x14ac:dyDescent="0.3">
      <c r="F1765" t="s">
        <v>5933</v>
      </c>
      <c r="G1765" s="10">
        <v>305.51709999999997</v>
      </c>
    </row>
    <row r="1766" spans="6:7" x14ac:dyDescent="0.3">
      <c r="F1766" t="s">
        <v>2705</v>
      </c>
      <c r="G1766" s="10">
        <v>304.29819999999995</v>
      </c>
    </row>
    <row r="1767" spans="6:7" x14ac:dyDescent="0.3">
      <c r="F1767" t="s">
        <v>3324</v>
      </c>
      <c r="G1767" s="10">
        <v>304.12290000000002</v>
      </c>
    </row>
    <row r="1768" spans="6:7" x14ac:dyDescent="0.3">
      <c r="F1768" t="s">
        <v>12249</v>
      </c>
      <c r="G1768" s="10">
        <v>304.11469999999997</v>
      </c>
    </row>
    <row r="1769" spans="6:7" x14ac:dyDescent="0.3">
      <c r="F1769" t="s">
        <v>3504</v>
      </c>
      <c r="G1769" s="10">
        <v>303.77809999999999</v>
      </c>
    </row>
    <row r="1770" spans="6:7" x14ac:dyDescent="0.3">
      <c r="F1770" t="s">
        <v>13159</v>
      </c>
      <c r="G1770" s="10">
        <v>303.57220000000001</v>
      </c>
    </row>
    <row r="1771" spans="6:7" x14ac:dyDescent="0.3">
      <c r="F1771" t="s">
        <v>17167</v>
      </c>
      <c r="G1771" s="10">
        <v>302.22570000000002</v>
      </c>
    </row>
    <row r="1772" spans="6:7" x14ac:dyDescent="0.3">
      <c r="F1772" t="s">
        <v>18776</v>
      </c>
      <c r="G1772" s="10">
        <v>301.03709999999995</v>
      </c>
    </row>
    <row r="1773" spans="6:7" x14ac:dyDescent="0.3">
      <c r="F1773" t="s">
        <v>4793</v>
      </c>
      <c r="G1773" s="10">
        <v>300.31620000000004</v>
      </c>
    </row>
    <row r="1774" spans="6:7" x14ac:dyDescent="0.3">
      <c r="F1774" t="s">
        <v>5586</v>
      </c>
      <c r="G1774" s="10">
        <v>300.02539999999999</v>
      </c>
    </row>
    <row r="1775" spans="6:7" x14ac:dyDescent="0.3">
      <c r="F1775" t="s">
        <v>17958</v>
      </c>
      <c r="G1775" s="10">
        <v>299.68389999999999</v>
      </c>
    </row>
    <row r="1776" spans="6:7" x14ac:dyDescent="0.3">
      <c r="F1776" t="s">
        <v>4801</v>
      </c>
      <c r="G1776" s="10">
        <v>299.43180000000001</v>
      </c>
    </row>
    <row r="1777" spans="6:7" x14ac:dyDescent="0.3">
      <c r="F1777" t="s">
        <v>5233</v>
      </c>
      <c r="G1777" s="10">
        <v>299.12049999999999</v>
      </c>
    </row>
    <row r="1778" spans="6:7" x14ac:dyDescent="0.3">
      <c r="F1778" t="s">
        <v>5981</v>
      </c>
      <c r="G1778" s="10">
        <v>298.98950000000002</v>
      </c>
    </row>
    <row r="1779" spans="6:7" x14ac:dyDescent="0.3">
      <c r="F1779" t="s">
        <v>1387</v>
      </c>
      <c r="G1779" s="10">
        <v>298.60199999999998</v>
      </c>
    </row>
    <row r="1780" spans="6:7" x14ac:dyDescent="0.3">
      <c r="F1780" t="s">
        <v>7764</v>
      </c>
      <c r="G1780" s="10">
        <v>297.76139999999998</v>
      </c>
    </row>
    <row r="1781" spans="6:7" x14ac:dyDescent="0.3">
      <c r="F1781" t="s">
        <v>15224</v>
      </c>
      <c r="G1781" s="10">
        <v>297.55529999999999</v>
      </c>
    </row>
    <row r="1782" spans="6:7" x14ac:dyDescent="0.3">
      <c r="F1782" t="s">
        <v>11811</v>
      </c>
      <c r="G1782" s="10">
        <v>297.2303</v>
      </c>
    </row>
    <row r="1783" spans="6:7" x14ac:dyDescent="0.3">
      <c r="F1783" t="s">
        <v>3924</v>
      </c>
      <c r="G1783" s="10">
        <v>297.20510000000002</v>
      </c>
    </row>
    <row r="1784" spans="6:7" x14ac:dyDescent="0.3">
      <c r="F1784" t="s">
        <v>18581</v>
      </c>
      <c r="G1784" s="10">
        <v>296.28339999999997</v>
      </c>
    </row>
    <row r="1785" spans="6:7" x14ac:dyDescent="0.3">
      <c r="F1785" t="s">
        <v>15954</v>
      </c>
      <c r="G1785" s="10">
        <v>296.28339999999997</v>
      </c>
    </row>
    <row r="1786" spans="6:7" x14ac:dyDescent="0.3">
      <c r="F1786" t="s">
        <v>14160</v>
      </c>
      <c r="G1786" s="10">
        <v>296.28339999999997</v>
      </c>
    </row>
    <row r="1787" spans="6:7" x14ac:dyDescent="0.3">
      <c r="F1787" t="s">
        <v>9895</v>
      </c>
      <c r="G1787" s="10">
        <v>296.28339999999997</v>
      </c>
    </row>
    <row r="1788" spans="6:7" x14ac:dyDescent="0.3">
      <c r="F1788" t="s">
        <v>17346</v>
      </c>
      <c r="G1788" s="10">
        <v>296.17120000000006</v>
      </c>
    </row>
    <row r="1789" spans="6:7" x14ac:dyDescent="0.3">
      <c r="F1789" t="s">
        <v>14432</v>
      </c>
      <c r="G1789" s="10">
        <v>295.20949999999999</v>
      </c>
    </row>
    <row r="1790" spans="6:7" x14ac:dyDescent="0.3">
      <c r="F1790" t="s">
        <v>5890</v>
      </c>
      <c r="G1790" s="10">
        <v>294.30739999999997</v>
      </c>
    </row>
    <row r="1791" spans="6:7" x14ac:dyDescent="0.3">
      <c r="F1791" t="s">
        <v>15455</v>
      </c>
      <c r="G1791" s="10">
        <v>294.09399999999999</v>
      </c>
    </row>
    <row r="1792" spans="6:7" x14ac:dyDescent="0.3">
      <c r="F1792" t="s">
        <v>6861</v>
      </c>
      <c r="G1792" s="10">
        <v>291.94670000000002</v>
      </c>
    </row>
    <row r="1793" spans="6:7" x14ac:dyDescent="0.3">
      <c r="F1793" t="s">
        <v>17426</v>
      </c>
      <c r="G1793" s="10">
        <v>291.5215</v>
      </c>
    </row>
    <row r="1794" spans="6:7" x14ac:dyDescent="0.3">
      <c r="F1794" t="s">
        <v>7766</v>
      </c>
      <c r="G1794" s="10">
        <v>291.5018</v>
      </c>
    </row>
    <row r="1795" spans="6:7" x14ac:dyDescent="0.3">
      <c r="F1795" t="s">
        <v>1406</v>
      </c>
      <c r="G1795" s="10">
        <v>290.92089999999996</v>
      </c>
    </row>
    <row r="1796" spans="6:7" x14ac:dyDescent="0.3">
      <c r="F1796" t="s">
        <v>5531</v>
      </c>
      <c r="G1796" s="10">
        <v>290.8947</v>
      </c>
    </row>
    <row r="1797" spans="6:7" x14ac:dyDescent="0.3">
      <c r="F1797" t="s">
        <v>845</v>
      </c>
      <c r="G1797" s="10">
        <v>289.60489999999999</v>
      </c>
    </row>
    <row r="1798" spans="6:7" x14ac:dyDescent="0.3">
      <c r="F1798" t="s">
        <v>629</v>
      </c>
      <c r="G1798" s="10">
        <v>289.54349999999999</v>
      </c>
    </row>
    <row r="1799" spans="6:7" x14ac:dyDescent="0.3">
      <c r="F1799" t="s">
        <v>10298</v>
      </c>
      <c r="G1799" s="10">
        <v>288.76839999999999</v>
      </c>
    </row>
    <row r="1800" spans="6:7" x14ac:dyDescent="0.3">
      <c r="F1800" t="s">
        <v>4748</v>
      </c>
      <c r="G1800" s="10">
        <v>287.85919999999999</v>
      </c>
    </row>
    <row r="1801" spans="6:7" x14ac:dyDescent="0.3">
      <c r="F1801" t="s">
        <v>12383</v>
      </c>
      <c r="G1801" s="10">
        <v>287.84660000000002</v>
      </c>
    </row>
    <row r="1802" spans="6:7" x14ac:dyDescent="0.3">
      <c r="F1802" t="s">
        <v>6782</v>
      </c>
      <c r="G1802" s="10">
        <v>286.77519999999998</v>
      </c>
    </row>
    <row r="1803" spans="6:7" x14ac:dyDescent="0.3">
      <c r="F1803" t="s">
        <v>7546</v>
      </c>
      <c r="G1803" s="10">
        <v>285.99220000000003</v>
      </c>
    </row>
    <row r="1804" spans="6:7" x14ac:dyDescent="0.3">
      <c r="F1804" t="s">
        <v>7568</v>
      </c>
      <c r="G1804" s="10">
        <v>285.88670000000002</v>
      </c>
    </row>
    <row r="1805" spans="6:7" x14ac:dyDescent="0.3">
      <c r="F1805" t="s">
        <v>10044</v>
      </c>
      <c r="G1805" s="10">
        <v>285.85599999999999</v>
      </c>
    </row>
    <row r="1806" spans="6:7" x14ac:dyDescent="0.3">
      <c r="F1806" t="s">
        <v>15495</v>
      </c>
      <c r="G1806" s="10">
        <v>284.83</v>
      </c>
    </row>
    <row r="1807" spans="6:7" x14ac:dyDescent="0.3">
      <c r="F1807" t="s">
        <v>11675</v>
      </c>
      <c r="G1807" s="10">
        <v>283.3827</v>
      </c>
    </row>
    <row r="1808" spans="6:7" x14ac:dyDescent="0.3">
      <c r="F1808" t="s">
        <v>5492</v>
      </c>
      <c r="G1808" s="10">
        <v>281.60550000000001</v>
      </c>
    </row>
    <row r="1809" spans="6:7" x14ac:dyDescent="0.3">
      <c r="F1809" t="s">
        <v>15496</v>
      </c>
      <c r="G1809" s="10">
        <v>281.58659999999998</v>
      </c>
    </row>
    <row r="1810" spans="6:7" x14ac:dyDescent="0.3">
      <c r="F1810" t="s">
        <v>11472</v>
      </c>
      <c r="G1810" s="10">
        <v>281.52990000000005</v>
      </c>
    </row>
    <row r="1811" spans="6:7" x14ac:dyDescent="0.3">
      <c r="F1811" t="s">
        <v>4484</v>
      </c>
      <c r="G1811" s="10">
        <v>280.64179999999999</v>
      </c>
    </row>
    <row r="1812" spans="6:7" x14ac:dyDescent="0.3">
      <c r="F1812" t="s">
        <v>11884</v>
      </c>
      <c r="G1812" s="10">
        <v>279.3254</v>
      </c>
    </row>
    <row r="1813" spans="6:7" x14ac:dyDescent="0.3">
      <c r="F1813" t="s">
        <v>1491</v>
      </c>
      <c r="G1813" s="10">
        <v>277.65499999999997</v>
      </c>
    </row>
    <row r="1814" spans="6:7" x14ac:dyDescent="0.3">
      <c r="F1814" t="s">
        <v>17854</v>
      </c>
      <c r="G1814" s="10">
        <v>277.44830000000002</v>
      </c>
    </row>
    <row r="1815" spans="6:7" x14ac:dyDescent="0.3">
      <c r="F1815" t="s">
        <v>11592</v>
      </c>
      <c r="G1815" s="10">
        <v>277.10380000000004</v>
      </c>
    </row>
    <row r="1816" spans="6:7" x14ac:dyDescent="0.3">
      <c r="F1816" t="s">
        <v>17571</v>
      </c>
      <c r="G1816" s="10">
        <v>276.5951</v>
      </c>
    </row>
    <row r="1817" spans="6:7" x14ac:dyDescent="0.3">
      <c r="F1817" t="s">
        <v>18588</v>
      </c>
      <c r="G1817" s="10">
        <v>275.93369999999999</v>
      </c>
    </row>
    <row r="1818" spans="6:7" x14ac:dyDescent="0.3">
      <c r="F1818" t="s">
        <v>2142</v>
      </c>
      <c r="G1818" s="10">
        <v>275.35180000000003</v>
      </c>
    </row>
    <row r="1819" spans="6:7" x14ac:dyDescent="0.3">
      <c r="F1819" t="s">
        <v>2553</v>
      </c>
      <c r="G1819" s="10">
        <v>275.19</v>
      </c>
    </row>
    <row r="1820" spans="6:7" x14ac:dyDescent="0.3">
      <c r="F1820" t="s">
        <v>15719</v>
      </c>
      <c r="G1820" s="10">
        <v>273.4667</v>
      </c>
    </row>
    <row r="1821" spans="6:7" x14ac:dyDescent="0.3">
      <c r="F1821" t="s">
        <v>18713</v>
      </c>
      <c r="G1821" s="10">
        <v>273.40449999999998</v>
      </c>
    </row>
    <row r="1822" spans="6:7" x14ac:dyDescent="0.3">
      <c r="F1822" t="s">
        <v>4896</v>
      </c>
      <c r="G1822" s="10">
        <v>272.8023</v>
      </c>
    </row>
    <row r="1823" spans="6:7" x14ac:dyDescent="0.3">
      <c r="F1823" t="s">
        <v>13636</v>
      </c>
      <c r="G1823" s="10">
        <v>272.22180000000003</v>
      </c>
    </row>
    <row r="1824" spans="6:7" x14ac:dyDescent="0.3">
      <c r="F1824" t="s">
        <v>11318</v>
      </c>
      <c r="G1824" s="10">
        <v>270.95089999999999</v>
      </c>
    </row>
    <row r="1825" spans="6:7" x14ac:dyDescent="0.3">
      <c r="F1825" t="s">
        <v>2572</v>
      </c>
      <c r="G1825" s="10">
        <v>270.85640000000001</v>
      </c>
    </row>
    <row r="1826" spans="6:7" x14ac:dyDescent="0.3">
      <c r="F1826" t="s">
        <v>15630</v>
      </c>
      <c r="G1826" s="10">
        <v>269.05399999999997</v>
      </c>
    </row>
    <row r="1827" spans="6:7" x14ac:dyDescent="0.3">
      <c r="F1827" t="s">
        <v>3370</v>
      </c>
      <c r="G1827" s="10">
        <v>269.05399999999997</v>
      </c>
    </row>
    <row r="1828" spans="6:7" x14ac:dyDescent="0.3">
      <c r="F1828" t="s">
        <v>11754</v>
      </c>
      <c r="G1828" s="10">
        <v>269.01620000000003</v>
      </c>
    </row>
    <row r="1829" spans="6:7" x14ac:dyDescent="0.3">
      <c r="F1829" t="s">
        <v>17514</v>
      </c>
      <c r="G1829" s="10">
        <v>268.65909999999997</v>
      </c>
    </row>
    <row r="1830" spans="6:7" x14ac:dyDescent="0.3">
      <c r="F1830" t="s">
        <v>5206</v>
      </c>
      <c r="G1830" s="10">
        <v>267.37639999999999</v>
      </c>
    </row>
    <row r="1831" spans="6:7" x14ac:dyDescent="0.3">
      <c r="F1831" t="s">
        <v>16064</v>
      </c>
      <c r="G1831" s="10">
        <v>267.12559999999996</v>
      </c>
    </row>
    <row r="1832" spans="6:7" x14ac:dyDescent="0.3">
      <c r="F1832" t="s">
        <v>16216</v>
      </c>
      <c r="G1832" s="10">
        <v>266.0059</v>
      </c>
    </row>
    <row r="1833" spans="6:7" x14ac:dyDescent="0.3">
      <c r="F1833" t="s">
        <v>2240</v>
      </c>
      <c r="G1833" s="10">
        <v>265.97050000000002</v>
      </c>
    </row>
    <row r="1834" spans="6:7" x14ac:dyDescent="0.3">
      <c r="F1834" t="s">
        <v>7028</v>
      </c>
      <c r="G1834" s="10">
        <v>265.94290000000001</v>
      </c>
    </row>
    <row r="1835" spans="6:7" x14ac:dyDescent="0.3">
      <c r="F1835" t="s">
        <v>921</v>
      </c>
      <c r="G1835" s="10">
        <v>265.79740000000004</v>
      </c>
    </row>
    <row r="1836" spans="6:7" x14ac:dyDescent="0.3">
      <c r="F1836" t="s">
        <v>15418</v>
      </c>
      <c r="G1836" s="10">
        <v>265.29540000000003</v>
      </c>
    </row>
    <row r="1837" spans="6:7" x14ac:dyDescent="0.3">
      <c r="F1837" t="s">
        <v>1432</v>
      </c>
      <c r="G1837" s="10">
        <v>264.9787</v>
      </c>
    </row>
    <row r="1838" spans="6:7" x14ac:dyDescent="0.3">
      <c r="F1838" t="s">
        <v>8839</v>
      </c>
      <c r="G1838" s="10">
        <v>264.88409999999999</v>
      </c>
    </row>
    <row r="1839" spans="6:7" x14ac:dyDescent="0.3">
      <c r="F1839" t="s">
        <v>13183</v>
      </c>
      <c r="G1839" s="10">
        <v>263.72590000000002</v>
      </c>
    </row>
    <row r="1840" spans="6:7" x14ac:dyDescent="0.3">
      <c r="F1840" t="s">
        <v>6137</v>
      </c>
      <c r="G1840" s="10">
        <v>262.84440000000001</v>
      </c>
    </row>
    <row r="1841" spans="6:7" x14ac:dyDescent="0.3">
      <c r="F1841" t="s">
        <v>9404</v>
      </c>
      <c r="G1841" s="10">
        <v>262.83179999999999</v>
      </c>
    </row>
    <row r="1842" spans="6:7" x14ac:dyDescent="0.3">
      <c r="F1842" t="s">
        <v>4574</v>
      </c>
      <c r="G1842" s="10">
        <v>262.7251</v>
      </c>
    </row>
    <row r="1843" spans="6:7" x14ac:dyDescent="0.3">
      <c r="F1843" t="s">
        <v>17279</v>
      </c>
      <c r="G1843" s="10">
        <v>261.80670000000003</v>
      </c>
    </row>
    <row r="1844" spans="6:7" x14ac:dyDescent="0.3">
      <c r="F1844" t="s">
        <v>2408</v>
      </c>
      <c r="G1844" s="10">
        <v>259.7081</v>
      </c>
    </row>
    <row r="1845" spans="6:7" x14ac:dyDescent="0.3">
      <c r="F1845" t="s">
        <v>10174</v>
      </c>
      <c r="G1845" s="10">
        <v>259.59469999999999</v>
      </c>
    </row>
    <row r="1846" spans="6:7" x14ac:dyDescent="0.3">
      <c r="F1846" t="s">
        <v>5010</v>
      </c>
      <c r="G1846" s="10">
        <v>259.46090000000004</v>
      </c>
    </row>
    <row r="1847" spans="6:7" x14ac:dyDescent="0.3">
      <c r="F1847" t="s">
        <v>3644</v>
      </c>
      <c r="G1847" s="10">
        <v>256.78629999999998</v>
      </c>
    </row>
    <row r="1848" spans="6:7" x14ac:dyDescent="0.3">
      <c r="F1848" t="s">
        <v>12540</v>
      </c>
      <c r="G1848" s="10">
        <v>256.55919999999998</v>
      </c>
    </row>
    <row r="1849" spans="6:7" x14ac:dyDescent="0.3">
      <c r="F1849" t="s">
        <v>12607</v>
      </c>
      <c r="G1849" s="10">
        <v>256.48359999999997</v>
      </c>
    </row>
    <row r="1850" spans="6:7" x14ac:dyDescent="0.3">
      <c r="F1850" t="s">
        <v>11936</v>
      </c>
      <c r="G1850" s="10">
        <v>255.60130000000001</v>
      </c>
    </row>
    <row r="1851" spans="6:7" x14ac:dyDescent="0.3">
      <c r="F1851" t="s">
        <v>3796</v>
      </c>
      <c r="G1851" s="10">
        <v>255.60130000000001</v>
      </c>
    </row>
    <row r="1852" spans="6:7" x14ac:dyDescent="0.3">
      <c r="F1852" t="s">
        <v>6753</v>
      </c>
      <c r="G1852" s="10">
        <v>252.95330000000001</v>
      </c>
    </row>
    <row r="1853" spans="6:7" x14ac:dyDescent="0.3">
      <c r="F1853" t="s">
        <v>7440</v>
      </c>
      <c r="G1853" s="10">
        <v>250.94919999999999</v>
      </c>
    </row>
    <row r="1854" spans="6:7" x14ac:dyDescent="0.3">
      <c r="F1854" t="s">
        <v>1409</v>
      </c>
      <c r="G1854" s="10">
        <v>250.29920000000001</v>
      </c>
    </row>
    <row r="1855" spans="6:7" x14ac:dyDescent="0.3">
      <c r="F1855" t="s">
        <v>15460</v>
      </c>
      <c r="G1855" s="10">
        <v>249.21340000000001</v>
      </c>
    </row>
    <row r="1856" spans="6:7" x14ac:dyDescent="0.3">
      <c r="F1856" t="s">
        <v>11463</v>
      </c>
      <c r="G1856" s="10">
        <v>248.93520000000001</v>
      </c>
    </row>
    <row r="1857" spans="6:7" x14ac:dyDescent="0.3">
      <c r="F1857" t="s">
        <v>16179</v>
      </c>
      <c r="G1857" s="10">
        <v>248.35400000000001</v>
      </c>
    </row>
    <row r="1858" spans="6:7" x14ac:dyDescent="0.3">
      <c r="F1858" t="s">
        <v>4725</v>
      </c>
      <c r="G1858" s="10">
        <v>248.3021</v>
      </c>
    </row>
    <row r="1859" spans="6:7" x14ac:dyDescent="0.3">
      <c r="F1859" t="s">
        <v>5629</v>
      </c>
      <c r="G1859" s="10">
        <v>247.98220000000001</v>
      </c>
    </row>
    <row r="1860" spans="6:7" x14ac:dyDescent="0.3">
      <c r="F1860" t="s">
        <v>5326</v>
      </c>
      <c r="G1860" s="10">
        <v>244.6463</v>
      </c>
    </row>
    <row r="1861" spans="6:7" x14ac:dyDescent="0.3">
      <c r="F1861" t="s">
        <v>13807</v>
      </c>
      <c r="G1861" s="10">
        <v>243.9699</v>
      </c>
    </row>
    <row r="1862" spans="6:7" x14ac:dyDescent="0.3">
      <c r="F1862" t="s">
        <v>1710</v>
      </c>
      <c r="G1862" s="10">
        <v>242.49689999999998</v>
      </c>
    </row>
    <row r="1863" spans="6:7" x14ac:dyDescent="0.3">
      <c r="F1863" t="s">
        <v>9624</v>
      </c>
      <c r="G1863" s="10">
        <v>242.39189999999999</v>
      </c>
    </row>
    <row r="1864" spans="6:7" x14ac:dyDescent="0.3">
      <c r="F1864" t="s">
        <v>1563</v>
      </c>
      <c r="G1864" s="10">
        <v>242.14859999999999</v>
      </c>
    </row>
    <row r="1865" spans="6:7" x14ac:dyDescent="0.3">
      <c r="F1865" t="s">
        <v>4853</v>
      </c>
      <c r="G1865" s="10">
        <v>241.01</v>
      </c>
    </row>
    <row r="1866" spans="6:7" x14ac:dyDescent="0.3">
      <c r="F1866" t="s">
        <v>5844</v>
      </c>
      <c r="G1866" s="10">
        <v>240.94069999999999</v>
      </c>
    </row>
    <row r="1867" spans="6:7" x14ac:dyDescent="0.3">
      <c r="F1867" t="s">
        <v>4493</v>
      </c>
      <c r="G1867" s="10">
        <v>240.94069999999999</v>
      </c>
    </row>
    <row r="1868" spans="6:7" x14ac:dyDescent="0.3">
      <c r="F1868" t="s">
        <v>15639</v>
      </c>
      <c r="G1868" s="10">
        <v>240.25209999999998</v>
      </c>
    </row>
    <row r="1869" spans="6:7" x14ac:dyDescent="0.3">
      <c r="F1869" t="s">
        <v>8071</v>
      </c>
      <c r="G1869" s="10">
        <v>239.61269999999999</v>
      </c>
    </row>
    <row r="1870" spans="6:7" x14ac:dyDescent="0.3">
      <c r="F1870" t="s">
        <v>11770</v>
      </c>
      <c r="G1870" s="10">
        <v>239.51280000000003</v>
      </c>
    </row>
    <row r="1871" spans="6:7" x14ac:dyDescent="0.3">
      <c r="F1871" t="s">
        <v>10097</v>
      </c>
      <c r="G1871" s="10">
        <v>238.24889999999999</v>
      </c>
    </row>
    <row r="1872" spans="6:7" x14ac:dyDescent="0.3">
      <c r="F1872" t="s">
        <v>3244</v>
      </c>
      <c r="G1872" s="10">
        <v>237.71620000000001</v>
      </c>
    </row>
    <row r="1873" spans="6:7" x14ac:dyDescent="0.3">
      <c r="F1873" t="s">
        <v>16218</v>
      </c>
      <c r="G1873" s="10">
        <v>235.93629999999999</v>
      </c>
    </row>
    <row r="1874" spans="6:7" x14ac:dyDescent="0.3">
      <c r="F1874" t="s">
        <v>10421</v>
      </c>
      <c r="G1874" s="10">
        <v>235.93629999999999</v>
      </c>
    </row>
    <row r="1875" spans="6:7" x14ac:dyDescent="0.3">
      <c r="F1875" t="s">
        <v>3672</v>
      </c>
      <c r="G1875" s="10">
        <v>234.63030000000001</v>
      </c>
    </row>
    <row r="1876" spans="6:7" x14ac:dyDescent="0.3">
      <c r="F1876" t="s">
        <v>2266</v>
      </c>
      <c r="G1876" s="10">
        <v>233.29639999999998</v>
      </c>
    </row>
    <row r="1877" spans="6:7" x14ac:dyDescent="0.3">
      <c r="F1877" t="s">
        <v>1026</v>
      </c>
      <c r="G1877" s="10">
        <v>232.8897</v>
      </c>
    </row>
    <row r="1878" spans="6:7" x14ac:dyDescent="0.3">
      <c r="F1878" t="s">
        <v>10457</v>
      </c>
      <c r="G1878" s="10">
        <v>232.48339999999999</v>
      </c>
    </row>
    <row r="1879" spans="6:7" x14ac:dyDescent="0.3">
      <c r="F1879" t="s">
        <v>3008</v>
      </c>
      <c r="G1879" s="10">
        <v>232.45259999999999</v>
      </c>
    </row>
    <row r="1880" spans="6:7" x14ac:dyDescent="0.3">
      <c r="F1880" t="s">
        <v>4649</v>
      </c>
      <c r="G1880" s="10">
        <v>230.63630000000001</v>
      </c>
    </row>
    <row r="1881" spans="6:7" x14ac:dyDescent="0.3">
      <c r="F1881" t="s">
        <v>10291</v>
      </c>
      <c r="G1881" s="10">
        <v>230.3964</v>
      </c>
    </row>
    <row r="1882" spans="6:7" x14ac:dyDescent="0.3">
      <c r="F1882" t="s">
        <v>9994</v>
      </c>
      <c r="G1882" s="10">
        <v>229.83489999999998</v>
      </c>
    </row>
    <row r="1883" spans="6:7" x14ac:dyDescent="0.3">
      <c r="F1883" t="s">
        <v>18591</v>
      </c>
      <c r="G1883" s="10">
        <v>229.41519999999997</v>
      </c>
    </row>
    <row r="1884" spans="6:7" x14ac:dyDescent="0.3">
      <c r="F1884" t="s">
        <v>8818</v>
      </c>
      <c r="G1884" s="10">
        <v>228.33270000000002</v>
      </c>
    </row>
    <row r="1885" spans="6:7" x14ac:dyDescent="0.3">
      <c r="F1885" t="s">
        <v>3233</v>
      </c>
      <c r="G1885" s="10">
        <v>227.61950000000002</v>
      </c>
    </row>
    <row r="1886" spans="6:7" x14ac:dyDescent="0.3">
      <c r="F1886" t="s">
        <v>12212</v>
      </c>
      <c r="G1886" s="10">
        <v>227.38719999999998</v>
      </c>
    </row>
    <row r="1887" spans="6:7" x14ac:dyDescent="0.3">
      <c r="F1887" t="s">
        <v>16983</v>
      </c>
      <c r="G1887" s="10">
        <v>227.20250000000001</v>
      </c>
    </row>
    <row r="1888" spans="6:7" x14ac:dyDescent="0.3">
      <c r="F1888" t="s">
        <v>5904</v>
      </c>
      <c r="G1888" s="10">
        <v>224.4836</v>
      </c>
    </row>
    <row r="1889" spans="6:7" x14ac:dyDescent="0.3">
      <c r="F1889" t="s">
        <v>3000</v>
      </c>
      <c r="G1889" s="10">
        <v>223.52070000000001</v>
      </c>
    </row>
    <row r="1890" spans="6:7" x14ac:dyDescent="0.3">
      <c r="F1890" t="s">
        <v>10932</v>
      </c>
      <c r="G1890" s="10">
        <v>223.51859999999999</v>
      </c>
    </row>
    <row r="1891" spans="6:7" x14ac:dyDescent="0.3">
      <c r="F1891" t="s">
        <v>964</v>
      </c>
      <c r="G1891" s="10">
        <v>223.51859999999999</v>
      </c>
    </row>
    <row r="1892" spans="6:7" x14ac:dyDescent="0.3">
      <c r="F1892" t="s">
        <v>9088</v>
      </c>
      <c r="G1892" s="10">
        <v>223.14260000000002</v>
      </c>
    </row>
    <row r="1893" spans="6:7" x14ac:dyDescent="0.3">
      <c r="F1893" t="s">
        <v>10868</v>
      </c>
      <c r="G1893" s="10">
        <v>222.7662</v>
      </c>
    </row>
    <row r="1894" spans="6:7" x14ac:dyDescent="0.3">
      <c r="F1894" t="s">
        <v>8269</v>
      </c>
      <c r="G1894" s="10">
        <v>222.6053</v>
      </c>
    </row>
    <row r="1895" spans="6:7" x14ac:dyDescent="0.3">
      <c r="F1895" t="s">
        <v>7759</v>
      </c>
      <c r="G1895" s="10">
        <v>220.852</v>
      </c>
    </row>
    <row r="1896" spans="6:7" x14ac:dyDescent="0.3">
      <c r="F1896" t="s">
        <v>13295</v>
      </c>
      <c r="G1896" s="10">
        <v>220.84570000000002</v>
      </c>
    </row>
    <row r="1897" spans="6:7" x14ac:dyDescent="0.3">
      <c r="F1897" t="s">
        <v>668</v>
      </c>
      <c r="G1897" s="10">
        <v>220.15199999999999</v>
      </c>
    </row>
    <row r="1898" spans="6:7" x14ac:dyDescent="0.3">
      <c r="F1898" t="s">
        <v>11810</v>
      </c>
      <c r="G1898" s="10">
        <v>219.0685</v>
      </c>
    </row>
    <row r="1899" spans="6:7" x14ac:dyDescent="0.3">
      <c r="F1899" t="s">
        <v>12209</v>
      </c>
      <c r="G1899" s="10">
        <v>219.03700000000001</v>
      </c>
    </row>
    <row r="1900" spans="6:7" x14ac:dyDescent="0.3">
      <c r="F1900" t="s">
        <v>12518</v>
      </c>
      <c r="G1900" s="10">
        <v>218.91579999999999</v>
      </c>
    </row>
    <row r="1901" spans="6:7" x14ac:dyDescent="0.3">
      <c r="F1901" t="s">
        <v>8610</v>
      </c>
      <c r="G1901" s="10">
        <v>215.82550000000001</v>
      </c>
    </row>
    <row r="1902" spans="6:7" x14ac:dyDescent="0.3">
      <c r="F1902" t="s">
        <v>9793</v>
      </c>
      <c r="G1902" s="10">
        <v>214.91069999999999</v>
      </c>
    </row>
    <row r="1903" spans="6:7" x14ac:dyDescent="0.3">
      <c r="F1903" t="s">
        <v>4009</v>
      </c>
      <c r="G1903" s="10">
        <v>211.74850000000001</v>
      </c>
    </row>
    <row r="1904" spans="6:7" x14ac:dyDescent="0.3">
      <c r="F1904" t="s">
        <v>3827</v>
      </c>
      <c r="G1904" s="10">
        <v>210.1909</v>
      </c>
    </row>
    <row r="1905" spans="6:7" x14ac:dyDescent="0.3">
      <c r="F1905" t="s">
        <v>3933</v>
      </c>
      <c r="G1905" s="10">
        <v>209.60290000000001</v>
      </c>
    </row>
    <row r="1906" spans="6:7" x14ac:dyDescent="0.3">
      <c r="F1906" t="s">
        <v>14684</v>
      </c>
      <c r="G1906" s="10">
        <v>206.4855</v>
      </c>
    </row>
    <row r="1907" spans="6:7" x14ac:dyDescent="0.3">
      <c r="F1907" t="s">
        <v>5941</v>
      </c>
      <c r="G1907" s="10">
        <v>206.39250000000001</v>
      </c>
    </row>
    <row r="1908" spans="6:7" x14ac:dyDescent="0.3">
      <c r="F1908" t="s">
        <v>4890</v>
      </c>
      <c r="G1908" s="10">
        <v>202.38499999999999</v>
      </c>
    </row>
    <row r="1909" spans="6:7" x14ac:dyDescent="0.3">
      <c r="F1909" t="s">
        <v>18743</v>
      </c>
      <c r="G1909" s="10">
        <v>201.92220000000003</v>
      </c>
    </row>
    <row r="1910" spans="6:7" x14ac:dyDescent="0.3">
      <c r="F1910" t="s">
        <v>12818</v>
      </c>
      <c r="G1910" s="10">
        <v>200.84520000000001</v>
      </c>
    </row>
    <row r="1911" spans="6:7" x14ac:dyDescent="0.3">
      <c r="F1911" t="s">
        <v>5557</v>
      </c>
      <c r="G1911" s="10">
        <v>200.81370000000001</v>
      </c>
    </row>
    <row r="1912" spans="6:7" x14ac:dyDescent="0.3">
      <c r="F1912" t="s">
        <v>7446</v>
      </c>
      <c r="G1912" s="10">
        <v>200.63849999999999</v>
      </c>
    </row>
    <row r="1913" spans="6:7" x14ac:dyDescent="0.3">
      <c r="F1913" t="s">
        <v>5389</v>
      </c>
      <c r="G1913" s="10">
        <v>200.2192</v>
      </c>
    </row>
    <row r="1914" spans="6:7" x14ac:dyDescent="0.3">
      <c r="F1914" t="s">
        <v>834</v>
      </c>
      <c r="G1914" s="10">
        <v>200.16249999999999</v>
      </c>
    </row>
    <row r="1915" spans="6:7" x14ac:dyDescent="0.3">
      <c r="F1915" t="s">
        <v>13191</v>
      </c>
      <c r="G1915" s="10">
        <v>198.3931</v>
      </c>
    </row>
    <row r="1916" spans="6:7" x14ac:dyDescent="0.3">
      <c r="F1916" t="s">
        <v>6740</v>
      </c>
      <c r="G1916" s="10">
        <v>197.71520000000001</v>
      </c>
    </row>
    <row r="1917" spans="6:7" x14ac:dyDescent="0.3">
      <c r="F1917" t="s">
        <v>2489</v>
      </c>
      <c r="G1917" s="10">
        <v>197.27789999999999</v>
      </c>
    </row>
    <row r="1918" spans="6:7" x14ac:dyDescent="0.3">
      <c r="F1918" t="s">
        <v>13352</v>
      </c>
      <c r="G1918" s="10">
        <v>197.19</v>
      </c>
    </row>
    <row r="1919" spans="6:7" x14ac:dyDescent="0.3">
      <c r="F1919" t="s">
        <v>17016</v>
      </c>
      <c r="G1919" s="10">
        <v>197.04509999999999</v>
      </c>
    </row>
    <row r="1920" spans="6:7" x14ac:dyDescent="0.3">
      <c r="F1920" t="s">
        <v>7490</v>
      </c>
      <c r="G1920" s="10">
        <v>196.34039999999999</v>
      </c>
    </row>
    <row r="1921" spans="6:7" x14ac:dyDescent="0.3">
      <c r="F1921" t="s">
        <v>10937</v>
      </c>
      <c r="G1921" s="10">
        <v>193.89619999999999</v>
      </c>
    </row>
    <row r="1922" spans="6:7" x14ac:dyDescent="0.3">
      <c r="F1922" t="s">
        <v>18068</v>
      </c>
      <c r="G1922" s="10">
        <v>193.7396</v>
      </c>
    </row>
    <row r="1923" spans="6:7" x14ac:dyDescent="0.3">
      <c r="F1923" t="s">
        <v>7201</v>
      </c>
      <c r="G1923" s="10">
        <v>192.82129999999998</v>
      </c>
    </row>
    <row r="1924" spans="6:7" x14ac:dyDescent="0.3">
      <c r="F1924" t="s">
        <v>3581</v>
      </c>
      <c r="G1924" s="10">
        <v>192.63300000000001</v>
      </c>
    </row>
    <row r="1925" spans="6:7" x14ac:dyDescent="0.3">
      <c r="F1925" t="s">
        <v>2149</v>
      </c>
      <c r="G1925" s="10">
        <v>192.63300000000001</v>
      </c>
    </row>
    <row r="1926" spans="6:7" x14ac:dyDescent="0.3">
      <c r="F1926" t="s">
        <v>3643</v>
      </c>
      <c r="G1926" s="10">
        <v>191.67430000000002</v>
      </c>
    </row>
    <row r="1927" spans="6:7" x14ac:dyDescent="0.3">
      <c r="F1927" t="s">
        <v>10844</v>
      </c>
      <c r="G1927" s="10">
        <v>190.22840000000002</v>
      </c>
    </row>
    <row r="1928" spans="6:7" x14ac:dyDescent="0.3">
      <c r="F1928" t="s">
        <v>11313</v>
      </c>
      <c r="G1928" s="10">
        <v>190.22210000000001</v>
      </c>
    </row>
    <row r="1929" spans="6:7" x14ac:dyDescent="0.3">
      <c r="F1929" t="s">
        <v>16102</v>
      </c>
      <c r="G1929" s="10">
        <v>189.33370000000002</v>
      </c>
    </row>
    <row r="1930" spans="6:7" x14ac:dyDescent="0.3">
      <c r="F1930" t="s">
        <v>14375</v>
      </c>
      <c r="G1930" s="10">
        <v>188.70819999999998</v>
      </c>
    </row>
    <row r="1931" spans="6:7" x14ac:dyDescent="0.3">
      <c r="F1931" t="s">
        <v>18023</v>
      </c>
      <c r="G1931" s="10">
        <v>187.73699999999999</v>
      </c>
    </row>
    <row r="1932" spans="6:7" x14ac:dyDescent="0.3">
      <c r="F1932" t="s">
        <v>7238</v>
      </c>
      <c r="G1932" s="10">
        <v>187.11689999999999</v>
      </c>
    </row>
    <row r="1933" spans="6:7" x14ac:dyDescent="0.3">
      <c r="F1933" t="s">
        <v>15093</v>
      </c>
      <c r="G1933" s="10">
        <v>187.00470000000001</v>
      </c>
    </row>
    <row r="1934" spans="6:7" x14ac:dyDescent="0.3">
      <c r="F1934" t="s">
        <v>10445</v>
      </c>
      <c r="G1934" s="10">
        <v>186.9564</v>
      </c>
    </row>
    <row r="1935" spans="6:7" x14ac:dyDescent="0.3">
      <c r="F1935" t="s">
        <v>12043</v>
      </c>
      <c r="G1935" s="10">
        <v>186.32590000000002</v>
      </c>
    </row>
    <row r="1936" spans="6:7" x14ac:dyDescent="0.3">
      <c r="F1936" t="s">
        <v>2030</v>
      </c>
      <c r="G1936" s="10">
        <v>186.2655</v>
      </c>
    </row>
    <row r="1937" spans="6:7" x14ac:dyDescent="0.3">
      <c r="F1937" t="s">
        <v>12848</v>
      </c>
      <c r="G1937" s="10">
        <v>186.10250000000002</v>
      </c>
    </row>
    <row r="1938" spans="6:7" x14ac:dyDescent="0.3">
      <c r="F1938" t="s">
        <v>2593</v>
      </c>
      <c r="G1938" s="10">
        <v>184.56289999999998</v>
      </c>
    </row>
    <row r="1939" spans="6:7" x14ac:dyDescent="0.3">
      <c r="F1939" t="s">
        <v>11431</v>
      </c>
      <c r="G1939" s="10">
        <v>184.52510000000001</v>
      </c>
    </row>
    <row r="1940" spans="6:7" x14ac:dyDescent="0.3">
      <c r="F1940" t="s">
        <v>17024</v>
      </c>
      <c r="G1940" s="10">
        <v>183.9684</v>
      </c>
    </row>
    <row r="1941" spans="6:7" x14ac:dyDescent="0.3">
      <c r="F1941" t="s">
        <v>10679</v>
      </c>
      <c r="G1941" s="10">
        <v>183.66839999999999</v>
      </c>
    </row>
    <row r="1942" spans="6:7" x14ac:dyDescent="0.3">
      <c r="F1942" t="s">
        <v>16307</v>
      </c>
      <c r="G1942" s="10">
        <v>182.804</v>
      </c>
    </row>
    <row r="1943" spans="6:7" x14ac:dyDescent="0.3">
      <c r="F1943" t="s">
        <v>5861</v>
      </c>
      <c r="G1943" s="10">
        <v>182.3827</v>
      </c>
    </row>
    <row r="1944" spans="6:7" x14ac:dyDescent="0.3">
      <c r="F1944" t="s">
        <v>17408</v>
      </c>
      <c r="G1944" s="10">
        <v>181.477</v>
      </c>
    </row>
    <row r="1945" spans="6:7" x14ac:dyDescent="0.3">
      <c r="F1945" t="s">
        <v>3349</v>
      </c>
      <c r="G1945" s="10">
        <v>181.20529999999999</v>
      </c>
    </row>
    <row r="1946" spans="6:7" x14ac:dyDescent="0.3">
      <c r="F1946" t="s">
        <v>10722</v>
      </c>
      <c r="G1946" s="10">
        <v>180.49940000000001</v>
      </c>
    </row>
    <row r="1947" spans="6:7" x14ac:dyDescent="0.3">
      <c r="F1947" t="s">
        <v>11994</v>
      </c>
      <c r="G1947" s="10">
        <v>178.87350000000001</v>
      </c>
    </row>
    <row r="1948" spans="6:7" x14ac:dyDescent="0.3">
      <c r="F1948" t="s">
        <v>4763</v>
      </c>
      <c r="G1948" s="10">
        <v>178.8218</v>
      </c>
    </row>
    <row r="1949" spans="6:7" x14ac:dyDescent="0.3">
      <c r="F1949" t="s">
        <v>12916</v>
      </c>
      <c r="G1949" s="10">
        <v>178.5249</v>
      </c>
    </row>
    <row r="1950" spans="6:7" x14ac:dyDescent="0.3">
      <c r="F1950" t="s">
        <v>17661</v>
      </c>
      <c r="G1950" s="10">
        <v>178.31550000000001</v>
      </c>
    </row>
    <row r="1951" spans="6:7" x14ac:dyDescent="0.3">
      <c r="F1951" t="s">
        <v>15415</v>
      </c>
      <c r="G1951" s="10">
        <v>177.64500000000001</v>
      </c>
    </row>
    <row r="1952" spans="6:7" x14ac:dyDescent="0.3">
      <c r="F1952" t="s">
        <v>13501</v>
      </c>
      <c r="G1952" s="10">
        <v>175.2296</v>
      </c>
    </row>
    <row r="1953" spans="6:7" x14ac:dyDescent="0.3">
      <c r="F1953" t="s">
        <v>9795</v>
      </c>
      <c r="G1953" s="10">
        <v>174.5831</v>
      </c>
    </row>
    <row r="1954" spans="6:7" x14ac:dyDescent="0.3">
      <c r="F1954" t="s">
        <v>13281</v>
      </c>
      <c r="G1954" s="10">
        <v>173.88310000000001</v>
      </c>
    </row>
    <row r="1955" spans="6:7" x14ac:dyDescent="0.3">
      <c r="F1955" t="s">
        <v>4542</v>
      </c>
      <c r="G1955" s="10">
        <v>173.12560000000002</v>
      </c>
    </row>
    <row r="1956" spans="6:7" x14ac:dyDescent="0.3">
      <c r="F1956" t="s">
        <v>1997</v>
      </c>
      <c r="G1956" s="10">
        <v>171.99250000000001</v>
      </c>
    </row>
    <row r="1957" spans="6:7" x14ac:dyDescent="0.3">
      <c r="F1957" t="s">
        <v>10953</v>
      </c>
      <c r="G1957" s="10">
        <v>170.64600000000002</v>
      </c>
    </row>
    <row r="1958" spans="6:7" x14ac:dyDescent="0.3">
      <c r="F1958" t="s">
        <v>1308</v>
      </c>
      <c r="G1958" s="10">
        <v>170.6275</v>
      </c>
    </row>
    <row r="1959" spans="6:7" x14ac:dyDescent="0.3">
      <c r="F1959" t="s">
        <v>15402</v>
      </c>
      <c r="G1959" s="10">
        <v>169.8897</v>
      </c>
    </row>
    <row r="1960" spans="6:7" x14ac:dyDescent="0.3">
      <c r="F1960" t="s">
        <v>12914</v>
      </c>
      <c r="G1960" s="10">
        <v>169.48220000000001</v>
      </c>
    </row>
    <row r="1961" spans="6:7" x14ac:dyDescent="0.3">
      <c r="F1961" t="s">
        <v>11368</v>
      </c>
      <c r="G1961" s="10">
        <v>169.28200000000001</v>
      </c>
    </row>
    <row r="1962" spans="6:7" x14ac:dyDescent="0.3">
      <c r="F1962" t="s">
        <v>14484</v>
      </c>
      <c r="G1962" s="10">
        <v>166.78900000000002</v>
      </c>
    </row>
    <row r="1963" spans="6:7" x14ac:dyDescent="0.3">
      <c r="F1963" t="s">
        <v>15540</v>
      </c>
      <c r="G1963" s="10">
        <v>165.827</v>
      </c>
    </row>
    <row r="1964" spans="6:7" x14ac:dyDescent="0.3">
      <c r="F1964" t="s">
        <v>14676</v>
      </c>
      <c r="G1964" s="10">
        <v>165.82069999999999</v>
      </c>
    </row>
    <row r="1965" spans="6:7" x14ac:dyDescent="0.3">
      <c r="F1965" t="s">
        <v>4538</v>
      </c>
      <c r="G1965" s="10">
        <v>163.26</v>
      </c>
    </row>
    <row r="1966" spans="6:7" x14ac:dyDescent="0.3">
      <c r="F1966" t="s">
        <v>9001</v>
      </c>
      <c r="G1966" s="10">
        <v>163.2218</v>
      </c>
    </row>
    <row r="1967" spans="6:7" x14ac:dyDescent="0.3">
      <c r="F1967" t="s">
        <v>11039</v>
      </c>
      <c r="G1967" s="10">
        <v>161.62559999999999</v>
      </c>
    </row>
    <row r="1968" spans="6:7" x14ac:dyDescent="0.3">
      <c r="F1968" t="s">
        <v>15689</v>
      </c>
      <c r="G1968" s="10">
        <v>161.4324</v>
      </c>
    </row>
    <row r="1969" spans="6:7" x14ac:dyDescent="0.3">
      <c r="F1969" t="s">
        <v>18525</v>
      </c>
      <c r="G1969" s="10">
        <v>160.96780000000001</v>
      </c>
    </row>
    <row r="1970" spans="6:7" x14ac:dyDescent="0.3">
      <c r="F1970" t="s">
        <v>7650</v>
      </c>
      <c r="G1970" s="10">
        <v>160.96780000000001</v>
      </c>
    </row>
    <row r="1971" spans="6:7" x14ac:dyDescent="0.3">
      <c r="F1971" t="s">
        <v>4064</v>
      </c>
      <c r="G1971" s="10">
        <v>160.96780000000001</v>
      </c>
    </row>
    <row r="1972" spans="6:7" x14ac:dyDescent="0.3">
      <c r="F1972" t="s">
        <v>12418</v>
      </c>
      <c r="G1972" s="10">
        <v>160.08589999999998</v>
      </c>
    </row>
    <row r="1973" spans="6:7" x14ac:dyDescent="0.3">
      <c r="F1973" t="s">
        <v>16153</v>
      </c>
      <c r="G1973" s="10">
        <v>159.43469999999999</v>
      </c>
    </row>
    <row r="1974" spans="6:7" x14ac:dyDescent="0.3">
      <c r="F1974" t="s">
        <v>10894</v>
      </c>
      <c r="G1974" s="10">
        <v>156.43700000000001</v>
      </c>
    </row>
    <row r="1975" spans="6:7" x14ac:dyDescent="0.3">
      <c r="F1975" t="s">
        <v>16075</v>
      </c>
      <c r="G1975" s="10">
        <v>156.29839999999999</v>
      </c>
    </row>
    <row r="1976" spans="6:7" x14ac:dyDescent="0.3">
      <c r="F1976" t="s">
        <v>13302</v>
      </c>
      <c r="G1976" s="10">
        <v>153.37</v>
      </c>
    </row>
    <row r="1977" spans="6:7" x14ac:dyDescent="0.3">
      <c r="F1977" t="s">
        <v>11126</v>
      </c>
      <c r="G1977" s="10">
        <v>153.32589999999999</v>
      </c>
    </row>
    <row r="1978" spans="6:7" x14ac:dyDescent="0.3">
      <c r="F1978" t="s">
        <v>4758</v>
      </c>
      <c r="G1978" s="10">
        <v>153.30699999999999</v>
      </c>
    </row>
    <row r="1979" spans="6:7" x14ac:dyDescent="0.3">
      <c r="F1979" t="s">
        <v>15602</v>
      </c>
      <c r="G1979" s="10">
        <v>152.59350000000001</v>
      </c>
    </row>
    <row r="1980" spans="6:7" x14ac:dyDescent="0.3">
      <c r="F1980" t="s">
        <v>15408</v>
      </c>
      <c r="G1980" s="10">
        <v>152.50549999999998</v>
      </c>
    </row>
    <row r="1981" spans="6:7" x14ac:dyDescent="0.3">
      <c r="F1981" t="s">
        <v>18915</v>
      </c>
      <c r="G1981" s="10">
        <v>151.40440000000001</v>
      </c>
    </row>
    <row r="1982" spans="6:7" x14ac:dyDescent="0.3">
      <c r="F1982" t="s">
        <v>3860</v>
      </c>
      <c r="G1982" s="10">
        <v>150.08879999999999</v>
      </c>
    </row>
    <row r="1983" spans="6:7" x14ac:dyDescent="0.3">
      <c r="F1983" t="s">
        <v>12248</v>
      </c>
      <c r="G1983" s="10">
        <v>149.51320000000001</v>
      </c>
    </row>
    <row r="1984" spans="6:7" x14ac:dyDescent="0.3">
      <c r="F1984" t="s">
        <v>16148</v>
      </c>
      <c r="G1984" s="10">
        <v>149.4701</v>
      </c>
    </row>
    <row r="1985" spans="6:7" x14ac:dyDescent="0.3">
      <c r="F1985" t="s">
        <v>8012</v>
      </c>
      <c r="G1985" s="10">
        <v>149.4701</v>
      </c>
    </row>
    <row r="1986" spans="6:7" x14ac:dyDescent="0.3">
      <c r="F1986" t="s">
        <v>18739</v>
      </c>
      <c r="G1986" s="10">
        <v>147.86950000000002</v>
      </c>
    </row>
    <row r="1987" spans="6:7" x14ac:dyDescent="0.3">
      <c r="F1987" t="s">
        <v>12443</v>
      </c>
      <c r="G1987" s="10">
        <v>147.68559999999999</v>
      </c>
    </row>
    <row r="1988" spans="6:7" x14ac:dyDescent="0.3">
      <c r="F1988" t="s">
        <v>12449</v>
      </c>
      <c r="G1988" s="10">
        <v>147.0779</v>
      </c>
    </row>
    <row r="1989" spans="6:7" x14ac:dyDescent="0.3">
      <c r="F1989" t="s">
        <v>1490</v>
      </c>
      <c r="G1989" s="10">
        <v>146.5273</v>
      </c>
    </row>
    <row r="1990" spans="6:7" x14ac:dyDescent="0.3">
      <c r="F1990" t="s">
        <v>7459</v>
      </c>
      <c r="G1990" s="10">
        <v>142.3073</v>
      </c>
    </row>
    <row r="1991" spans="6:7" x14ac:dyDescent="0.3">
      <c r="F1991" t="s">
        <v>6521</v>
      </c>
      <c r="G1991" s="10">
        <v>141.69449999999998</v>
      </c>
    </row>
    <row r="1992" spans="6:7" x14ac:dyDescent="0.3">
      <c r="F1992" t="s">
        <v>9774</v>
      </c>
      <c r="G1992" s="10">
        <v>141.5882</v>
      </c>
    </row>
    <row r="1993" spans="6:7" x14ac:dyDescent="0.3">
      <c r="F1993" t="s">
        <v>2327</v>
      </c>
      <c r="G1993" s="10">
        <v>140.75550000000001</v>
      </c>
    </row>
    <row r="1994" spans="6:7" x14ac:dyDescent="0.3">
      <c r="F1994" t="s">
        <v>17663</v>
      </c>
      <c r="G1994" s="10">
        <v>140.01689999999999</v>
      </c>
    </row>
    <row r="1995" spans="6:7" x14ac:dyDescent="0.3">
      <c r="F1995" t="s">
        <v>18551</v>
      </c>
      <c r="G1995" s="10">
        <v>138.5204</v>
      </c>
    </row>
    <row r="1996" spans="6:7" x14ac:dyDescent="0.3">
      <c r="F1996" t="s">
        <v>13188</v>
      </c>
      <c r="G1996" s="10">
        <v>134.52699999999999</v>
      </c>
    </row>
    <row r="1997" spans="6:7" x14ac:dyDescent="0.3">
      <c r="F1997" t="s">
        <v>17064</v>
      </c>
      <c r="G1997" s="10">
        <v>134.47030000000001</v>
      </c>
    </row>
    <row r="1998" spans="6:7" x14ac:dyDescent="0.3">
      <c r="F1998" t="s">
        <v>4002</v>
      </c>
      <c r="G1998" s="10">
        <v>133.21289999999999</v>
      </c>
    </row>
    <row r="1999" spans="6:7" x14ac:dyDescent="0.3">
      <c r="F1999" t="s">
        <v>11155</v>
      </c>
      <c r="G1999" s="10">
        <v>131.99109999999999</v>
      </c>
    </row>
    <row r="2000" spans="6:7" x14ac:dyDescent="0.3">
      <c r="F2000" t="s">
        <v>5195</v>
      </c>
      <c r="G2000" s="10">
        <v>131.44110000000001</v>
      </c>
    </row>
    <row r="2001" spans="6:7" x14ac:dyDescent="0.3">
      <c r="F2001" t="s">
        <v>18260</v>
      </c>
      <c r="G2001" s="10">
        <v>131.3655</v>
      </c>
    </row>
    <row r="2002" spans="6:7" x14ac:dyDescent="0.3">
      <c r="F2002" t="s">
        <v>15318</v>
      </c>
      <c r="G2002" s="10">
        <v>130.74020000000002</v>
      </c>
    </row>
    <row r="2003" spans="6:7" x14ac:dyDescent="0.3">
      <c r="F2003" t="s">
        <v>1957</v>
      </c>
      <c r="G2003" s="10">
        <v>130.4068</v>
      </c>
    </row>
    <row r="2004" spans="6:7" x14ac:dyDescent="0.3">
      <c r="F2004" t="s">
        <v>9235</v>
      </c>
      <c r="G2004" s="10">
        <v>128.22290000000001</v>
      </c>
    </row>
    <row r="2005" spans="6:7" x14ac:dyDescent="0.3">
      <c r="F2005" t="s">
        <v>3420</v>
      </c>
      <c r="G2005" s="10">
        <v>128.22290000000001</v>
      </c>
    </row>
    <row r="2006" spans="6:7" x14ac:dyDescent="0.3">
      <c r="F2006" t="s">
        <v>17969</v>
      </c>
      <c r="G2006" s="10">
        <v>125.8327</v>
      </c>
    </row>
    <row r="2007" spans="6:7" x14ac:dyDescent="0.3">
      <c r="F2007" t="s">
        <v>9021</v>
      </c>
      <c r="G2007" s="10">
        <v>125.14960000000001</v>
      </c>
    </row>
    <row r="2008" spans="6:7" x14ac:dyDescent="0.3">
      <c r="F2008" t="s">
        <v>4867</v>
      </c>
      <c r="G2008" s="10">
        <v>125.14960000000001</v>
      </c>
    </row>
    <row r="2009" spans="6:7" x14ac:dyDescent="0.3">
      <c r="F2009" t="s">
        <v>4365</v>
      </c>
      <c r="G2009" s="10">
        <v>125.137</v>
      </c>
    </row>
    <row r="2010" spans="6:7" x14ac:dyDescent="0.3">
      <c r="F2010" t="s">
        <v>7642</v>
      </c>
      <c r="G2010" s="10">
        <v>125.074</v>
      </c>
    </row>
    <row r="2011" spans="6:7" x14ac:dyDescent="0.3">
      <c r="F2011" t="s">
        <v>7227</v>
      </c>
      <c r="G2011" s="10">
        <v>125.074</v>
      </c>
    </row>
    <row r="2012" spans="6:7" x14ac:dyDescent="0.3">
      <c r="F2012" t="s">
        <v>7212</v>
      </c>
      <c r="G2012" s="10">
        <v>125.06139999999999</v>
      </c>
    </row>
    <row r="2013" spans="6:7" x14ac:dyDescent="0.3">
      <c r="F2013" t="s">
        <v>12849</v>
      </c>
      <c r="G2013" s="10">
        <v>124.1978</v>
      </c>
    </row>
    <row r="2014" spans="6:7" x14ac:dyDescent="0.3">
      <c r="F2014" t="s">
        <v>14080</v>
      </c>
      <c r="G2014" s="10">
        <v>123.8355</v>
      </c>
    </row>
    <row r="2015" spans="6:7" x14ac:dyDescent="0.3">
      <c r="F2015" t="s">
        <v>18493</v>
      </c>
      <c r="G2015" s="10">
        <v>122.6456</v>
      </c>
    </row>
    <row r="2016" spans="6:7" x14ac:dyDescent="0.3">
      <c r="F2016" t="s">
        <v>9839</v>
      </c>
      <c r="G2016" s="10">
        <v>121.89359999999999</v>
      </c>
    </row>
    <row r="2017" spans="6:7" x14ac:dyDescent="0.3">
      <c r="F2017" t="s">
        <v>4735</v>
      </c>
      <c r="G2017" s="10">
        <v>121.07429999999999</v>
      </c>
    </row>
    <row r="2018" spans="6:7" x14ac:dyDescent="0.3">
      <c r="F2018" t="s">
        <v>8735</v>
      </c>
      <c r="G2018" s="10">
        <v>118.877</v>
      </c>
    </row>
    <row r="2019" spans="6:7" x14ac:dyDescent="0.3">
      <c r="F2019" t="s">
        <v>3037</v>
      </c>
      <c r="G2019" s="10">
        <v>118.81399999999999</v>
      </c>
    </row>
    <row r="2020" spans="6:7" x14ac:dyDescent="0.3">
      <c r="F2020" t="s">
        <v>7755</v>
      </c>
      <c r="G2020" s="10">
        <v>118.76990000000001</v>
      </c>
    </row>
    <row r="2021" spans="6:7" x14ac:dyDescent="0.3">
      <c r="F2021" t="s">
        <v>5911</v>
      </c>
      <c r="G2021" s="10">
        <v>118.6695</v>
      </c>
    </row>
    <row r="2022" spans="6:7" x14ac:dyDescent="0.3">
      <c r="F2022" t="s">
        <v>14099</v>
      </c>
      <c r="G2022" s="10">
        <v>118.40960000000001</v>
      </c>
    </row>
    <row r="2023" spans="6:7" x14ac:dyDescent="0.3">
      <c r="F2023" t="s">
        <v>18741</v>
      </c>
      <c r="G2023" s="10">
        <v>118.3151</v>
      </c>
    </row>
    <row r="2024" spans="6:7" x14ac:dyDescent="0.3">
      <c r="F2024" t="s">
        <v>10610</v>
      </c>
      <c r="G2024" s="10">
        <v>118.0445</v>
      </c>
    </row>
    <row r="2025" spans="6:7" x14ac:dyDescent="0.3">
      <c r="F2025" t="s">
        <v>18216</v>
      </c>
      <c r="G2025" s="10">
        <v>116.29769999999999</v>
      </c>
    </row>
    <row r="2026" spans="6:7" x14ac:dyDescent="0.3">
      <c r="F2026" t="s">
        <v>667</v>
      </c>
      <c r="G2026" s="10">
        <v>115.8417</v>
      </c>
    </row>
    <row r="2027" spans="6:7" x14ac:dyDescent="0.3">
      <c r="F2027" t="s">
        <v>11964</v>
      </c>
      <c r="G2027" s="10">
        <v>114.977</v>
      </c>
    </row>
    <row r="2028" spans="6:7" x14ac:dyDescent="0.3">
      <c r="F2028" t="s">
        <v>16068</v>
      </c>
      <c r="G2028" s="10">
        <v>112.6233</v>
      </c>
    </row>
    <row r="2029" spans="6:7" x14ac:dyDescent="0.3">
      <c r="F2029" t="s">
        <v>883</v>
      </c>
      <c r="G2029" s="10">
        <v>112.56659999999999</v>
      </c>
    </row>
    <row r="2030" spans="6:7" x14ac:dyDescent="0.3">
      <c r="F2030" t="s">
        <v>3068</v>
      </c>
      <c r="G2030" s="10">
        <v>112.49770000000001</v>
      </c>
    </row>
    <row r="2031" spans="6:7" x14ac:dyDescent="0.3">
      <c r="F2031" t="s">
        <v>11807</v>
      </c>
      <c r="G2031" s="10">
        <v>112.0658</v>
      </c>
    </row>
    <row r="2032" spans="6:7" x14ac:dyDescent="0.3">
      <c r="F2032" t="s">
        <v>1351</v>
      </c>
      <c r="G2032" s="10">
        <v>110.8831</v>
      </c>
    </row>
    <row r="2033" spans="6:7" x14ac:dyDescent="0.3">
      <c r="F2033" t="s">
        <v>5895</v>
      </c>
      <c r="G2033" s="10">
        <v>110.8154</v>
      </c>
    </row>
    <row r="2034" spans="6:7" x14ac:dyDescent="0.3">
      <c r="F2034" t="s">
        <v>15530</v>
      </c>
      <c r="G2034" s="10">
        <v>109.55</v>
      </c>
    </row>
    <row r="2035" spans="6:7" x14ac:dyDescent="0.3">
      <c r="F2035" t="s">
        <v>6761</v>
      </c>
      <c r="G2035" s="10">
        <v>109.55</v>
      </c>
    </row>
    <row r="2036" spans="6:7" x14ac:dyDescent="0.3">
      <c r="F2036" t="s">
        <v>4140</v>
      </c>
      <c r="G2036" s="10">
        <v>108.9106</v>
      </c>
    </row>
    <row r="2037" spans="6:7" x14ac:dyDescent="0.3">
      <c r="F2037" t="s">
        <v>4879</v>
      </c>
      <c r="G2037" s="10">
        <v>107.5907</v>
      </c>
    </row>
    <row r="2038" spans="6:7" x14ac:dyDescent="0.3">
      <c r="F2038" t="s">
        <v>16145</v>
      </c>
      <c r="G2038" s="10">
        <v>107.31489999999999</v>
      </c>
    </row>
    <row r="2039" spans="6:7" x14ac:dyDescent="0.3">
      <c r="F2039" t="s">
        <v>10784</v>
      </c>
      <c r="G2039" s="10">
        <v>107.173</v>
      </c>
    </row>
    <row r="2040" spans="6:7" x14ac:dyDescent="0.3">
      <c r="F2040" t="s">
        <v>15210</v>
      </c>
      <c r="G2040" s="10">
        <v>106.294</v>
      </c>
    </row>
    <row r="2041" spans="6:7" x14ac:dyDescent="0.3">
      <c r="F2041" t="s">
        <v>16906</v>
      </c>
      <c r="G2041" s="10">
        <v>103.47929999999999</v>
      </c>
    </row>
    <row r="2042" spans="6:7" x14ac:dyDescent="0.3">
      <c r="F2042" t="s">
        <v>16061</v>
      </c>
      <c r="G2042" s="10">
        <v>103.15770000000001</v>
      </c>
    </row>
    <row r="2043" spans="6:7" x14ac:dyDescent="0.3">
      <c r="F2043" t="s">
        <v>17364</v>
      </c>
      <c r="G2043" s="10">
        <v>100.17140000000001</v>
      </c>
    </row>
    <row r="2044" spans="6:7" x14ac:dyDescent="0.3">
      <c r="F2044" t="s">
        <v>7139</v>
      </c>
      <c r="G2044" s="10">
        <v>96.891999999999996</v>
      </c>
    </row>
    <row r="2045" spans="6:7" x14ac:dyDescent="0.3">
      <c r="F2045" t="s">
        <v>4646</v>
      </c>
      <c r="G2045" s="10">
        <v>96.729200000000006</v>
      </c>
    </row>
    <row r="2046" spans="6:7" x14ac:dyDescent="0.3">
      <c r="F2046" t="s">
        <v>16008</v>
      </c>
      <c r="G2046" s="10">
        <v>96.568899999999999</v>
      </c>
    </row>
    <row r="2047" spans="6:7" x14ac:dyDescent="0.3">
      <c r="F2047" t="s">
        <v>18154</v>
      </c>
      <c r="G2047" s="10">
        <v>96.241</v>
      </c>
    </row>
    <row r="2048" spans="6:7" x14ac:dyDescent="0.3">
      <c r="F2048" t="s">
        <v>3604</v>
      </c>
      <c r="G2048" s="10">
        <v>95.232699999999994</v>
      </c>
    </row>
    <row r="2049" spans="6:7" x14ac:dyDescent="0.3">
      <c r="F2049" t="s">
        <v>3079</v>
      </c>
      <c r="G2049" s="10">
        <v>93.868499999999997</v>
      </c>
    </row>
    <row r="2050" spans="6:7" x14ac:dyDescent="0.3">
      <c r="F2050" t="s">
        <v>13339</v>
      </c>
      <c r="G2050" s="10">
        <v>91.144000000000005</v>
      </c>
    </row>
    <row r="2051" spans="6:7" x14ac:dyDescent="0.3">
      <c r="F2051" t="s">
        <v>5880</v>
      </c>
      <c r="G2051" s="10">
        <v>91.12</v>
      </c>
    </row>
    <row r="2052" spans="6:7" x14ac:dyDescent="0.3">
      <c r="F2052" t="s">
        <v>7437</v>
      </c>
      <c r="G2052" s="10">
        <v>90.688100000000006</v>
      </c>
    </row>
    <row r="2053" spans="6:7" x14ac:dyDescent="0.3">
      <c r="F2053" t="s">
        <v>3656</v>
      </c>
      <c r="G2053" s="10">
        <v>90.662900000000008</v>
      </c>
    </row>
    <row r="2054" spans="6:7" x14ac:dyDescent="0.3">
      <c r="F2054" t="s">
        <v>15021</v>
      </c>
      <c r="G2054" s="10">
        <v>89.34790000000001</v>
      </c>
    </row>
    <row r="2055" spans="6:7" x14ac:dyDescent="0.3">
      <c r="F2055" t="s">
        <v>16017</v>
      </c>
      <c r="G2055" s="10">
        <v>88.151199999999989</v>
      </c>
    </row>
    <row r="2056" spans="6:7" x14ac:dyDescent="0.3">
      <c r="F2056" t="s">
        <v>14992</v>
      </c>
      <c r="G2056" s="10">
        <v>88.149900000000002</v>
      </c>
    </row>
    <row r="2057" spans="6:7" x14ac:dyDescent="0.3">
      <c r="F2057" t="s">
        <v>12107</v>
      </c>
      <c r="G2057" s="10">
        <v>87.627399999999994</v>
      </c>
    </row>
    <row r="2058" spans="6:7" x14ac:dyDescent="0.3">
      <c r="F2058" t="s">
        <v>4042</v>
      </c>
      <c r="G2058" s="10">
        <v>87.627399999999994</v>
      </c>
    </row>
    <row r="2059" spans="6:7" x14ac:dyDescent="0.3">
      <c r="F2059" t="s">
        <v>1442</v>
      </c>
      <c r="G2059" s="10">
        <v>87.627399999999994</v>
      </c>
    </row>
    <row r="2060" spans="6:7" x14ac:dyDescent="0.3">
      <c r="F2060" t="s">
        <v>14207</v>
      </c>
      <c r="G2060" s="10">
        <v>87.614800000000002</v>
      </c>
    </row>
    <row r="2061" spans="6:7" x14ac:dyDescent="0.3">
      <c r="F2061" t="s">
        <v>17935</v>
      </c>
      <c r="G2061" s="10">
        <v>86.923900000000003</v>
      </c>
    </row>
    <row r="2062" spans="6:7" x14ac:dyDescent="0.3">
      <c r="F2062" t="s">
        <v>6189</v>
      </c>
      <c r="G2062" s="10">
        <v>86.923900000000003</v>
      </c>
    </row>
    <row r="2063" spans="6:7" x14ac:dyDescent="0.3">
      <c r="F2063" t="s">
        <v>8835</v>
      </c>
      <c r="G2063" s="10">
        <v>86.919300000000007</v>
      </c>
    </row>
    <row r="2064" spans="6:7" x14ac:dyDescent="0.3">
      <c r="F2064" t="s">
        <v>13735</v>
      </c>
      <c r="G2064" s="10">
        <v>85.009999999999991</v>
      </c>
    </row>
    <row r="2065" spans="6:7" x14ac:dyDescent="0.3">
      <c r="F2065" t="s">
        <v>12873</v>
      </c>
      <c r="G2065" s="10">
        <v>84.368600000000001</v>
      </c>
    </row>
    <row r="2066" spans="6:7" x14ac:dyDescent="0.3">
      <c r="F2066" t="s">
        <v>16020</v>
      </c>
      <c r="G2066" s="10">
        <v>84.276499999999999</v>
      </c>
    </row>
    <row r="2067" spans="6:7" x14ac:dyDescent="0.3">
      <c r="F2067" t="s">
        <v>14205</v>
      </c>
      <c r="G2067" s="10">
        <v>82.557000000000002</v>
      </c>
    </row>
    <row r="2068" spans="6:7" x14ac:dyDescent="0.3">
      <c r="F2068" t="s">
        <v>848</v>
      </c>
      <c r="G2068" s="10">
        <v>82.029600000000002</v>
      </c>
    </row>
    <row r="2069" spans="6:7" x14ac:dyDescent="0.3">
      <c r="F2069" t="s">
        <v>7538</v>
      </c>
      <c r="G2069" s="10">
        <v>81.654399999999995</v>
      </c>
    </row>
    <row r="2070" spans="6:7" x14ac:dyDescent="0.3">
      <c r="F2070" t="s">
        <v>6252</v>
      </c>
      <c r="G2070" s="10">
        <v>81.266600000000011</v>
      </c>
    </row>
    <row r="2071" spans="6:7" x14ac:dyDescent="0.3">
      <c r="F2071" t="s">
        <v>14821</v>
      </c>
      <c r="G2071" s="10">
        <v>81.266599999999997</v>
      </c>
    </row>
    <row r="2072" spans="6:7" x14ac:dyDescent="0.3">
      <c r="F2072" t="s">
        <v>2343</v>
      </c>
      <c r="G2072" s="10">
        <v>80.596099999999993</v>
      </c>
    </row>
    <row r="2073" spans="6:7" x14ac:dyDescent="0.3">
      <c r="F2073" t="s">
        <v>1431</v>
      </c>
      <c r="G2073" s="10">
        <v>80.483900000000006</v>
      </c>
    </row>
    <row r="2074" spans="6:7" x14ac:dyDescent="0.3">
      <c r="F2074" t="s">
        <v>11303</v>
      </c>
      <c r="G2074" s="10">
        <v>80.339399999999998</v>
      </c>
    </row>
    <row r="2075" spans="6:7" x14ac:dyDescent="0.3">
      <c r="F2075" t="s">
        <v>18069</v>
      </c>
      <c r="G2075" s="10">
        <v>78.218500000000006</v>
      </c>
    </row>
    <row r="2076" spans="6:7" x14ac:dyDescent="0.3">
      <c r="F2076" t="s">
        <v>2726</v>
      </c>
      <c r="G2076" s="10">
        <v>77.004800000000003</v>
      </c>
    </row>
    <row r="2077" spans="6:7" x14ac:dyDescent="0.3">
      <c r="F2077" t="s">
        <v>5950</v>
      </c>
      <c r="G2077" s="10">
        <v>75.044399999999996</v>
      </c>
    </row>
    <row r="2078" spans="6:7" x14ac:dyDescent="0.3">
      <c r="F2078" t="s">
        <v>13413</v>
      </c>
      <c r="G2078" s="10">
        <v>74.692800000000005</v>
      </c>
    </row>
    <row r="2079" spans="6:7" x14ac:dyDescent="0.3">
      <c r="F2079" t="s">
        <v>16850</v>
      </c>
      <c r="G2079" s="10">
        <v>71.456500000000005</v>
      </c>
    </row>
    <row r="2080" spans="6:7" x14ac:dyDescent="0.3">
      <c r="F2080" t="s">
        <v>18611</v>
      </c>
      <c r="G2080" s="10">
        <v>70.944500000000005</v>
      </c>
    </row>
    <row r="2081" spans="6:7" x14ac:dyDescent="0.3">
      <c r="F2081" t="s">
        <v>18157</v>
      </c>
      <c r="G2081" s="10">
        <v>70.362200000000001</v>
      </c>
    </row>
    <row r="2082" spans="6:7" x14ac:dyDescent="0.3">
      <c r="F2082" t="s">
        <v>17299</v>
      </c>
      <c r="G2082" s="10">
        <v>68.986199999999997</v>
      </c>
    </row>
    <row r="2083" spans="6:7" x14ac:dyDescent="0.3">
      <c r="F2083" t="s">
        <v>5219</v>
      </c>
      <c r="G2083" s="10">
        <v>68.120399999999989</v>
      </c>
    </row>
    <row r="2084" spans="6:7" x14ac:dyDescent="0.3">
      <c r="F2084" t="s">
        <v>15993</v>
      </c>
      <c r="G2084" s="10">
        <v>67.694599999999994</v>
      </c>
    </row>
    <row r="2085" spans="6:7" x14ac:dyDescent="0.3">
      <c r="F2085" t="s">
        <v>18657</v>
      </c>
      <c r="G2085" s="10">
        <v>67.263499999999993</v>
      </c>
    </row>
    <row r="2086" spans="6:7" x14ac:dyDescent="0.3">
      <c r="F2086" t="s">
        <v>6115</v>
      </c>
      <c r="G2086" s="10">
        <v>66.793800000000005</v>
      </c>
    </row>
    <row r="2087" spans="6:7" x14ac:dyDescent="0.3">
      <c r="F2087" t="s">
        <v>13288</v>
      </c>
      <c r="G2087" s="10">
        <v>66.476500000000001</v>
      </c>
    </row>
    <row r="2088" spans="6:7" x14ac:dyDescent="0.3">
      <c r="F2088" t="s">
        <v>14429</v>
      </c>
      <c r="G2088" s="10">
        <v>65.711100000000002</v>
      </c>
    </row>
    <row r="2089" spans="6:7" x14ac:dyDescent="0.3">
      <c r="F2089" t="s">
        <v>6118</v>
      </c>
      <c r="G2089" s="10">
        <v>65.366399999999999</v>
      </c>
    </row>
    <row r="2090" spans="6:7" x14ac:dyDescent="0.3">
      <c r="F2090" t="s">
        <v>18071</v>
      </c>
      <c r="G2090" s="10">
        <v>64.3142</v>
      </c>
    </row>
    <row r="2091" spans="6:7" x14ac:dyDescent="0.3">
      <c r="F2091" t="s">
        <v>10307</v>
      </c>
      <c r="G2091" s="10">
        <v>64.121700000000004</v>
      </c>
    </row>
    <row r="2092" spans="6:7" x14ac:dyDescent="0.3">
      <c r="F2092" t="s">
        <v>17159</v>
      </c>
      <c r="G2092" s="10">
        <v>63.287400000000005</v>
      </c>
    </row>
    <row r="2093" spans="6:7" x14ac:dyDescent="0.3">
      <c r="F2093" t="s">
        <v>6023</v>
      </c>
      <c r="G2093" s="10">
        <v>63.224800000000002</v>
      </c>
    </row>
    <row r="2094" spans="6:7" x14ac:dyDescent="0.3">
      <c r="F2094" t="s">
        <v>13848</v>
      </c>
      <c r="G2094" s="10">
        <v>63.030700000000003</v>
      </c>
    </row>
    <row r="2095" spans="6:7" x14ac:dyDescent="0.3">
      <c r="F2095" t="s">
        <v>16663</v>
      </c>
      <c r="G2095" s="10">
        <v>62.574800000000003</v>
      </c>
    </row>
    <row r="2096" spans="6:7" x14ac:dyDescent="0.3">
      <c r="F2096" t="s">
        <v>9222</v>
      </c>
      <c r="G2096" s="10">
        <v>62.574800000000003</v>
      </c>
    </row>
    <row r="2097" spans="6:7" x14ac:dyDescent="0.3">
      <c r="F2097" t="s">
        <v>15445</v>
      </c>
      <c r="G2097" s="10">
        <v>62.536999999999999</v>
      </c>
    </row>
    <row r="2098" spans="6:7" x14ac:dyDescent="0.3">
      <c r="F2098" t="s">
        <v>17584</v>
      </c>
      <c r="G2098" s="10">
        <v>62.473999999999997</v>
      </c>
    </row>
    <row r="2099" spans="6:7" x14ac:dyDescent="0.3">
      <c r="F2099" t="s">
        <v>15643</v>
      </c>
      <c r="G2099" s="10">
        <v>62.088500000000003</v>
      </c>
    </row>
    <row r="2100" spans="6:7" x14ac:dyDescent="0.3">
      <c r="F2100" t="s">
        <v>12821</v>
      </c>
      <c r="G2100" s="10">
        <v>61.703899999999997</v>
      </c>
    </row>
    <row r="2101" spans="6:7" x14ac:dyDescent="0.3">
      <c r="F2101" t="s">
        <v>16934</v>
      </c>
      <c r="G2101" s="10">
        <v>61.322800000000001</v>
      </c>
    </row>
    <row r="2102" spans="6:7" x14ac:dyDescent="0.3">
      <c r="F2102" t="s">
        <v>10606</v>
      </c>
      <c r="G2102" s="10">
        <v>61.291699999999999</v>
      </c>
    </row>
    <row r="2103" spans="6:7" x14ac:dyDescent="0.3">
      <c r="F2103" t="s">
        <v>9741</v>
      </c>
      <c r="G2103" s="10">
        <v>60.727099999999993</v>
      </c>
    </row>
    <row r="2104" spans="6:7" x14ac:dyDescent="0.3">
      <c r="F2104" t="s">
        <v>3429</v>
      </c>
      <c r="G2104" s="10">
        <v>59.720399999999998</v>
      </c>
    </row>
    <row r="2105" spans="6:7" x14ac:dyDescent="0.3">
      <c r="F2105" t="s">
        <v>14953</v>
      </c>
      <c r="G2105" s="10">
        <v>59.388099999999994</v>
      </c>
    </row>
    <row r="2106" spans="6:7" x14ac:dyDescent="0.3">
      <c r="F2106" t="s">
        <v>17396</v>
      </c>
      <c r="G2106" s="10">
        <v>59.350299999999997</v>
      </c>
    </row>
    <row r="2107" spans="6:7" x14ac:dyDescent="0.3">
      <c r="F2107" t="s">
        <v>18523</v>
      </c>
      <c r="G2107" s="10">
        <v>58.399100000000004</v>
      </c>
    </row>
    <row r="2108" spans="6:7" x14ac:dyDescent="0.3">
      <c r="F2108" t="s">
        <v>15316</v>
      </c>
      <c r="G2108" s="10">
        <v>58.142399999999995</v>
      </c>
    </row>
    <row r="2109" spans="6:7" x14ac:dyDescent="0.3">
      <c r="F2109" t="s">
        <v>13278</v>
      </c>
      <c r="G2109" s="10">
        <v>56.871499999999997</v>
      </c>
    </row>
    <row r="2110" spans="6:7" x14ac:dyDescent="0.3">
      <c r="F2110" t="s">
        <v>4902</v>
      </c>
      <c r="G2110" s="10">
        <v>56.7211</v>
      </c>
    </row>
    <row r="2111" spans="6:7" x14ac:dyDescent="0.3">
      <c r="F2111" t="s">
        <v>18262</v>
      </c>
      <c r="G2111" s="10">
        <v>56.226599999999998</v>
      </c>
    </row>
    <row r="2112" spans="6:7" x14ac:dyDescent="0.3">
      <c r="F2112" t="s">
        <v>4622</v>
      </c>
      <c r="G2112" s="10">
        <v>56.226599999999998</v>
      </c>
    </row>
    <row r="2113" spans="6:7" x14ac:dyDescent="0.3">
      <c r="F2113" t="s">
        <v>11772</v>
      </c>
      <c r="G2113" s="10">
        <v>55.375399999999999</v>
      </c>
    </row>
    <row r="2114" spans="6:7" x14ac:dyDescent="0.3">
      <c r="F2114" t="s">
        <v>16931</v>
      </c>
      <c r="G2114" s="10">
        <v>53.277699999999996</v>
      </c>
    </row>
    <row r="2115" spans="6:7" x14ac:dyDescent="0.3">
      <c r="F2115" t="s">
        <v>13363</v>
      </c>
      <c r="G2115" s="10">
        <v>53.102899999999998</v>
      </c>
    </row>
    <row r="2116" spans="6:7" x14ac:dyDescent="0.3">
      <c r="F2116" t="s">
        <v>7544</v>
      </c>
      <c r="G2116" s="10">
        <v>53.102899999999998</v>
      </c>
    </row>
    <row r="2117" spans="6:7" x14ac:dyDescent="0.3">
      <c r="F2117" t="s">
        <v>3166</v>
      </c>
      <c r="G2117" s="10">
        <v>52.746499999999997</v>
      </c>
    </row>
    <row r="2118" spans="6:7" x14ac:dyDescent="0.3">
      <c r="F2118" t="s">
        <v>6794</v>
      </c>
      <c r="G2118" s="10">
        <v>51.819400000000002</v>
      </c>
    </row>
    <row r="2119" spans="6:7" x14ac:dyDescent="0.3">
      <c r="F2119" t="s">
        <v>11330</v>
      </c>
      <c r="G2119" s="10">
        <v>50.042199999999994</v>
      </c>
    </row>
    <row r="2120" spans="6:7" x14ac:dyDescent="0.3">
      <c r="F2120" t="s">
        <v>18416</v>
      </c>
      <c r="G2120" s="10">
        <v>50.029600000000002</v>
      </c>
    </row>
    <row r="2121" spans="6:7" x14ac:dyDescent="0.3">
      <c r="F2121" t="s">
        <v>13488</v>
      </c>
      <c r="G2121" s="10">
        <v>49.979199999999999</v>
      </c>
    </row>
    <row r="2122" spans="6:7" x14ac:dyDescent="0.3">
      <c r="F2122" t="s">
        <v>5121</v>
      </c>
      <c r="G2122" s="10">
        <v>49.979199999999999</v>
      </c>
    </row>
    <row r="2123" spans="6:7" x14ac:dyDescent="0.3">
      <c r="F2123" t="s">
        <v>937</v>
      </c>
      <c r="G2123" s="10">
        <v>49.872500000000002</v>
      </c>
    </row>
    <row r="2124" spans="6:7" x14ac:dyDescent="0.3">
      <c r="F2124" t="s">
        <v>4610</v>
      </c>
      <c r="G2124" s="10">
        <v>48.182900000000004</v>
      </c>
    </row>
    <row r="2125" spans="6:7" x14ac:dyDescent="0.3">
      <c r="F2125" t="s">
        <v>11702</v>
      </c>
      <c r="G2125" s="10">
        <v>46.887</v>
      </c>
    </row>
    <row r="2126" spans="6:7" x14ac:dyDescent="0.3">
      <c r="F2126" t="s">
        <v>11743</v>
      </c>
      <c r="G2126" s="10">
        <v>46.748800000000003</v>
      </c>
    </row>
    <row r="2127" spans="6:7" x14ac:dyDescent="0.3">
      <c r="F2127" t="s">
        <v>10942</v>
      </c>
      <c r="G2127" s="10">
        <v>45.978700000000003</v>
      </c>
    </row>
    <row r="2128" spans="6:7" x14ac:dyDescent="0.3">
      <c r="F2128" t="s">
        <v>17450</v>
      </c>
      <c r="G2128" s="10">
        <v>45.666499999999999</v>
      </c>
    </row>
    <row r="2129" spans="6:7" x14ac:dyDescent="0.3">
      <c r="F2129" t="s">
        <v>16926</v>
      </c>
      <c r="G2129" s="10">
        <v>43.813699999999997</v>
      </c>
    </row>
    <row r="2130" spans="6:7" x14ac:dyDescent="0.3">
      <c r="F2130" t="s">
        <v>10834</v>
      </c>
      <c r="G2130" s="10">
        <v>43.7759</v>
      </c>
    </row>
    <row r="2131" spans="6:7" x14ac:dyDescent="0.3">
      <c r="F2131" t="s">
        <v>5952</v>
      </c>
      <c r="G2131" s="10">
        <v>43.7759</v>
      </c>
    </row>
    <row r="2132" spans="6:7" x14ac:dyDescent="0.3">
      <c r="F2132" t="s">
        <v>8731</v>
      </c>
      <c r="G2132" s="10">
        <v>43.769599999999997</v>
      </c>
    </row>
    <row r="2133" spans="6:7" x14ac:dyDescent="0.3">
      <c r="F2133" t="s">
        <v>12207</v>
      </c>
      <c r="G2133" s="10">
        <v>43.625100000000003</v>
      </c>
    </row>
    <row r="2134" spans="6:7" x14ac:dyDescent="0.3">
      <c r="F2134" t="s">
        <v>13653</v>
      </c>
      <c r="G2134" s="10">
        <v>41.709700000000005</v>
      </c>
    </row>
    <row r="2135" spans="6:7" x14ac:dyDescent="0.3">
      <c r="F2135" t="s">
        <v>8026</v>
      </c>
      <c r="G2135" s="10">
        <v>41.353999999999999</v>
      </c>
    </row>
    <row r="2136" spans="6:7" x14ac:dyDescent="0.3">
      <c r="F2136" t="s">
        <v>5335</v>
      </c>
      <c r="G2136" s="10">
        <v>41.353999999999999</v>
      </c>
    </row>
    <row r="2137" spans="6:7" x14ac:dyDescent="0.3">
      <c r="F2137" t="s">
        <v>2421</v>
      </c>
      <c r="G2137" s="10">
        <v>41.353999999999999</v>
      </c>
    </row>
    <row r="2138" spans="6:7" x14ac:dyDescent="0.3">
      <c r="F2138" t="s">
        <v>4658</v>
      </c>
      <c r="G2138" s="10">
        <v>41.321899999999999</v>
      </c>
    </row>
    <row r="2139" spans="6:7" x14ac:dyDescent="0.3">
      <c r="F2139" t="s">
        <v>7633</v>
      </c>
      <c r="G2139" s="10">
        <v>41.278500000000001</v>
      </c>
    </row>
    <row r="2140" spans="6:7" x14ac:dyDescent="0.3">
      <c r="F2140" t="s">
        <v>644</v>
      </c>
      <c r="G2140" s="10">
        <v>40.6081</v>
      </c>
    </row>
    <row r="2141" spans="6:7" x14ac:dyDescent="0.3">
      <c r="F2141" t="s">
        <v>16104</v>
      </c>
      <c r="G2141" s="10">
        <v>40.3581</v>
      </c>
    </row>
    <row r="2142" spans="6:7" x14ac:dyDescent="0.3">
      <c r="F2142" t="s">
        <v>3750</v>
      </c>
      <c r="G2142" s="10">
        <v>40.013599999999997</v>
      </c>
    </row>
    <row r="2143" spans="6:7" x14ac:dyDescent="0.3">
      <c r="F2143" t="s">
        <v>18096</v>
      </c>
      <c r="G2143" s="10">
        <v>39.888400000000004</v>
      </c>
    </row>
    <row r="2144" spans="6:7" x14ac:dyDescent="0.3">
      <c r="F2144" t="s">
        <v>15040</v>
      </c>
      <c r="G2144" s="10">
        <v>39.286299999999997</v>
      </c>
    </row>
    <row r="2145" spans="6:7" x14ac:dyDescent="0.3">
      <c r="F2145" t="s">
        <v>2547</v>
      </c>
      <c r="G2145" s="10">
        <v>39.286299999999997</v>
      </c>
    </row>
    <row r="2146" spans="6:7" x14ac:dyDescent="0.3">
      <c r="F2146" t="s">
        <v>12960</v>
      </c>
      <c r="G2146" s="10">
        <v>37.484400000000001</v>
      </c>
    </row>
    <row r="2147" spans="6:7" x14ac:dyDescent="0.3">
      <c r="F2147" t="s">
        <v>4937</v>
      </c>
      <c r="G2147" s="10">
        <v>37.484400000000001</v>
      </c>
    </row>
    <row r="2148" spans="6:7" x14ac:dyDescent="0.3">
      <c r="F2148" t="s">
        <v>2751</v>
      </c>
      <c r="G2148" s="10">
        <v>37.484400000000001</v>
      </c>
    </row>
    <row r="2149" spans="6:7" x14ac:dyDescent="0.3">
      <c r="F2149" t="s">
        <v>13968</v>
      </c>
      <c r="G2149" s="10">
        <v>35.1509</v>
      </c>
    </row>
    <row r="2150" spans="6:7" x14ac:dyDescent="0.3">
      <c r="F2150" t="s">
        <v>10621</v>
      </c>
      <c r="G2150" s="10">
        <v>35.1509</v>
      </c>
    </row>
    <row r="2151" spans="6:7" x14ac:dyDescent="0.3">
      <c r="F2151" t="s">
        <v>7038</v>
      </c>
      <c r="G2151" s="10">
        <v>34.8369</v>
      </c>
    </row>
    <row r="2152" spans="6:7" x14ac:dyDescent="0.3">
      <c r="F2152" t="s">
        <v>9727</v>
      </c>
      <c r="G2152" s="10">
        <v>34.493099999999998</v>
      </c>
    </row>
    <row r="2153" spans="6:7" x14ac:dyDescent="0.3">
      <c r="F2153" t="s">
        <v>2320</v>
      </c>
      <c r="G2153" s="10">
        <v>34.493099999999998</v>
      </c>
    </row>
    <row r="2154" spans="6:7" x14ac:dyDescent="0.3">
      <c r="F2154" t="s">
        <v>8804</v>
      </c>
      <c r="G2154" s="10">
        <v>34.360700000000001</v>
      </c>
    </row>
    <row r="2155" spans="6:7" x14ac:dyDescent="0.3">
      <c r="F2155" t="s">
        <v>18131</v>
      </c>
      <c r="G2155" s="10">
        <v>34.321399999999997</v>
      </c>
    </row>
    <row r="2156" spans="6:7" x14ac:dyDescent="0.3">
      <c r="F2156" t="s">
        <v>18311</v>
      </c>
      <c r="G2156" s="10">
        <v>32.439</v>
      </c>
    </row>
    <row r="2157" spans="6:7" x14ac:dyDescent="0.3">
      <c r="F2157" t="s">
        <v>14884</v>
      </c>
      <c r="G2157" s="10">
        <v>31.274799999999999</v>
      </c>
    </row>
    <row r="2158" spans="6:7" x14ac:dyDescent="0.3">
      <c r="F2158" t="s">
        <v>18500</v>
      </c>
      <c r="G2158" s="10">
        <v>31.236999999999998</v>
      </c>
    </row>
    <row r="2159" spans="6:7" x14ac:dyDescent="0.3">
      <c r="F2159" t="s">
        <v>13821</v>
      </c>
      <c r="G2159" s="10">
        <v>31.236999999999998</v>
      </c>
    </row>
    <row r="2160" spans="6:7" x14ac:dyDescent="0.3">
      <c r="F2160" t="s">
        <v>3747</v>
      </c>
      <c r="G2160" s="10">
        <v>31.236999999999998</v>
      </c>
    </row>
    <row r="2161" spans="6:7" x14ac:dyDescent="0.3">
      <c r="F2161" t="s">
        <v>14627</v>
      </c>
      <c r="G2161" s="10">
        <v>30.6614</v>
      </c>
    </row>
    <row r="2162" spans="6:7" x14ac:dyDescent="0.3">
      <c r="F2162" t="s">
        <v>9261</v>
      </c>
      <c r="G2162" s="10">
        <v>30.504300000000001</v>
      </c>
    </row>
    <row r="2163" spans="6:7" x14ac:dyDescent="0.3">
      <c r="F2163" t="s">
        <v>14145</v>
      </c>
      <c r="G2163" s="10">
        <v>29.9724</v>
      </c>
    </row>
    <row r="2164" spans="6:7" x14ac:dyDescent="0.3">
      <c r="F2164" t="s">
        <v>12200</v>
      </c>
      <c r="G2164" s="10">
        <v>29.860199999999999</v>
      </c>
    </row>
    <row r="2165" spans="6:7" x14ac:dyDescent="0.3">
      <c r="F2165" t="s">
        <v>4523</v>
      </c>
      <c r="G2165" s="10">
        <v>29.0334</v>
      </c>
    </row>
    <row r="2166" spans="6:7" x14ac:dyDescent="0.3">
      <c r="F2166" t="s">
        <v>6728</v>
      </c>
      <c r="G2166" s="10">
        <v>28.113299999999999</v>
      </c>
    </row>
    <row r="2167" spans="6:7" x14ac:dyDescent="0.3">
      <c r="F2167" t="s">
        <v>5534</v>
      </c>
      <c r="G2167" s="10">
        <v>27.518999999999998</v>
      </c>
    </row>
    <row r="2168" spans="6:7" x14ac:dyDescent="0.3">
      <c r="F2168" t="s">
        <v>15413</v>
      </c>
      <c r="G2168" s="10">
        <v>26.880099999999999</v>
      </c>
    </row>
    <row r="2169" spans="6:7" x14ac:dyDescent="0.3">
      <c r="F2169" t="s">
        <v>17833</v>
      </c>
      <c r="G2169" s="10">
        <v>26.316399999999998</v>
      </c>
    </row>
    <row r="2170" spans="6:7" x14ac:dyDescent="0.3">
      <c r="F2170" t="s">
        <v>18593</v>
      </c>
      <c r="G2170" s="10">
        <v>25.803000000000001</v>
      </c>
    </row>
    <row r="2171" spans="6:7" x14ac:dyDescent="0.3">
      <c r="F2171" t="s">
        <v>14143</v>
      </c>
      <c r="G2171" s="10">
        <v>25.064399999999999</v>
      </c>
    </row>
    <row r="2172" spans="6:7" x14ac:dyDescent="0.3">
      <c r="F2172" t="s">
        <v>18574</v>
      </c>
      <c r="G2172" s="10">
        <v>24.989599999999999</v>
      </c>
    </row>
    <row r="2173" spans="6:7" x14ac:dyDescent="0.3">
      <c r="F2173" t="s">
        <v>11315</v>
      </c>
      <c r="G2173" s="10">
        <v>24.8124</v>
      </c>
    </row>
    <row r="2174" spans="6:7" x14ac:dyDescent="0.3">
      <c r="F2174" t="s">
        <v>15414</v>
      </c>
      <c r="G2174" s="10">
        <v>24.369499999999999</v>
      </c>
    </row>
    <row r="2175" spans="6:7" x14ac:dyDescent="0.3">
      <c r="F2175" t="s">
        <v>13029</v>
      </c>
      <c r="G2175" s="10">
        <v>22.936</v>
      </c>
    </row>
    <row r="2176" spans="6:7" x14ac:dyDescent="0.3">
      <c r="F2176" t="s">
        <v>18552</v>
      </c>
      <c r="G2176" s="10">
        <v>22.744700000000002</v>
      </c>
    </row>
    <row r="2177" spans="6:7" x14ac:dyDescent="0.3">
      <c r="F2177" t="s">
        <v>14198</v>
      </c>
      <c r="G2177" s="10">
        <v>22.744700000000002</v>
      </c>
    </row>
    <row r="2178" spans="6:7" x14ac:dyDescent="0.3">
      <c r="F2178" t="s">
        <v>4537</v>
      </c>
      <c r="G2178" s="10">
        <v>21.903700000000001</v>
      </c>
    </row>
    <row r="2179" spans="6:7" x14ac:dyDescent="0.3">
      <c r="F2179" t="s">
        <v>14117</v>
      </c>
      <c r="G2179" s="10">
        <v>21.8659</v>
      </c>
    </row>
    <row r="2180" spans="6:7" x14ac:dyDescent="0.3">
      <c r="F2180" t="s">
        <v>7667</v>
      </c>
      <c r="G2180" s="10">
        <v>21.609200000000001</v>
      </c>
    </row>
    <row r="2181" spans="6:7" x14ac:dyDescent="0.3">
      <c r="F2181" t="s">
        <v>17382</v>
      </c>
      <c r="G2181" s="10">
        <v>20.677</v>
      </c>
    </row>
    <row r="2182" spans="6:7" x14ac:dyDescent="0.3">
      <c r="F2182" t="s">
        <v>11630</v>
      </c>
      <c r="G2182" s="10">
        <v>19.9068</v>
      </c>
    </row>
    <row r="2183" spans="6:7" x14ac:dyDescent="0.3">
      <c r="F2183" t="s">
        <v>15170</v>
      </c>
      <c r="G2183" s="10">
        <v>19.4056</v>
      </c>
    </row>
    <row r="2184" spans="6:7" x14ac:dyDescent="0.3">
      <c r="F2184" t="s">
        <v>13376</v>
      </c>
      <c r="G2184" s="10">
        <v>16.541599999999999</v>
      </c>
    </row>
    <row r="2185" spans="6:7" x14ac:dyDescent="0.3">
      <c r="F2185" t="s">
        <v>15225</v>
      </c>
      <c r="G2185" s="10">
        <v>15.643700000000001</v>
      </c>
    </row>
    <row r="2186" spans="6:7" x14ac:dyDescent="0.3">
      <c r="F2186" t="s">
        <v>13587</v>
      </c>
      <c r="G2186" s="10">
        <v>15.643700000000001</v>
      </c>
    </row>
    <row r="2187" spans="6:7" x14ac:dyDescent="0.3">
      <c r="F2187" t="s">
        <v>15701</v>
      </c>
      <c r="G2187" s="10">
        <v>15.618499999999999</v>
      </c>
    </row>
    <row r="2188" spans="6:7" x14ac:dyDescent="0.3">
      <c r="F2188" t="s">
        <v>5813</v>
      </c>
      <c r="G2188" s="10">
        <v>15.618499999999999</v>
      </c>
    </row>
    <row r="2189" spans="6:7" x14ac:dyDescent="0.3">
      <c r="F2189" t="s">
        <v>7640</v>
      </c>
      <c r="G2189" s="10">
        <v>13.596400000000001</v>
      </c>
    </row>
    <row r="2190" spans="6:7" x14ac:dyDescent="0.3">
      <c r="F2190" t="s">
        <v>8162</v>
      </c>
      <c r="G2190" s="10">
        <v>13.4527</v>
      </c>
    </row>
    <row r="2191" spans="6:7" x14ac:dyDescent="0.3">
      <c r="F2191" t="s">
        <v>13248</v>
      </c>
      <c r="G2191" s="10">
        <v>12.9015</v>
      </c>
    </row>
    <row r="2192" spans="6:7" x14ac:dyDescent="0.3">
      <c r="F2192" t="s">
        <v>4528</v>
      </c>
      <c r="G2192" s="10">
        <v>12.4948</v>
      </c>
    </row>
    <row r="2193" spans="6:7" x14ac:dyDescent="0.3">
      <c r="F2193" t="s">
        <v>11941</v>
      </c>
      <c r="G2193" s="10">
        <v>12.4177</v>
      </c>
    </row>
    <row r="2194" spans="6:7" x14ac:dyDescent="0.3">
      <c r="F2194" t="s">
        <v>15204</v>
      </c>
      <c r="G2194" s="10">
        <v>12.4062</v>
      </c>
    </row>
    <row r="2195" spans="6:7" x14ac:dyDescent="0.3">
      <c r="F2195" t="s">
        <v>12891</v>
      </c>
      <c r="G2195" s="10">
        <v>11.793600000000001</v>
      </c>
    </row>
    <row r="2196" spans="6:7" x14ac:dyDescent="0.3">
      <c r="F2196" t="s">
        <v>1418</v>
      </c>
      <c r="G2196" s="10">
        <v>11.4977</v>
      </c>
    </row>
    <row r="2197" spans="6:7" x14ac:dyDescent="0.3">
      <c r="F2197" t="s">
        <v>11688</v>
      </c>
      <c r="G2197" s="10">
        <v>11.2554</v>
      </c>
    </row>
    <row r="2198" spans="6:7" x14ac:dyDescent="0.3">
      <c r="F2198" t="s">
        <v>5297</v>
      </c>
      <c r="G2198" s="10">
        <v>10.3385</v>
      </c>
    </row>
    <row r="2199" spans="6:7" x14ac:dyDescent="0.3">
      <c r="F2199" t="s">
        <v>18925</v>
      </c>
      <c r="G2199" s="10">
        <v>10.0345</v>
      </c>
    </row>
    <row r="2200" spans="6:7" x14ac:dyDescent="0.3">
      <c r="F2200" t="s">
        <v>9345</v>
      </c>
      <c r="G2200" s="10">
        <v>8.2707999999999995</v>
      </c>
    </row>
    <row r="2201" spans="6:7" x14ac:dyDescent="0.3">
      <c r="F2201" t="s">
        <v>9897</v>
      </c>
      <c r="G2201" s="10">
        <v>6.2473999999999998</v>
      </c>
    </row>
    <row r="2202" spans="6:7" x14ac:dyDescent="0.3">
      <c r="F2202" t="s">
        <v>9445</v>
      </c>
      <c r="G2202" s="10">
        <v>6.2031000000000001</v>
      </c>
    </row>
    <row r="2203" spans="6:7" x14ac:dyDescent="0.3">
      <c r="F2203" t="s">
        <v>14994</v>
      </c>
      <c r="G2203" s="10">
        <v>4.9767000000000001</v>
      </c>
    </row>
    <row r="2204" spans="6:7" x14ac:dyDescent="0.3">
      <c r="F2204" t="s">
        <v>10460</v>
      </c>
      <c r="G2204" s="10">
        <v>4.3005000000000004</v>
      </c>
    </row>
    <row r="2205" spans="6:7" x14ac:dyDescent="0.3">
      <c r="F2205" t="s">
        <v>18065</v>
      </c>
      <c r="G2205" s="10">
        <v>2.867</v>
      </c>
    </row>
    <row r="2206" spans="6:7" x14ac:dyDescent="0.3">
      <c r="F2206" t="s">
        <v>7521</v>
      </c>
      <c r="G2206" s="10">
        <v>2.867</v>
      </c>
    </row>
    <row r="2207" spans="6:7" x14ac:dyDescent="0.3">
      <c r="F2207" t="s">
        <v>10909</v>
      </c>
      <c r="G2207" s="10">
        <v>1.4335</v>
      </c>
    </row>
    <row r="2208" spans="6:7" x14ac:dyDescent="0.3">
      <c r="F2208" t="s">
        <v>18512</v>
      </c>
      <c r="G2208" s="10">
        <v>0</v>
      </c>
    </row>
    <row r="2209" spans="6:7" x14ac:dyDescent="0.3">
      <c r="F2209" t="s">
        <v>18772</v>
      </c>
      <c r="G2209" s="10">
        <v>0</v>
      </c>
    </row>
    <row r="2210" spans="6:7" x14ac:dyDescent="0.3">
      <c r="F2210" t="s">
        <v>18644</v>
      </c>
      <c r="G2210" s="10">
        <v>0</v>
      </c>
    </row>
    <row r="2211" spans="6:7" x14ac:dyDescent="0.3">
      <c r="F2211" t="s">
        <v>17999</v>
      </c>
      <c r="G2211" s="10">
        <v>0</v>
      </c>
    </row>
    <row r="2212" spans="6:7" x14ac:dyDescent="0.3">
      <c r="F2212" t="s">
        <v>18900</v>
      </c>
      <c r="G2212" s="10">
        <v>0</v>
      </c>
    </row>
    <row r="2213" spans="6:7" x14ac:dyDescent="0.3">
      <c r="F2213" t="s">
        <v>18000</v>
      </c>
      <c r="G2213" s="10">
        <v>0</v>
      </c>
    </row>
    <row r="2214" spans="6:7" x14ac:dyDescent="0.3">
      <c r="F2214" t="s">
        <v>18580</v>
      </c>
      <c r="G2214" s="10">
        <v>0</v>
      </c>
    </row>
    <row r="2215" spans="6:7" x14ac:dyDescent="0.3">
      <c r="F2215" t="s">
        <v>18001</v>
      </c>
      <c r="G2215" s="10">
        <v>0</v>
      </c>
    </row>
    <row r="2216" spans="6:7" x14ac:dyDescent="0.3">
      <c r="F2216" t="s">
        <v>17987</v>
      </c>
      <c r="G2216" s="10">
        <v>0</v>
      </c>
    </row>
    <row r="2217" spans="6:7" x14ac:dyDescent="0.3">
      <c r="F2217" t="s">
        <v>18002</v>
      </c>
      <c r="G2217" s="10">
        <v>0</v>
      </c>
    </row>
    <row r="2218" spans="6:7" x14ac:dyDescent="0.3">
      <c r="F2218" t="s">
        <v>18836</v>
      </c>
      <c r="G2218" s="10">
        <v>0</v>
      </c>
    </row>
    <row r="2219" spans="6:7" x14ac:dyDescent="0.3">
      <c r="F2219" t="s">
        <v>18003</v>
      </c>
      <c r="G2219" s="10">
        <v>0</v>
      </c>
    </row>
    <row r="2220" spans="6:7" x14ac:dyDescent="0.3">
      <c r="F2220" t="s">
        <v>18480</v>
      </c>
      <c r="G2220" s="10">
        <v>0</v>
      </c>
    </row>
    <row r="2221" spans="6:7" x14ac:dyDescent="0.3">
      <c r="F2221" t="s">
        <v>18004</v>
      </c>
      <c r="G2221" s="10">
        <v>0</v>
      </c>
    </row>
    <row r="2222" spans="6:7" x14ac:dyDescent="0.3">
      <c r="F2222" t="s">
        <v>18544</v>
      </c>
      <c r="G2222" s="10">
        <v>0</v>
      </c>
    </row>
    <row r="2223" spans="6:7" x14ac:dyDescent="0.3">
      <c r="F2223" t="s">
        <v>18005</v>
      </c>
      <c r="G2223" s="10">
        <v>0</v>
      </c>
    </row>
    <row r="2224" spans="6:7" x14ac:dyDescent="0.3">
      <c r="F2224" t="s">
        <v>18612</v>
      </c>
      <c r="G2224" s="10">
        <v>0</v>
      </c>
    </row>
    <row r="2225" spans="6:7" x14ac:dyDescent="0.3">
      <c r="F2225" t="s">
        <v>18006</v>
      </c>
      <c r="G2225" s="10">
        <v>0</v>
      </c>
    </row>
    <row r="2226" spans="6:7" x14ac:dyDescent="0.3">
      <c r="F2226" t="s">
        <v>18676</v>
      </c>
      <c r="G2226" s="10">
        <v>0</v>
      </c>
    </row>
    <row r="2227" spans="6:7" x14ac:dyDescent="0.3">
      <c r="F2227" t="s">
        <v>18007</v>
      </c>
      <c r="G2227" s="10">
        <v>0</v>
      </c>
    </row>
    <row r="2228" spans="6:7" x14ac:dyDescent="0.3">
      <c r="F2228" t="s">
        <v>18740</v>
      </c>
      <c r="G2228" s="10">
        <v>0</v>
      </c>
    </row>
    <row r="2229" spans="6:7" x14ac:dyDescent="0.3">
      <c r="F2229" t="s">
        <v>18008</v>
      </c>
      <c r="G2229" s="10">
        <v>0</v>
      </c>
    </row>
    <row r="2230" spans="6:7" x14ac:dyDescent="0.3">
      <c r="F2230" t="s">
        <v>18804</v>
      </c>
      <c r="G2230" s="10">
        <v>0</v>
      </c>
    </row>
    <row r="2231" spans="6:7" x14ac:dyDescent="0.3">
      <c r="F2231" t="s">
        <v>18009</v>
      </c>
      <c r="G2231" s="10">
        <v>0</v>
      </c>
    </row>
    <row r="2232" spans="6:7" x14ac:dyDescent="0.3">
      <c r="F2232" t="s">
        <v>18868</v>
      </c>
      <c r="G2232" s="10">
        <v>0</v>
      </c>
    </row>
    <row r="2233" spans="6:7" x14ac:dyDescent="0.3">
      <c r="F2233" t="s">
        <v>18010</v>
      </c>
      <c r="G2233" s="10">
        <v>0</v>
      </c>
    </row>
    <row r="2234" spans="6:7" x14ac:dyDescent="0.3">
      <c r="F2234" t="s">
        <v>18464</v>
      </c>
      <c r="G2234" s="10">
        <v>0</v>
      </c>
    </row>
    <row r="2235" spans="6:7" x14ac:dyDescent="0.3">
      <c r="F2235" t="s">
        <v>18011</v>
      </c>
      <c r="G2235" s="10">
        <v>0</v>
      </c>
    </row>
    <row r="2236" spans="6:7" x14ac:dyDescent="0.3">
      <c r="F2236" t="s">
        <v>18496</v>
      </c>
      <c r="G2236" s="10">
        <v>0</v>
      </c>
    </row>
    <row r="2237" spans="6:7" x14ac:dyDescent="0.3">
      <c r="F2237" t="s">
        <v>17926</v>
      </c>
      <c r="G2237" s="10">
        <v>0</v>
      </c>
    </row>
    <row r="2238" spans="6:7" x14ac:dyDescent="0.3">
      <c r="F2238" t="s">
        <v>18528</v>
      </c>
      <c r="G2238" s="10">
        <v>0</v>
      </c>
    </row>
    <row r="2239" spans="6:7" x14ac:dyDescent="0.3">
      <c r="F2239" t="s">
        <v>18013</v>
      </c>
      <c r="G2239" s="10">
        <v>0</v>
      </c>
    </row>
    <row r="2240" spans="6:7" x14ac:dyDescent="0.3">
      <c r="F2240" t="s">
        <v>18564</v>
      </c>
      <c r="G2240" s="10">
        <v>0</v>
      </c>
    </row>
    <row r="2241" spans="6:7" x14ac:dyDescent="0.3">
      <c r="F2241" t="s">
        <v>18014</v>
      </c>
      <c r="G2241" s="10">
        <v>0</v>
      </c>
    </row>
    <row r="2242" spans="6:7" x14ac:dyDescent="0.3">
      <c r="F2242" t="s">
        <v>18596</v>
      </c>
      <c r="G2242" s="10">
        <v>0</v>
      </c>
    </row>
    <row r="2243" spans="6:7" x14ac:dyDescent="0.3">
      <c r="F2243" t="s">
        <v>18015</v>
      </c>
      <c r="G2243" s="10">
        <v>0</v>
      </c>
    </row>
    <row r="2244" spans="6:7" x14ac:dyDescent="0.3">
      <c r="F2244" t="s">
        <v>18628</v>
      </c>
      <c r="G2244" s="10">
        <v>0</v>
      </c>
    </row>
    <row r="2245" spans="6:7" x14ac:dyDescent="0.3">
      <c r="F2245" t="s">
        <v>18016</v>
      </c>
      <c r="G2245" s="10">
        <v>0</v>
      </c>
    </row>
    <row r="2246" spans="6:7" x14ac:dyDescent="0.3">
      <c r="F2246" t="s">
        <v>18660</v>
      </c>
      <c r="G2246" s="10">
        <v>0</v>
      </c>
    </row>
    <row r="2247" spans="6:7" x14ac:dyDescent="0.3">
      <c r="F2247" t="s">
        <v>18017</v>
      </c>
      <c r="G2247" s="10">
        <v>0</v>
      </c>
    </row>
    <row r="2248" spans="6:7" x14ac:dyDescent="0.3">
      <c r="F2248" t="s">
        <v>18692</v>
      </c>
      <c r="G2248" s="10">
        <v>0</v>
      </c>
    </row>
    <row r="2249" spans="6:7" x14ac:dyDescent="0.3">
      <c r="F2249" t="s">
        <v>18018</v>
      </c>
      <c r="G2249" s="10">
        <v>0</v>
      </c>
    </row>
    <row r="2250" spans="6:7" x14ac:dyDescent="0.3">
      <c r="F2250" t="s">
        <v>18724</v>
      </c>
      <c r="G2250" s="10">
        <v>0</v>
      </c>
    </row>
    <row r="2251" spans="6:7" x14ac:dyDescent="0.3">
      <c r="F2251" t="s">
        <v>18019</v>
      </c>
      <c r="G2251" s="10">
        <v>0</v>
      </c>
    </row>
    <row r="2252" spans="6:7" x14ac:dyDescent="0.3">
      <c r="F2252" t="s">
        <v>18756</v>
      </c>
      <c r="G2252" s="10">
        <v>0</v>
      </c>
    </row>
    <row r="2253" spans="6:7" x14ac:dyDescent="0.3">
      <c r="F2253" t="s">
        <v>18020</v>
      </c>
      <c r="G2253" s="10">
        <v>0</v>
      </c>
    </row>
    <row r="2254" spans="6:7" x14ac:dyDescent="0.3">
      <c r="F2254" t="s">
        <v>18788</v>
      </c>
      <c r="G2254" s="10">
        <v>0</v>
      </c>
    </row>
    <row r="2255" spans="6:7" x14ac:dyDescent="0.3">
      <c r="F2255" t="s">
        <v>17858</v>
      </c>
      <c r="G2255" s="10">
        <v>0</v>
      </c>
    </row>
    <row r="2256" spans="6:7" x14ac:dyDescent="0.3">
      <c r="F2256" t="s">
        <v>18820</v>
      </c>
      <c r="G2256" s="10">
        <v>0</v>
      </c>
    </row>
    <row r="2257" spans="6:7" x14ac:dyDescent="0.3">
      <c r="F2257" t="s">
        <v>18022</v>
      </c>
      <c r="G2257" s="10">
        <v>0</v>
      </c>
    </row>
    <row r="2258" spans="6:7" x14ac:dyDescent="0.3">
      <c r="F2258" t="s">
        <v>18852</v>
      </c>
      <c r="G2258" s="10">
        <v>0</v>
      </c>
    </row>
    <row r="2259" spans="6:7" x14ac:dyDescent="0.3">
      <c r="F2259" t="s">
        <v>17933</v>
      </c>
      <c r="G2259" s="10">
        <v>0</v>
      </c>
    </row>
    <row r="2260" spans="6:7" x14ac:dyDescent="0.3">
      <c r="F2260" t="s">
        <v>18884</v>
      </c>
      <c r="G2260" s="10">
        <v>0</v>
      </c>
    </row>
    <row r="2261" spans="6:7" x14ac:dyDescent="0.3">
      <c r="F2261" t="s">
        <v>17899</v>
      </c>
      <c r="G2261" s="10">
        <v>0</v>
      </c>
    </row>
    <row r="2262" spans="6:7" x14ac:dyDescent="0.3">
      <c r="F2262" t="s">
        <v>18916</v>
      </c>
      <c r="G2262" s="10">
        <v>0</v>
      </c>
    </row>
    <row r="2263" spans="6:7" x14ac:dyDescent="0.3">
      <c r="F2263" t="s">
        <v>18025</v>
      </c>
      <c r="G2263" s="10">
        <v>0</v>
      </c>
    </row>
    <row r="2264" spans="6:7" x14ac:dyDescent="0.3">
      <c r="F2264" t="s">
        <v>18472</v>
      </c>
      <c r="G2264" s="10">
        <v>0</v>
      </c>
    </row>
    <row r="2265" spans="6:7" x14ac:dyDescent="0.3">
      <c r="F2265" t="s">
        <v>18026</v>
      </c>
      <c r="G2265" s="10">
        <v>0</v>
      </c>
    </row>
    <row r="2266" spans="6:7" x14ac:dyDescent="0.3">
      <c r="F2266" t="s">
        <v>18488</v>
      </c>
      <c r="G2266" s="10">
        <v>0</v>
      </c>
    </row>
    <row r="2267" spans="6:7" x14ac:dyDescent="0.3">
      <c r="F2267" t="s">
        <v>18027</v>
      </c>
      <c r="G2267" s="10">
        <v>0</v>
      </c>
    </row>
    <row r="2268" spans="6:7" x14ac:dyDescent="0.3">
      <c r="F2268" t="s">
        <v>18504</v>
      </c>
      <c r="G2268" s="10">
        <v>0</v>
      </c>
    </row>
    <row r="2269" spans="6:7" x14ac:dyDescent="0.3">
      <c r="F2269" t="s">
        <v>18028</v>
      </c>
      <c r="G2269" s="10">
        <v>0</v>
      </c>
    </row>
    <row r="2270" spans="6:7" x14ac:dyDescent="0.3">
      <c r="F2270" t="s">
        <v>17913</v>
      </c>
      <c r="G2270" s="10">
        <v>0</v>
      </c>
    </row>
    <row r="2271" spans="6:7" x14ac:dyDescent="0.3">
      <c r="F2271" t="s">
        <v>18029</v>
      </c>
      <c r="G2271" s="10">
        <v>0</v>
      </c>
    </row>
    <row r="2272" spans="6:7" x14ac:dyDescent="0.3">
      <c r="F2272" t="s">
        <v>18536</v>
      </c>
      <c r="G2272" s="10">
        <v>0</v>
      </c>
    </row>
    <row r="2273" spans="6:7" x14ac:dyDescent="0.3">
      <c r="F2273" t="s">
        <v>17934</v>
      </c>
      <c r="G2273" s="10">
        <v>0</v>
      </c>
    </row>
    <row r="2274" spans="6:7" x14ac:dyDescent="0.3">
      <c r="F2274" t="s">
        <v>17998</v>
      </c>
      <c r="G2274" s="10">
        <v>0</v>
      </c>
    </row>
    <row r="2275" spans="6:7" x14ac:dyDescent="0.3">
      <c r="F2275" t="s">
        <v>18031</v>
      </c>
      <c r="G2275" s="10">
        <v>0</v>
      </c>
    </row>
    <row r="2276" spans="6:7" x14ac:dyDescent="0.3">
      <c r="F2276" t="s">
        <v>17915</v>
      </c>
      <c r="G2276" s="10">
        <v>0</v>
      </c>
    </row>
    <row r="2277" spans="6:7" x14ac:dyDescent="0.3">
      <c r="F2277" t="s">
        <v>18032</v>
      </c>
      <c r="G2277" s="10">
        <v>0</v>
      </c>
    </row>
    <row r="2278" spans="6:7" x14ac:dyDescent="0.3">
      <c r="F2278" t="s">
        <v>17977</v>
      </c>
      <c r="G2278" s="10">
        <v>0</v>
      </c>
    </row>
    <row r="2279" spans="6:7" x14ac:dyDescent="0.3">
      <c r="F2279" t="s">
        <v>18033</v>
      </c>
      <c r="G2279" s="10">
        <v>0</v>
      </c>
    </row>
    <row r="2280" spans="6:7" x14ac:dyDescent="0.3">
      <c r="F2280" t="s">
        <v>18604</v>
      </c>
      <c r="G2280" s="10">
        <v>0</v>
      </c>
    </row>
    <row r="2281" spans="6:7" x14ac:dyDescent="0.3">
      <c r="F2281" t="s">
        <v>18034</v>
      </c>
      <c r="G2281" s="10">
        <v>0</v>
      </c>
    </row>
    <row r="2282" spans="6:7" x14ac:dyDescent="0.3">
      <c r="F2282" t="s">
        <v>17883</v>
      </c>
      <c r="G2282" s="10">
        <v>0</v>
      </c>
    </row>
    <row r="2283" spans="6:7" x14ac:dyDescent="0.3">
      <c r="F2283" t="s">
        <v>17900</v>
      </c>
      <c r="G2283" s="10">
        <v>0</v>
      </c>
    </row>
    <row r="2284" spans="6:7" x14ac:dyDescent="0.3">
      <c r="F2284" t="s">
        <v>18636</v>
      </c>
      <c r="G2284" s="10">
        <v>0</v>
      </c>
    </row>
    <row r="2285" spans="6:7" x14ac:dyDescent="0.3">
      <c r="F2285" t="s">
        <v>18036</v>
      </c>
      <c r="G2285" s="10">
        <v>0</v>
      </c>
    </row>
    <row r="2286" spans="6:7" x14ac:dyDescent="0.3">
      <c r="F2286" t="s">
        <v>18652</v>
      </c>
      <c r="G2286" s="10">
        <v>0</v>
      </c>
    </row>
    <row r="2287" spans="6:7" x14ac:dyDescent="0.3">
      <c r="F2287" t="s">
        <v>17901</v>
      </c>
      <c r="G2287" s="10">
        <v>0</v>
      </c>
    </row>
    <row r="2288" spans="6:7" x14ac:dyDescent="0.3">
      <c r="F2288" t="s">
        <v>18668</v>
      </c>
      <c r="G2288" s="10">
        <v>0</v>
      </c>
    </row>
    <row r="2289" spans="6:7" x14ac:dyDescent="0.3">
      <c r="F2289" t="s">
        <v>17860</v>
      </c>
      <c r="G2289" s="10">
        <v>0</v>
      </c>
    </row>
    <row r="2290" spans="6:7" x14ac:dyDescent="0.3">
      <c r="F2290" t="s">
        <v>18684</v>
      </c>
      <c r="G2290" s="10">
        <v>0</v>
      </c>
    </row>
    <row r="2291" spans="6:7" x14ac:dyDescent="0.3">
      <c r="F2291" t="s">
        <v>18039</v>
      </c>
      <c r="G2291" s="10">
        <v>0</v>
      </c>
    </row>
    <row r="2292" spans="6:7" x14ac:dyDescent="0.3">
      <c r="F2292" t="s">
        <v>18700</v>
      </c>
      <c r="G2292" s="10">
        <v>0</v>
      </c>
    </row>
    <row r="2293" spans="6:7" x14ac:dyDescent="0.3">
      <c r="F2293" t="s">
        <v>18040</v>
      </c>
      <c r="G2293" s="10">
        <v>0</v>
      </c>
    </row>
    <row r="2294" spans="6:7" x14ac:dyDescent="0.3">
      <c r="F2294" t="s">
        <v>18716</v>
      </c>
      <c r="G2294" s="10">
        <v>0</v>
      </c>
    </row>
    <row r="2295" spans="6:7" x14ac:dyDescent="0.3">
      <c r="F2295" t="s">
        <v>18041</v>
      </c>
      <c r="G2295" s="10">
        <v>0</v>
      </c>
    </row>
    <row r="2296" spans="6:7" x14ac:dyDescent="0.3">
      <c r="F2296" t="s">
        <v>17891</v>
      </c>
      <c r="G2296" s="10">
        <v>0</v>
      </c>
    </row>
    <row r="2297" spans="6:7" x14ac:dyDescent="0.3">
      <c r="F2297" t="s">
        <v>18042</v>
      </c>
      <c r="G2297" s="10">
        <v>0</v>
      </c>
    </row>
    <row r="2298" spans="6:7" x14ac:dyDescent="0.3">
      <c r="F2298" t="s">
        <v>18748</v>
      </c>
      <c r="G2298" s="10">
        <v>0</v>
      </c>
    </row>
    <row r="2299" spans="6:7" x14ac:dyDescent="0.3">
      <c r="F2299" t="s">
        <v>17861</v>
      </c>
      <c r="G2299" s="10">
        <v>0</v>
      </c>
    </row>
    <row r="2300" spans="6:7" x14ac:dyDescent="0.3">
      <c r="F2300" t="s">
        <v>18764</v>
      </c>
      <c r="G2300" s="10">
        <v>0</v>
      </c>
    </row>
    <row r="2301" spans="6:7" x14ac:dyDescent="0.3">
      <c r="F2301" t="s">
        <v>18044</v>
      </c>
      <c r="G2301" s="10">
        <v>0</v>
      </c>
    </row>
    <row r="2302" spans="6:7" x14ac:dyDescent="0.3">
      <c r="F2302" t="s">
        <v>18780</v>
      </c>
      <c r="G2302" s="10">
        <v>0</v>
      </c>
    </row>
    <row r="2303" spans="6:7" x14ac:dyDescent="0.3">
      <c r="F2303" t="s">
        <v>18045</v>
      </c>
      <c r="G2303" s="10">
        <v>0</v>
      </c>
    </row>
    <row r="2304" spans="6:7" x14ac:dyDescent="0.3">
      <c r="F2304" t="s">
        <v>18796</v>
      </c>
      <c r="G2304" s="10">
        <v>0</v>
      </c>
    </row>
    <row r="2305" spans="6:7" x14ac:dyDescent="0.3">
      <c r="F2305" t="s">
        <v>18046</v>
      </c>
      <c r="G2305" s="10">
        <v>0</v>
      </c>
    </row>
    <row r="2306" spans="6:7" x14ac:dyDescent="0.3">
      <c r="F2306" t="s">
        <v>18812</v>
      </c>
      <c r="G2306" s="10">
        <v>0</v>
      </c>
    </row>
    <row r="2307" spans="6:7" x14ac:dyDescent="0.3">
      <c r="F2307" t="s">
        <v>18047</v>
      </c>
      <c r="G2307" s="10">
        <v>0</v>
      </c>
    </row>
    <row r="2308" spans="6:7" x14ac:dyDescent="0.3">
      <c r="F2308" t="s">
        <v>18828</v>
      </c>
      <c r="G2308" s="10">
        <v>0</v>
      </c>
    </row>
    <row r="2309" spans="6:7" x14ac:dyDescent="0.3">
      <c r="F2309" t="s">
        <v>18048</v>
      </c>
      <c r="G2309" s="10">
        <v>0</v>
      </c>
    </row>
    <row r="2310" spans="6:7" x14ac:dyDescent="0.3">
      <c r="F2310" t="s">
        <v>18844</v>
      </c>
      <c r="G2310" s="10">
        <v>0</v>
      </c>
    </row>
    <row r="2311" spans="6:7" x14ac:dyDescent="0.3">
      <c r="F2311" t="s">
        <v>18049</v>
      </c>
      <c r="G2311" s="10">
        <v>0</v>
      </c>
    </row>
    <row r="2312" spans="6:7" x14ac:dyDescent="0.3">
      <c r="F2312" t="s">
        <v>18860</v>
      </c>
      <c r="G2312" s="10">
        <v>0</v>
      </c>
    </row>
    <row r="2313" spans="6:7" x14ac:dyDescent="0.3">
      <c r="F2313" t="s">
        <v>18050</v>
      </c>
      <c r="G2313" s="10">
        <v>0</v>
      </c>
    </row>
    <row r="2314" spans="6:7" x14ac:dyDescent="0.3">
      <c r="F2314" t="s">
        <v>18876</v>
      </c>
      <c r="G2314" s="10">
        <v>0</v>
      </c>
    </row>
    <row r="2315" spans="6:7" x14ac:dyDescent="0.3">
      <c r="F2315" t="s">
        <v>18051</v>
      </c>
      <c r="G2315" s="10">
        <v>0</v>
      </c>
    </row>
    <row r="2316" spans="6:7" x14ac:dyDescent="0.3">
      <c r="F2316" t="s">
        <v>18892</v>
      </c>
      <c r="G2316" s="10">
        <v>0</v>
      </c>
    </row>
    <row r="2317" spans="6:7" x14ac:dyDescent="0.3">
      <c r="F2317" t="s">
        <v>18052</v>
      </c>
      <c r="G2317" s="10">
        <v>0</v>
      </c>
    </row>
    <row r="2318" spans="6:7" x14ac:dyDescent="0.3">
      <c r="F2318" t="s">
        <v>18908</v>
      </c>
      <c r="G2318" s="10">
        <v>0</v>
      </c>
    </row>
    <row r="2319" spans="6:7" x14ac:dyDescent="0.3">
      <c r="F2319" t="s">
        <v>17927</v>
      </c>
      <c r="G2319" s="10">
        <v>0</v>
      </c>
    </row>
    <row r="2320" spans="6:7" x14ac:dyDescent="0.3">
      <c r="F2320" t="s">
        <v>17997</v>
      </c>
      <c r="G2320" s="10">
        <v>0</v>
      </c>
    </row>
    <row r="2321" spans="6:7" x14ac:dyDescent="0.3">
      <c r="F2321" t="s">
        <v>18054</v>
      </c>
      <c r="G2321" s="10">
        <v>0</v>
      </c>
    </row>
    <row r="2322" spans="6:7" x14ac:dyDescent="0.3">
      <c r="F2322" t="s">
        <v>18468</v>
      </c>
      <c r="G2322" s="10">
        <v>0</v>
      </c>
    </row>
    <row r="2323" spans="6:7" x14ac:dyDescent="0.3">
      <c r="F2323" t="s">
        <v>18055</v>
      </c>
      <c r="G2323" s="10">
        <v>0</v>
      </c>
    </row>
    <row r="2324" spans="6:7" x14ac:dyDescent="0.3">
      <c r="F2324" t="s">
        <v>18476</v>
      </c>
      <c r="G2324" s="10">
        <v>0</v>
      </c>
    </row>
    <row r="2325" spans="6:7" x14ac:dyDescent="0.3">
      <c r="F2325" t="s">
        <v>17862</v>
      </c>
      <c r="G2325" s="10">
        <v>0</v>
      </c>
    </row>
    <row r="2326" spans="6:7" x14ac:dyDescent="0.3">
      <c r="F2326" t="s">
        <v>18484</v>
      </c>
      <c r="G2326" s="10">
        <v>0</v>
      </c>
    </row>
    <row r="2327" spans="6:7" x14ac:dyDescent="0.3">
      <c r="F2327" t="s">
        <v>18057</v>
      </c>
      <c r="G2327" s="10">
        <v>0</v>
      </c>
    </row>
    <row r="2328" spans="6:7" x14ac:dyDescent="0.3">
      <c r="F2328" t="s">
        <v>18492</v>
      </c>
      <c r="G2328" s="10">
        <v>0</v>
      </c>
    </row>
    <row r="2329" spans="6:7" x14ac:dyDescent="0.3">
      <c r="F2329" t="s">
        <v>18058</v>
      </c>
      <c r="G2329" s="10">
        <v>0</v>
      </c>
    </row>
    <row r="2330" spans="6:7" x14ac:dyDescent="0.3">
      <c r="F2330" t="s">
        <v>17965</v>
      </c>
      <c r="G2330" s="10">
        <v>0</v>
      </c>
    </row>
    <row r="2331" spans="6:7" x14ac:dyDescent="0.3">
      <c r="F2331" t="s">
        <v>18059</v>
      </c>
      <c r="G2331" s="10">
        <v>0</v>
      </c>
    </row>
    <row r="2332" spans="6:7" x14ac:dyDescent="0.3">
      <c r="F2332" t="s">
        <v>18508</v>
      </c>
      <c r="G2332" s="10">
        <v>0</v>
      </c>
    </row>
    <row r="2333" spans="6:7" x14ac:dyDescent="0.3">
      <c r="F2333" t="s">
        <v>18060</v>
      </c>
      <c r="G2333" s="10">
        <v>0</v>
      </c>
    </row>
    <row r="2334" spans="6:7" x14ac:dyDescent="0.3">
      <c r="F2334" t="s">
        <v>18516</v>
      </c>
      <c r="G2334" s="10">
        <v>0</v>
      </c>
    </row>
    <row r="2335" spans="6:7" x14ac:dyDescent="0.3">
      <c r="F2335" t="s">
        <v>18061</v>
      </c>
      <c r="G2335" s="10">
        <v>0</v>
      </c>
    </row>
    <row r="2336" spans="6:7" x14ac:dyDescent="0.3">
      <c r="F2336" t="s">
        <v>18524</v>
      </c>
      <c r="G2336" s="10">
        <v>0</v>
      </c>
    </row>
    <row r="2337" spans="6:7" x14ac:dyDescent="0.3">
      <c r="F2337" t="s">
        <v>18062</v>
      </c>
      <c r="G2337" s="10">
        <v>0</v>
      </c>
    </row>
    <row r="2338" spans="6:7" x14ac:dyDescent="0.3">
      <c r="F2338" t="s">
        <v>18532</v>
      </c>
      <c r="G2338" s="10">
        <v>0</v>
      </c>
    </row>
    <row r="2339" spans="6:7" x14ac:dyDescent="0.3">
      <c r="F2339" t="s">
        <v>18063</v>
      </c>
      <c r="G2339" s="10">
        <v>0</v>
      </c>
    </row>
    <row r="2340" spans="6:7" x14ac:dyDescent="0.3">
      <c r="F2340" t="s">
        <v>18540</v>
      </c>
      <c r="G2340" s="10">
        <v>0</v>
      </c>
    </row>
    <row r="2341" spans="6:7" x14ac:dyDescent="0.3">
      <c r="F2341" t="s">
        <v>18064</v>
      </c>
      <c r="G2341" s="10">
        <v>0</v>
      </c>
    </row>
    <row r="2342" spans="6:7" x14ac:dyDescent="0.3">
      <c r="F2342" t="s">
        <v>18548</v>
      </c>
      <c r="G2342" s="10">
        <v>0</v>
      </c>
    </row>
    <row r="2343" spans="6:7" x14ac:dyDescent="0.3">
      <c r="F2343" t="s">
        <v>17971</v>
      </c>
      <c r="G2343" s="10">
        <v>0</v>
      </c>
    </row>
    <row r="2344" spans="6:7" x14ac:dyDescent="0.3">
      <c r="F2344" t="s">
        <v>18556</v>
      </c>
      <c r="G2344" s="10">
        <v>0</v>
      </c>
    </row>
    <row r="2345" spans="6:7" x14ac:dyDescent="0.3">
      <c r="F2345" t="s">
        <v>17914</v>
      </c>
      <c r="G2345" s="10">
        <v>0</v>
      </c>
    </row>
    <row r="2346" spans="6:7" x14ac:dyDescent="0.3">
      <c r="F2346" t="s">
        <v>18066</v>
      </c>
      <c r="G2346" s="10">
        <v>0</v>
      </c>
    </row>
    <row r="2347" spans="6:7" x14ac:dyDescent="0.3">
      <c r="F2347" t="s">
        <v>18568</v>
      </c>
      <c r="G2347" s="10">
        <v>0</v>
      </c>
    </row>
    <row r="2348" spans="6:7" x14ac:dyDescent="0.3">
      <c r="F2348" t="s">
        <v>17863</v>
      </c>
      <c r="G2348" s="10">
        <v>0</v>
      </c>
    </row>
    <row r="2349" spans="6:7" x14ac:dyDescent="0.3">
      <c r="F2349" t="s">
        <v>18576</v>
      </c>
      <c r="G2349" s="10">
        <v>0</v>
      </c>
    </row>
    <row r="2350" spans="6:7" x14ac:dyDescent="0.3">
      <c r="F2350" t="s">
        <v>17936</v>
      </c>
      <c r="G2350" s="10">
        <v>0</v>
      </c>
    </row>
    <row r="2351" spans="6:7" x14ac:dyDescent="0.3">
      <c r="F2351" t="s">
        <v>18584</v>
      </c>
      <c r="G2351" s="10">
        <v>0</v>
      </c>
    </row>
    <row r="2352" spans="6:7" x14ac:dyDescent="0.3">
      <c r="F2352" t="s">
        <v>17937</v>
      </c>
      <c r="G2352" s="10">
        <v>0</v>
      </c>
    </row>
    <row r="2353" spans="6:7" x14ac:dyDescent="0.3">
      <c r="F2353" t="s">
        <v>18592</v>
      </c>
      <c r="G2353" s="10">
        <v>0</v>
      </c>
    </row>
    <row r="2354" spans="6:7" x14ac:dyDescent="0.3">
      <c r="F2354" t="s">
        <v>18070</v>
      </c>
      <c r="G2354" s="10">
        <v>0</v>
      </c>
    </row>
    <row r="2355" spans="6:7" x14ac:dyDescent="0.3">
      <c r="F2355" t="s">
        <v>18600</v>
      </c>
      <c r="G2355" s="10">
        <v>0</v>
      </c>
    </row>
    <row r="2356" spans="6:7" x14ac:dyDescent="0.3">
      <c r="F2356" t="s">
        <v>17938</v>
      </c>
      <c r="G2356" s="10">
        <v>0</v>
      </c>
    </row>
    <row r="2357" spans="6:7" x14ac:dyDescent="0.3">
      <c r="F2357" t="s">
        <v>18608</v>
      </c>
      <c r="G2357" s="10">
        <v>0</v>
      </c>
    </row>
    <row r="2358" spans="6:7" x14ac:dyDescent="0.3">
      <c r="F2358" t="s">
        <v>18072</v>
      </c>
      <c r="G2358" s="10">
        <v>0</v>
      </c>
    </row>
    <row r="2359" spans="6:7" x14ac:dyDescent="0.3">
      <c r="F2359" t="s">
        <v>18616</v>
      </c>
      <c r="G2359" s="10">
        <v>0</v>
      </c>
    </row>
    <row r="2360" spans="6:7" x14ac:dyDescent="0.3">
      <c r="F2360" t="s">
        <v>18073</v>
      </c>
      <c r="G2360" s="10">
        <v>0</v>
      </c>
    </row>
    <row r="2361" spans="6:7" x14ac:dyDescent="0.3">
      <c r="F2361" t="s">
        <v>17982</v>
      </c>
      <c r="G2361" s="10">
        <v>0</v>
      </c>
    </row>
    <row r="2362" spans="6:7" x14ac:dyDescent="0.3">
      <c r="F2362" t="s">
        <v>18074</v>
      </c>
      <c r="G2362" s="10">
        <v>0</v>
      </c>
    </row>
    <row r="2363" spans="6:7" x14ac:dyDescent="0.3">
      <c r="F2363" t="s">
        <v>18632</v>
      </c>
      <c r="G2363" s="10">
        <v>0</v>
      </c>
    </row>
    <row r="2364" spans="6:7" x14ac:dyDescent="0.3">
      <c r="F2364" t="s">
        <v>18075</v>
      </c>
      <c r="G2364" s="10">
        <v>0</v>
      </c>
    </row>
    <row r="2365" spans="6:7" x14ac:dyDescent="0.3">
      <c r="F2365" t="s">
        <v>18640</v>
      </c>
      <c r="G2365" s="10">
        <v>0</v>
      </c>
    </row>
    <row r="2366" spans="6:7" x14ac:dyDescent="0.3">
      <c r="F2366" t="s">
        <v>18076</v>
      </c>
      <c r="G2366" s="10">
        <v>0</v>
      </c>
    </row>
    <row r="2367" spans="6:7" x14ac:dyDescent="0.3">
      <c r="F2367" t="s">
        <v>18648</v>
      </c>
      <c r="G2367" s="10">
        <v>0</v>
      </c>
    </row>
    <row r="2368" spans="6:7" x14ac:dyDescent="0.3">
      <c r="F2368" t="s">
        <v>18077</v>
      </c>
      <c r="G2368" s="10">
        <v>0</v>
      </c>
    </row>
    <row r="2369" spans="6:7" x14ac:dyDescent="0.3">
      <c r="F2369" t="s">
        <v>17885</v>
      </c>
      <c r="G2369" s="10">
        <v>0</v>
      </c>
    </row>
    <row r="2370" spans="6:7" x14ac:dyDescent="0.3">
      <c r="F2370" t="s">
        <v>18078</v>
      </c>
      <c r="G2370" s="10">
        <v>0</v>
      </c>
    </row>
    <row r="2371" spans="6:7" x14ac:dyDescent="0.3">
      <c r="F2371" t="s">
        <v>18664</v>
      </c>
      <c r="G2371" s="10">
        <v>0</v>
      </c>
    </row>
    <row r="2372" spans="6:7" x14ac:dyDescent="0.3">
      <c r="F2372" t="s">
        <v>18079</v>
      </c>
      <c r="G2372" s="10">
        <v>0</v>
      </c>
    </row>
    <row r="2373" spans="6:7" x14ac:dyDescent="0.3">
      <c r="F2373" t="s">
        <v>18672</v>
      </c>
      <c r="G2373" s="10">
        <v>0</v>
      </c>
    </row>
    <row r="2374" spans="6:7" x14ac:dyDescent="0.3">
      <c r="F2374" t="s">
        <v>18080</v>
      </c>
      <c r="G2374" s="10">
        <v>0</v>
      </c>
    </row>
    <row r="2375" spans="6:7" x14ac:dyDescent="0.3">
      <c r="F2375" t="s">
        <v>18680</v>
      </c>
      <c r="G2375" s="10">
        <v>0</v>
      </c>
    </row>
    <row r="2376" spans="6:7" x14ac:dyDescent="0.3">
      <c r="F2376" t="s">
        <v>18081</v>
      </c>
      <c r="G2376" s="10">
        <v>0</v>
      </c>
    </row>
    <row r="2377" spans="6:7" x14ac:dyDescent="0.3">
      <c r="F2377" t="s">
        <v>18688</v>
      </c>
      <c r="G2377" s="10">
        <v>0</v>
      </c>
    </row>
    <row r="2378" spans="6:7" x14ac:dyDescent="0.3">
      <c r="F2378" t="s">
        <v>18082</v>
      </c>
      <c r="G2378" s="10">
        <v>0</v>
      </c>
    </row>
    <row r="2379" spans="6:7" x14ac:dyDescent="0.3">
      <c r="F2379" t="s">
        <v>18696</v>
      </c>
      <c r="G2379" s="10">
        <v>0</v>
      </c>
    </row>
    <row r="2380" spans="6:7" x14ac:dyDescent="0.3">
      <c r="F2380" t="s">
        <v>18083</v>
      </c>
      <c r="G2380" s="10">
        <v>0</v>
      </c>
    </row>
    <row r="2381" spans="6:7" x14ac:dyDescent="0.3">
      <c r="F2381" t="s">
        <v>18704</v>
      </c>
      <c r="G2381" s="10">
        <v>0</v>
      </c>
    </row>
    <row r="2382" spans="6:7" x14ac:dyDescent="0.3">
      <c r="F2382" t="s">
        <v>18084</v>
      </c>
      <c r="G2382" s="10">
        <v>0</v>
      </c>
    </row>
    <row r="2383" spans="6:7" x14ac:dyDescent="0.3">
      <c r="F2383" t="s">
        <v>18712</v>
      </c>
      <c r="G2383" s="10">
        <v>0</v>
      </c>
    </row>
    <row r="2384" spans="6:7" x14ac:dyDescent="0.3">
      <c r="F2384" t="s">
        <v>18085</v>
      </c>
      <c r="G2384" s="10">
        <v>0</v>
      </c>
    </row>
    <row r="2385" spans="6:7" x14ac:dyDescent="0.3">
      <c r="F2385" t="s">
        <v>17920</v>
      </c>
      <c r="G2385" s="10">
        <v>0</v>
      </c>
    </row>
    <row r="2386" spans="6:7" x14ac:dyDescent="0.3">
      <c r="F2386" t="s">
        <v>18086</v>
      </c>
      <c r="G2386" s="10">
        <v>0</v>
      </c>
    </row>
    <row r="2387" spans="6:7" x14ac:dyDescent="0.3">
      <c r="F2387" t="s">
        <v>17889</v>
      </c>
      <c r="G2387" s="10">
        <v>0</v>
      </c>
    </row>
    <row r="2388" spans="6:7" x14ac:dyDescent="0.3">
      <c r="F2388" t="s">
        <v>18087</v>
      </c>
      <c r="G2388" s="10">
        <v>0</v>
      </c>
    </row>
    <row r="2389" spans="6:7" x14ac:dyDescent="0.3">
      <c r="F2389" t="s">
        <v>18736</v>
      </c>
      <c r="G2389" s="10">
        <v>0</v>
      </c>
    </row>
    <row r="2390" spans="6:7" x14ac:dyDescent="0.3">
      <c r="F2390" t="s">
        <v>17939</v>
      </c>
      <c r="G2390" s="10">
        <v>0</v>
      </c>
    </row>
    <row r="2391" spans="6:7" x14ac:dyDescent="0.3">
      <c r="F2391" t="s">
        <v>18744</v>
      </c>
      <c r="G2391" s="10">
        <v>0</v>
      </c>
    </row>
    <row r="2392" spans="6:7" x14ac:dyDescent="0.3">
      <c r="F2392" t="s">
        <v>18089</v>
      </c>
      <c r="G2392" s="10">
        <v>0</v>
      </c>
    </row>
    <row r="2393" spans="6:7" x14ac:dyDescent="0.3">
      <c r="F2393" t="s">
        <v>18752</v>
      </c>
      <c r="G2393" s="10">
        <v>0</v>
      </c>
    </row>
    <row r="2394" spans="6:7" x14ac:dyDescent="0.3">
      <c r="F2394" t="s">
        <v>18090</v>
      </c>
      <c r="G2394" s="10">
        <v>0</v>
      </c>
    </row>
    <row r="2395" spans="6:7" x14ac:dyDescent="0.3">
      <c r="F2395" t="s">
        <v>18760</v>
      </c>
      <c r="G2395" s="10">
        <v>0</v>
      </c>
    </row>
    <row r="2396" spans="6:7" x14ac:dyDescent="0.3">
      <c r="F2396" t="s">
        <v>18091</v>
      </c>
      <c r="G2396" s="10">
        <v>0</v>
      </c>
    </row>
    <row r="2397" spans="6:7" x14ac:dyDescent="0.3">
      <c r="F2397" t="s">
        <v>18768</v>
      </c>
      <c r="G2397" s="10">
        <v>0</v>
      </c>
    </row>
    <row r="2398" spans="6:7" x14ac:dyDescent="0.3">
      <c r="F2398" t="s">
        <v>18092</v>
      </c>
      <c r="G2398" s="10">
        <v>0</v>
      </c>
    </row>
    <row r="2399" spans="6:7" x14ac:dyDescent="0.3">
      <c r="F2399" t="s">
        <v>17994</v>
      </c>
      <c r="G2399" s="10">
        <v>0</v>
      </c>
    </row>
    <row r="2400" spans="6:7" x14ac:dyDescent="0.3">
      <c r="F2400" t="s">
        <v>18093</v>
      </c>
      <c r="G2400" s="10">
        <v>0</v>
      </c>
    </row>
    <row r="2401" spans="6:7" x14ac:dyDescent="0.3">
      <c r="F2401" t="s">
        <v>18784</v>
      </c>
      <c r="G2401" s="10">
        <v>0</v>
      </c>
    </row>
    <row r="2402" spans="6:7" x14ac:dyDescent="0.3">
      <c r="F2402" t="s">
        <v>18094</v>
      </c>
      <c r="G2402" s="10">
        <v>0</v>
      </c>
    </row>
    <row r="2403" spans="6:7" x14ac:dyDescent="0.3">
      <c r="F2403" t="s">
        <v>18792</v>
      </c>
      <c r="G2403" s="10">
        <v>0</v>
      </c>
    </row>
    <row r="2404" spans="6:7" x14ac:dyDescent="0.3">
      <c r="F2404" t="s">
        <v>18095</v>
      </c>
      <c r="G2404" s="10">
        <v>0</v>
      </c>
    </row>
    <row r="2405" spans="6:7" x14ac:dyDescent="0.3">
      <c r="F2405" t="s">
        <v>18800</v>
      </c>
      <c r="G2405" s="10">
        <v>0</v>
      </c>
    </row>
    <row r="2406" spans="6:7" x14ac:dyDescent="0.3">
      <c r="F2406" t="s">
        <v>17940</v>
      </c>
      <c r="G2406" s="10">
        <v>0</v>
      </c>
    </row>
    <row r="2407" spans="6:7" x14ac:dyDescent="0.3">
      <c r="F2407" t="s">
        <v>18808</v>
      </c>
      <c r="G2407" s="10">
        <v>0</v>
      </c>
    </row>
    <row r="2408" spans="6:7" x14ac:dyDescent="0.3">
      <c r="F2408" t="s">
        <v>18097</v>
      </c>
      <c r="G2408" s="10">
        <v>0</v>
      </c>
    </row>
    <row r="2409" spans="6:7" x14ac:dyDescent="0.3">
      <c r="F2409" t="s">
        <v>18816</v>
      </c>
      <c r="G2409" s="10">
        <v>0</v>
      </c>
    </row>
    <row r="2410" spans="6:7" x14ac:dyDescent="0.3">
      <c r="F2410" t="s">
        <v>18098</v>
      </c>
      <c r="G2410" s="10">
        <v>0</v>
      </c>
    </row>
    <row r="2411" spans="6:7" x14ac:dyDescent="0.3">
      <c r="F2411" t="s">
        <v>18824</v>
      </c>
      <c r="G2411" s="10">
        <v>0</v>
      </c>
    </row>
    <row r="2412" spans="6:7" x14ac:dyDescent="0.3">
      <c r="F2412" t="s">
        <v>18099</v>
      </c>
      <c r="G2412" s="10">
        <v>0</v>
      </c>
    </row>
    <row r="2413" spans="6:7" x14ac:dyDescent="0.3">
      <c r="F2413" t="s">
        <v>18832</v>
      </c>
      <c r="G2413" s="10">
        <v>0</v>
      </c>
    </row>
    <row r="2414" spans="6:7" x14ac:dyDescent="0.3">
      <c r="F2414" t="s">
        <v>18100</v>
      </c>
      <c r="G2414" s="10">
        <v>0</v>
      </c>
    </row>
    <row r="2415" spans="6:7" x14ac:dyDescent="0.3">
      <c r="F2415" t="s">
        <v>18840</v>
      </c>
      <c r="G2415" s="10">
        <v>0</v>
      </c>
    </row>
    <row r="2416" spans="6:7" x14ac:dyDescent="0.3">
      <c r="F2416" t="s">
        <v>18101</v>
      </c>
      <c r="G2416" s="10">
        <v>0</v>
      </c>
    </row>
    <row r="2417" spans="6:7" x14ac:dyDescent="0.3">
      <c r="F2417" t="s">
        <v>18848</v>
      </c>
      <c r="G2417" s="10">
        <v>0</v>
      </c>
    </row>
    <row r="2418" spans="6:7" x14ac:dyDescent="0.3">
      <c r="F2418" t="s">
        <v>18102</v>
      </c>
      <c r="G2418" s="10">
        <v>0</v>
      </c>
    </row>
    <row r="2419" spans="6:7" x14ac:dyDescent="0.3">
      <c r="F2419" t="s">
        <v>18856</v>
      </c>
      <c r="G2419" s="10">
        <v>0</v>
      </c>
    </row>
    <row r="2420" spans="6:7" x14ac:dyDescent="0.3">
      <c r="F2420" t="s">
        <v>18103</v>
      </c>
      <c r="G2420" s="10">
        <v>0</v>
      </c>
    </row>
    <row r="2421" spans="6:7" x14ac:dyDescent="0.3">
      <c r="F2421" t="s">
        <v>18864</v>
      </c>
      <c r="G2421" s="10">
        <v>0</v>
      </c>
    </row>
    <row r="2422" spans="6:7" x14ac:dyDescent="0.3">
      <c r="F2422" t="s">
        <v>18104</v>
      </c>
      <c r="G2422" s="10">
        <v>0</v>
      </c>
    </row>
    <row r="2423" spans="6:7" x14ac:dyDescent="0.3">
      <c r="F2423" t="s">
        <v>18872</v>
      </c>
      <c r="G2423" s="10">
        <v>0</v>
      </c>
    </row>
    <row r="2424" spans="6:7" x14ac:dyDescent="0.3">
      <c r="F2424" t="s">
        <v>18105</v>
      </c>
      <c r="G2424" s="10">
        <v>0</v>
      </c>
    </row>
    <row r="2425" spans="6:7" x14ac:dyDescent="0.3">
      <c r="F2425" t="s">
        <v>18880</v>
      </c>
      <c r="G2425" s="10">
        <v>0</v>
      </c>
    </row>
    <row r="2426" spans="6:7" x14ac:dyDescent="0.3">
      <c r="F2426" t="s">
        <v>18106</v>
      </c>
      <c r="G2426" s="10">
        <v>0</v>
      </c>
    </row>
    <row r="2427" spans="6:7" x14ac:dyDescent="0.3">
      <c r="F2427" t="s">
        <v>18888</v>
      </c>
      <c r="G2427" s="10">
        <v>0</v>
      </c>
    </row>
    <row r="2428" spans="6:7" x14ac:dyDescent="0.3">
      <c r="F2428" t="s">
        <v>18107</v>
      </c>
      <c r="G2428" s="10">
        <v>0</v>
      </c>
    </row>
    <row r="2429" spans="6:7" x14ac:dyDescent="0.3">
      <c r="F2429" t="s">
        <v>18896</v>
      </c>
      <c r="G2429" s="10">
        <v>0</v>
      </c>
    </row>
    <row r="2430" spans="6:7" x14ac:dyDescent="0.3">
      <c r="F2430" t="s">
        <v>18108</v>
      </c>
      <c r="G2430" s="10">
        <v>0</v>
      </c>
    </row>
    <row r="2431" spans="6:7" x14ac:dyDescent="0.3">
      <c r="F2431" t="s">
        <v>18904</v>
      </c>
      <c r="G2431" s="10">
        <v>0</v>
      </c>
    </row>
    <row r="2432" spans="6:7" x14ac:dyDescent="0.3">
      <c r="F2432" t="s">
        <v>18109</v>
      </c>
      <c r="G2432" s="10">
        <v>0</v>
      </c>
    </row>
    <row r="2433" spans="6:7" x14ac:dyDescent="0.3">
      <c r="F2433" t="s">
        <v>18912</v>
      </c>
      <c r="G2433" s="10">
        <v>0</v>
      </c>
    </row>
    <row r="2434" spans="6:7" x14ac:dyDescent="0.3">
      <c r="F2434" t="s">
        <v>18110</v>
      </c>
      <c r="G2434" s="10">
        <v>0</v>
      </c>
    </row>
    <row r="2435" spans="6:7" x14ac:dyDescent="0.3">
      <c r="F2435" t="s">
        <v>18920</v>
      </c>
      <c r="G2435" s="10">
        <v>0</v>
      </c>
    </row>
    <row r="2436" spans="6:7" x14ac:dyDescent="0.3">
      <c r="F2436" t="s">
        <v>17864</v>
      </c>
      <c r="G2436" s="10">
        <v>0</v>
      </c>
    </row>
    <row r="2437" spans="6:7" x14ac:dyDescent="0.3">
      <c r="F2437" t="s">
        <v>18462</v>
      </c>
      <c r="G2437" s="10">
        <v>0</v>
      </c>
    </row>
    <row r="2438" spans="6:7" x14ac:dyDescent="0.3">
      <c r="F2438" t="s">
        <v>18112</v>
      </c>
      <c r="G2438" s="10">
        <v>0</v>
      </c>
    </row>
    <row r="2439" spans="6:7" x14ac:dyDescent="0.3">
      <c r="F2439" t="s">
        <v>18466</v>
      </c>
      <c r="G2439" s="10">
        <v>0</v>
      </c>
    </row>
    <row r="2440" spans="6:7" x14ac:dyDescent="0.3">
      <c r="F2440" t="s">
        <v>18113</v>
      </c>
      <c r="G2440" s="10">
        <v>0</v>
      </c>
    </row>
    <row r="2441" spans="6:7" x14ac:dyDescent="0.3">
      <c r="F2441" t="s">
        <v>18470</v>
      </c>
      <c r="G2441" s="10">
        <v>0</v>
      </c>
    </row>
    <row r="2442" spans="6:7" x14ac:dyDescent="0.3">
      <c r="F2442" t="s">
        <v>17902</v>
      </c>
      <c r="G2442" s="10">
        <v>0</v>
      </c>
    </row>
    <row r="2443" spans="6:7" x14ac:dyDescent="0.3">
      <c r="F2443" t="s">
        <v>18474</v>
      </c>
      <c r="G2443" s="10">
        <v>0</v>
      </c>
    </row>
    <row r="2444" spans="6:7" x14ac:dyDescent="0.3">
      <c r="F2444" t="s">
        <v>18115</v>
      </c>
      <c r="G2444" s="10">
        <v>0</v>
      </c>
    </row>
    <row r="2445" spans="6:7" x14ac:dyDescent="0.3">
      <c r="F2445" t="s">
        <v>18478</v>
      </c>
      <c r="G2445" s="10">
        <v>0</v>
      </c>
    </row>
    <row r="2446" spans="6:7" x14ac:dyDescent="0.3">
      <c r="F2446" t="s">
        <v>18116</v>
      </c>
      <c r="G2446" s="10">
        <v>0</v>
      </c>
    </row>
    <row r="2447" spans="6:7" x14ac:dyDescent="0.3">
      <c r="F2447" t="s">
        <v>18482</v>
      </c>
      <c r="G2447" s="10">
        <v>0</v>
      </c>
    </row>
    <row r="2448" spans="6:7" x14ac:dyDescent="0.3">
      <c r="F2448" t="s">
        <v>18117</v>
      </c>
      <c r="G2448" s="10">
        <v>0</v>
      </c>
    </row>
    <row r="2449" spans="6:7" x14ac:dyDescent="0.3">
      <c r="F2449" t="s">
        <v>18486</v>
      </c>
      <c r="G2449" s="10">
        <v>0</v>
      </c>
    </row>
    <row r="2450" spans="6:7" x14ac:dyDescent="0.3">
      <c r="F2450" t="s">
        <v>18118</v>
      </c>
      <c r="G2450" s="10">
        <v>0</v>
      </c>
    </row>
    <row r="2451" spans="6:7" x14ac:dyDescent="0.3">
      <c r="F2451" t="s">
        <v>18490</v>
      </c>
      <c r="G2451" s="10">
        <v>0</v>
      </c>
    </row>
    <row r="2452" spans="6:7" x14ac:dyDescent="0.3">
      <c r="F2452" t="s">
        <v>18119</v>
      </c>
      <c r="G2452" s="10">
        <v>0</v>
      </c>
    </row>
    <row r="2453" spans="6:7" x14ac:dyDescent="0.3">
      <c r="F2453" t="s">
        <v>18494</v>
      </c>
      <c r="G2453" s="10">
        <v>0</v>
      </c>
    </row>
    <row r="2454" spans="6:7" x14ac:dyDescent="0.3">
      <c r="F2454" t="s">
        <v>18120</v>
      </c>
      <c r="G2454" s="10">
        <v>0</v>
      </c>
    </row>
    <row r="2455" spans="6:7" x14ac:dyDescent="0.3">
      <c r="F2455" t="s">
        <v>17877</v>
      </c>
      <c r="G2455" s="10">
        <v>0</v>
      </c>
    </row>
    <row r="2456" spans="6:7" x14ac:dyDescent="0.3">
      <c r="F2456" t="s">
        <v>17865</v>
      </c>
      <c r="G2456" s="10">
        <v>0</v>
      </c>
    </row>
    <row r="2457" spans="6:7" x14ac:dyDescent="0.3">
      <c r="F2457" t="s">
        <v>18502</v>
      </c>
      <c r="G2457" s="10">
        <v>0</v>
      </c>
    </row>
    <row r="2458" spans="6:7" x14ac:dyDescent="0.3">
      <c r="F2458" t="s">
        <v>18122</v>
      </c>
      <c r="G2458" s="10">
        <v>0</v>
      </c>
    </row>
    <row r="2459" spans="6:7" x14ac:dyDescent="0.3">
      <c r="F2459" t="s">
        <v>18506</v>
      </c>
      <c r="G2459" s="10">
        <v>0</v>
      </c>
    </row>
    <row r="2460" spans="6:7" x14ac:dyDescent="0.3">
      <c r="F2460" t="s">
        <v>18123</v>
      </c>
      <c r="G2460" s="10">
        <v>0</v>
      </c>
    </row>
    <row r="2461" spans="6:7" x14ac:dyDescent="0.3">
      <c r="F2461" t="s">
        <v>18510</v>
      </c>
      <c r="G2461" s="10">
        <v>0</v>
      </c>
    </row>
    <row r="2462" spans="6:7" x14ac:dyDescent="0.3">
      <c r="F2462" t="s">
        <v>18124</v>
      </c>
      <c r="G2462" s="10">
        <v>0</v>
      </c>
    </row>
    <row r="2463" spans="6:7" x14ac:dyDescent="0.3">
      <c r="F2463" t="s">
        <v>18514</v>
      </c>
      <c r="G2463" s="10">
        <v>0</v>
      </c>
    </row>
    <row r="2464" spans="6:7" x14ac:dyDescent="0.3">
      <c r="F2464" t="s">
        <v>18125</v>
      </c>
      <c r="G2464" s="10">
        <v>0</v>
      </c>
    </row>
    <row r="2465" spans="6:7" x14ac:dyDescent="0.3">
      <c r="F2465" t="s">
        <v>18518</v>
      </c>
      <c r="G2465" s="10">
        <v>0</v>
      </c>
    </row>
    <row r="2466" spans="6:7" x14ac:dyDescent="0.3">
      <c r="F2466" t="s">
        <v>17941</v>
      </c>
      <c r="G2466" s="10">
        <v>0</v>
      </c>
    </row>
    <row r="2467" spans="6:7" x14ac:dyDescent="0.3">
      <c r="F2467" t="s">
        <v>18522</v>
      </c>
      <c r="G2467" s="10">
        <v>0</v>
      </c>
    </row>
    <row r="2468" spans="6:7" x14ac:dyDescent="0.3">
      <c r="F2468" t="s">
        <v>18127</v>
      </c>
      <c r="G2468" s="10">
        <v>0</v>
      </c>
    </row>
    <row r="2469" spans="6:7" x14ac:dyDescent="0.3">
      <c r="F2469" t="s">
        <v>17930</v>
      </c>
      <c r="G2469" s="10">
        <v>0</v>
      </c>
    </row>
    <row r="2470" spans="6:7" x14ac:dyDescent="0.3">
      <c r="F2470" t="s">
        <v>17866</v>
      </c>
      <c r="G2470" s="10">
        <v>0</v>
      </c>
    </row>
    <row r="2471" spans="6:7" x14ac:dyDescent="0.3">
      <c r="F2471" t="s">
        <v>18530</v>
      </c>
      <c r="G2471" s="10">
        <v>0</v>
      </c>
    </row>
    <row r="2472" spans="6:7" x14ac:dyDescent="0.3">
      <c r="F2472" t="s">
        <v>17942</v>
      </c>
      <c r="G2472" s="10">
        <v>0</v>
      </c>
    </row>
    <row r="2473" spans="6:7" x14ac:dyDescent="0.3">
      <c r="F2473" t="s">
        <v>18534</v>
      </c>
      <c r="G2473" s="10">
        <v>0</v>
      </c>
    </row>
    <row r="2474" spans="6:7" x14ac:dyDescent="0.3">
      <c r="F2474" t="s">
        <v>18130</v>
      </c>
      <c r="G2474" s="10">
        <v>0</v>
      </c>
    </row>
    <row r="2475" spans="6:7" x14ac:dyDescent="0.3">
      <c r="F2475" t="s">
        <v>18538</v>
      </c>
      <c r="G2475" s="10">
        <v>0</v>
      </c>
    </row>
    <row r="2476" spans="6:7" x14ac:dyDescent="0.3">
      <c r="F2476" t="s">
        <v>17943</v>
      </c>
      <c r="G2476" s="10">
        <v>0</v>
      </c>
    </row>
    <row r="2477" spans="6:7" x14ac:dyDescent="0.3">
      <c r="F2477" t="s">
        <v>18542</v>
      </c>
      <c r="G2477" s="10">
        <v>0</v>
      </c>
    </row>
    <row r="2478" spans="6:7" x14ac:dyDescent="0.3">
      <c r="F2478" t="s">
        <v>18132</v>
      </c>
      <c r="G2478" s="10">
        <v>0</v>
      </c>
    </row>
    <row r="2479" spans="6:7" x14ac:dyDescent="0.3">
      <c r="F2479" t="s">
        <v>18546</v>
      </c>
      <c r="G2479" s="10">
        <v>0</v>
      </c>
    </row>
    <row r="2480" spans="6:7" x14ac:dyDescent="0.3">
      <c r="F2480" t="s">
        <v>18133</v>
      </c>
      <c r="G2480" s="10">
        <v>0</v>
      </c>
    </row>
    <row r="2481" spans="6:7" x14ac:dyDescent="0.3">
      <c r="F2481" t="s">
        <v>17879</v>
      </c>
      <c r="G2481" s="10">
        <v>0</v>
      </c>
    </row>
    <row r="2482" spans="6:7" x14ac:dyDescent="0.3">
      <c r="F2482" t="s">
        <v>18134</v>
      </c>
      <c r="G2482" s="10">
        <v>0</v>
      </c>
    </row>
    <row r="2483" spans="6:7" x14ac:dyDescent="0.3">
      <c r="F2483" t="s">
        <v>18554</v>
      </c>
      <c r="G2483" s="10">
        <v>0</v>
      </c>
    </row>
    <row r="2484" spans="6:7" x14ac:dyDescent="0.3">
      <c r="F2484" t="s">
        <v>18135</v>
      </c>
      <c r="G2484" s="10">
        <v>0</v>
      </c>
    </row>
    <row r="2485" spans="6:7" x14ac:dyDescent="0.3">
      <c r="F2485" t="s">
        <v>17880</v>
      </c>
      <c r="G2485" s="10">
        <v>0</v>
      </c>
    </row>
    <row r="2486" spans="6:7" x14ac:dyDescent="0.3">
      <c r="F2486" t="s">
        <v>18136</v>
      </c>
      <c r="G2486" s="10">
        <v>0</v>
      </c>
    </row>
    <row r="2487" spans="6:7" x14ac:dyDescent="0.3">
      <c r="F2487" t="s">
        <v>18562</v>
      </c>
      <c r="G2487" s="10">
        <v>0</v>
      </c>
    </row>
    <row r="2488" spans="6:7" x14ac:dyDescent="0.3">
      <c r="F2488" t="s">
        <v>17944</v>
      </c>
      <c r="G2488" s="10">
        <v>0</v>
      </c>
    </row>
    <row r="2489" spans="6:7" x14ac:dyDescent="0.3">
      <c r="F2489" t="s">
        <v>18566</v>
      </c>
      <c r="G2489" s="10">
        <v>0</v>
      </c>
    </row>
    <row r="2490" spans="6:7" x14ac:dyDescent="0.3">
      <c r="F2490" t="s">
        <v>18138</v>
      </c>
      <c r="G2490" s="10">
        <v>0</v>
      </c>
    </row>
    <row r="2491" spans="6:7" x14ac:dyDescent="0.3">
      <c r="F2491" t="s">
        <v>18570</v>
      </c>
      <c r="G2491" s="10">
        <v>0</v>
      </c>
    </row>
    <row r="2492" spans="6:7" x14ac:dyDescent="0.3">
      <c r="F2492" t="s">
        <v>18139</v>
      </c>
      <c r="G2492" s="10">
        <v>0</v>
      </c>
    </row>
    <row r="2493" spans="6:7" x14ac:dyDescent="0.3">
      <c r="F2493" t="s">
        <v>17975</v>
      </c>
      <c r="G2493" s="10">
        <v>0</v>
      </c>
    </row>
    <row r="2494" spans="6:7" x14ac:dyDescent="0.3">
      <c r="F2494" t="s">
        <v>17903</v>
      </c>
      <c r="G2494" s="10">
        <v>0</v>
      </c>
    </row>
    <row r="2495" spans="6:7" x14ac:dyDescent="0.3">
      <c r="F2495" t="s">
        <v>18578</v>
      </c>
      <c r="G2495" s="10">
        <v>0</v>
      </c>
    </row>
    <row r="2496" spans="6:7" x14ac:dyDescent="0.3">
      <c r="F2496" t="s">
        <v>18141</v>
      </c>
      <c r="G2496" s="10">
        <v>0</v>
      </c>
    </row>
    <row r="2497" spans="6:7" x14ac:dyDescent="0.3">
      <c r="F2497" t="s">
        <v>18582</v>
      </c>
      <c r="G2497" s="10">
        <v>0</v>
      </c>
    </row>
    <row r="2498" spans="6:7" x14ac:dyDescent="0.3">
      <c r="F2498" t="s">
        <v>18142</v>
      </c>
      <c r="G2498" s="10">
        <v>0</v>
      </c>
    </row>
    <row r="2499" spans="6:7" x14ac:dyDescent="0.3">
      <c r="F2499" t="s">
        <v>18586</v>
      </c>
      <c r="G2499" s="10">
        <v>0</v>
      </c>
    </row>
    <row r="2500" spans="6:7" x14ac:dyDescent="0.3">
      <c r="F2500" t="s">
        <v>18143</v>
      </c>
      <c r="G2500" s="10">
        <v>0</v>
      </c>
    </row>
    <row r="2501" spans="6:7" x14ac:dyDescent="0.3">
      <c r="F2501" t="s">
        <v>18590</v>
      </c>
      <c r="G2501" s="10">
        <v>0</v>
      </c>
    </row>
    <row r="2502" spans="6:7" x14ac:dyDescent="0.3">
      <c r="F2502" t="s">
        <v>18144</v>
      </c>
      <c r="G2502" s="10">
        <v>0</v>
      </c>
    </row>
    <row r="2503" spans="6:7" x14ac:dyDescent="0.3">
      <c r="F2503" t="s">
        <v>17882</v>
      </c>
      <c r="G2503" s="10">
        <v>0</v>
      </c>
    </row>
    <row r="2504" spans="6:7" x14ac:dyDescent="0.3">
      <c r="F2504" t="s">
        <v>17904</v>
      </c>
      <c r="G2504" s="10">
        <v>0</v>
      </c>
    </row>
    <row r="2505" spans="6:7" x14ac:dyDescent="0.3">
      <c r="F2505" t="s">
        <v>17916</v>
      </c>
      <c r="G2505" s="10">
        <v>0</v>
      </c>
    </row>
    <row r="2506" spans="6:7" x14ac:dyDescent="0.3">
      <c r="F2506" t="s">
        <v>18146</v>
      </c>
      <c r="G2506" s="10">
        <v>0</v>
      </c>
    </row>
    <row r="2507" spans="6:7" x14ac:dyDescent="0.3">
      <c r="F2507" t="s">
        <v>18602</v>
      </c>
      <c r="G2507" s="10">
        <v>0</v>
      </c>
    </row>
    <row r="2508" spans="6:7" x14ac:dyDescent="0.3">
      <c r="F2508" t="s">
        <v>18147</v>
      </c>
      <c r="G2508" s="10">
        <v>0</v>
      </c>
    </row>
    <row r="2509" spans="6:7" x14ac:dyDescent="0.3">
      <c r="F2509" t="s">
        <v>18606</v>
      </c>
      <c r="G2509" s="10">
        <v>0</v>
      </c>
    </row>
    <row r="2510" spans="6:7" x14ac:dyDescent="0.3">
      <c r="F2510" t="s">
        <v>18148</v>
      </c>
      <c r="G2510" s="10">
        <v>0</v>
      </c>
    </row>
    <row r="2511" spans="6:7" x14ac:dyDescent="0.3">
      <c r="F2511" t="s">
        <v>18610</v>
      </c>
      <c r="G2511" s="10">
        <v>0</v>
      </c>
    </row>
    <row r="2512" spans="6:7" x14ac:dyDescent="0.3">
      <c r="F2512" t="s">
        <v>18149</v>
      </c>
      <c r="G2512" s="10">
        <v>0</v>
      </c>
    </row>
    <row r="2513" spans="6:7" x14ac:dyDescent="0.3">
      <c r="F2513" t="s">
        <v>18614</v>
      </c>
      <c r="G2513" s="10">
        <v>0</v>
      </c>
    </row>
    <row r="2514" spans="6:7" x14ac:dyDescent="0.3">
      <c r="F2514" t="s">
        <v>17945</v>
      </c>
      <c r="G2514" s="10">
        <v>0</v>
      </c>
    </row>
    <row r="2515" spans="6:7" x14ac:dyDescent="0.3">
      <c r="F2515" t="s">
        <v>18618</v>
      </c>
      <c r="G2515" s="10">
        <v>0</v>
      </c>
    </row>
    <row r="2516" spans="6:7" x14ac:dyDescent="0.3">
      <c r="F2516" t="s">
        <v>17905</v>
      </c>
      <c r="G2516" s="10">
        <v>0</v>
      </c>
    </row>
    <row r="2517" spans="6:7" x14ac:dyDescent="0.3">
      <c r="F2517" t="s">
        <v>18622</v>
      </c>
      <c r="G2517" s="10">
        <v>0</v>
      </c>
    </row>
    <row r="2518" spans="6:7" x14ac:dyDescent="0.3">
      <c r="F2518" t="s">
        <v>18152</v>
      </c>
      <c r="G2518" s="10">
        <v>0</v>
      </c>
    </row>
    <row r="2519" spans="6:7" x14ac:dyDescent="0.3">
      <c r="F2519" t="s">
        <v>18626</v>
      </c>
      <c r="G2519" s="10">
        <v>0</v>
      </c>
    </row>
    <row r="2520" spans="6:7" x14ac:dyDescent="0.3">
      <c r="F2520" t="s">
        <v>18153</v>
      </c>
      <c r="G2520" s="10">
        <v>0</v>
      </c>
    </row>
    <row r="2521" spans="6:7" x14ac:dyDescent="0.3">
      <c r="F2521" t="s">
        <v>18630</v>
      </c>
      <c r="G2521" s="10">
        <v>0</v>
      </c>
    </row>
    <row r="2522" spans="6:7" x14ac:dyDescent="0.3">
      <c r="F2522" t="s">
        <v>17946</v>
      </c>
      <c r="G2522" s="10">
        <v>0</v>
      </c>
    </row>
    <row r="2523" spans="6:7" x14ac:dyDescent="0.3">
      <c r="F2523" t="s">
        <v>18634</v>
      </c>
      <c r="G2523" s="10">
        <v>0</v>
      </c>
    </row>
    <row r="2524" spans="6:7" x14ac:dyDescent="0.3">
      <c r="F2524" t="s">
        <v>18155</v>
      </c>
      <c r="G2524" s="10">
        <v>0</v>
      </c>
    </row>
    <row r="2525" spans="6:7" x14ac:dyDescent="0.3">
      <c r="F2525" t="s">
        <v>18638</v>
      </c>
      <c r="G2525" s="10">
        <v>0</v>
      </c>
    </row>
    <row r="2526" spans="6:7" x14ac:dyDescent="0.3">
      <c r="F2526" t="s">
        <v>18156</v>
      </c>
      <c r="G2526" s="10">
        <v>0</v>
      </c>
    </row>
    <row r="2527" spans="6:7" x14ac:dyDescent="0.3">
      <c r="F2527" t="s">
        <v>17898</v>
      </c>
      <c r="G2527" s="10">
        <v>0</v>
      </c>
    </row>
    <row r="2528" spans="6:7" x14ac:dyDescent="0.3">
      <c r="F2528" t="s">
        <v>17947</v>
      </c>
      <c r="G2528" s="10">
        <v>0</v>
      </c>
    </row>
    <row r="2529" spans="6:7" x14ac:dyDescent="0.3">
      <c r="F2529" t="s">
        <v>18646</v>
      </c>
      <c r="G2529" s="10">
        <v>0</v>
      </c>
    </row>
    <row r="2530" spans="6:7" x14ac:dyDescent="0.3">
      <c r="F2530" t="s">
        <v>18158</v>
      </c>
      <c r="G2530" s="10">
        <v>0</v>
      </c>
    </row>
    <row r="2531" spans="6:7" x14ac:dyDescent="0.3">
      <c r="F2531" t="s">
        <v>18650</v>
      </c>
      <c r="G2531" s="10">
        <v>0</v>
      </c>
    </row>
    <row r="2532" spans="6:7" x14ac:dyDescent="0.3">
      <c r="F2532" t="s">
        <v>18159</v>
      </c>
      <c r="G2532" s="10">
        <v>0</v>
      </c>
    </row>
    <row r="2533" spans="6:7" x14ac:dyDescent="0.3">
      <c r="F2533" t="s">
        <v>18654</v>
      </c>
      <c r="G2533" s="10">
        <v>0</v>
      </c>
    </row>
    <row r="2534" spans="6:7" x14ac:dyDescent="0.3">
      <c r="F2534" t="s">
        <v>17906</v>
      </c>
      <c r="G2534" s="10">
        <v>0</v>
      </c>
    </row>
    <row r="2535" spans="6:7" x14ac:dyDescent="0.3">
      <c r="F2535" t="s">
        <v>18658</v>
      </c>
      <c r="G2535" s="10">
        <v>0</v>
      </c>
    </row>
    <row r="2536" spans="6:7" x14ac:dyDescent="0.3">
      <c r="F2536" t="s">
        <v>18161</v>
      </c>
      <c r="G2536" s="10">
        <v>0</v>
      </c>
    </row>
    <row r="2537" spans="6:7" x14ac:dyDescent="0.3">
      <c r="F2537" t="s">
        <v>18662</v>
      </c>
      <c r="G2537" s="10">
        <v>0</v>
      </c>
    </row>
    <row r="2538" spans="6:7" x14ac:dyDescent="0.3">
      <c r="F2538" t="s">
        <v>18162</v>
      </c>
      <c r="G2538" s="10">
        <v>0</v>
      </c>
    </row>
    <row r="2539" spans="6:7" x14ac:dyDescent="0.3">
      <c r="F2539" t="s">
        <v>18666</v>
      </c>
      <c r="G2539" s="10">
        <v>0</v>
      </c>
    </row>
    <row r="2540" spans="6:7" x14ac:dyDescent="0.3">
      <c r="F2540" t="s">
        <v>18163</v>
      </c>
      <c r="G2540" s="10">
        <v>0</v>
      </c>
    </row>
    <row r="2541" spans="6:7" x14ac:dyDescent="0.3">
      <c r="F2541" t="s">
        <v>18670</v>
      </c>
      <c r="G2541" s="10">
        <v>0</v>
      </c>
    </row>
    <row r="2542" spans="6:7" x14ac:dyDescent="0.3">
      <c r="F2542" t="s">
        <v>18164</v>
      </c>
      <c r="G2542" s="10">
        <v>0</v>
      </c>
    </row>
    <row r="2543" spans="6:7" x14ac:dyDescent="0.3">
      <c r="F2543" t="s">
        <v>17986</v>
      </c>
      <c r="G2543" s="10">
        <v>0</v>
      </c>
    </row>
    <row r="2544" spans="6:7" x14ac:dyDescent="0.3">
      <c r="F2544" t="s">
        <v>18165</v>
      </c>
      <c r="G2544" s="10">
        <v>0</v>
      </c>
    </row>
    <row r="2545" spans="6:7" x14ac:dyDescent="0.3">
      <c r="F2545" t="s">
        <v>18678</v>
      </c>
      <c r="G2545" s="10">
        <v>0</v>
      </c>
    </row>
    <row r="2546" spans="6:7" x14ac:dyDescent="0.3">
      <c r="F2546" t="s">
        <v>18166</v>
      </c>
      <c r="G2546" s="10">
        <v>0</v>
      </c>
    </row>
    <row r="2547" spans="6:7" x14ac:dyDescent="0.3">
      <c r="F2547" t="s">
        <v>18682</v>
      </c>
      <c r="G2547" s="10">
        <v>0</v>
      </c>
    </row>
    <row r="2548" spans="6:7" x14ac:dyDescent="0.3">
      <c r="F2548" t="s">
        <v>18167</v>
      </c>
      <c r="G2548" s="10">
        <v>0</v>
      </c>
    </row>
    <row r="2549" spans="6:7" x14ac:dyDescent="0.3">
      <c r="F2549" t="s">
        <v>18686</v>
      </c>
      <c r="G2549" s="10">
        <v>0</v>
      </c>
    </row>
    <row r="2550" spans="6:7" x14ac:dyDescent="0.3">
      <c r="F2550" t="s">
        <v>18168</v>
      </c>
      <c r="G2550" s="10">
        <v>0</v>
      </c>
    </row>
    <row r="2551" spans="6:7" x14ac:dyDescent="0.3">
      <c r="F2551" t="s">
        <v>18690</v>
      </c>
      <c r="G2551" s="10">
        <v>0</v>
      </c>
    </row>
    <row r="2552" spans="6:7" x14ac:dyDescent="0.3">
      <c r="F2552" t="s">
        <v>18169</v>
      </c>
      <c r="G2552" s="10">
        <v>0</v>
      </c>
    </row>
    <row r="2553" spans="6:7" x14ac:dyDescent="0.3">
      <c r="F2553" t="s">
        <v>18694</v>
      </c>
      <c r="G2553" s="10">
        <v>0</v>
      </c>
    </row>
    <row r="2554" spans="6:7" x14ac:dyDescent="0.3">
      <c r="F2554" t="s">
        <v>18170</v>
      </c>
      <c r="G2554" s="10">
        <v>0</v>
      </c>
    </row>
    <row r="2555" spans="6:7" x14ac:dyDescent="0.3">
      <c r="F2555" t="s">
        <v>18698</v>
      </c>
      <c r="G2555" s="10">
        <v>0</v>
      </c>
    </row>
    <row r="2556" spans="6:7" x14ac:dyDescent="0.3">
      <c r="F2556" t="s">
        <v>18171</v>
      </c>
      <c r="G2556" s="10">
        <v>0</v>
      </c>
    </row>
    <row r="2557" spans="6:7" x14ac:dyDescent="0.3">
      <c r="F2557" t="s">
        <v>18702</v>
      </c>
      <c r="G2557" s="10">
        <v>0</v>
      </c>
    </row>
    <row r="2558" spans="6:7" x14ac:dyDescent="0.3">
      <c r="F2558" t="s">
        <v>18172</v>
      </c>
      <c r="G2558" s="10">
        <v>0</v>
      </c>
    </row>
    <row r="2559" spans="6:7" x14ac:dyDescent="0.3">
      <c r="F2559" t="s">
        <v>18706</v>
      </c>
      <c r="G2559" s="10">
        <v>0</v>
      </c>
    </row>
    <row r="2560" spans="6:7" x14ac:dyDescent="0.3">
      <c r="F2560" t="s">
        <v>18173</v>
      </c>
      <c r="G2560" s="10">
        <v>0</v>
      </c>
    </row>
    <row r="2561" spans="6:7" x14ac:dyDescent="0.3">
      <c r="F2561" t="s">
        <v>18710</v>
      </c>
      <c r="G2561" s="10">
        <v>0</v>
      </c>
    </row>
    <row r="2562" spans="6:7" x14ac:dyDescent="0.3">
      <c r="F2562" t="s">
        <v>18174</v>
      </c>
      <c r="G2562" s="10">
        <v>0</v>
      </c>
    </row>
    <row r="2563" spans="6:7" x14ac:dyDescent="0.3">
      <c r="F2563" t="s">
        <v>17919</v>
      </c>
      <c r="G2563" s="10">
        <v>0</v>
      </c>
    </row>
    <row r="2564" spans="6:7" x14ac:dyDescent="0.3">
      <c r="F2564" t="s">
        <v>18175</v>
      </c>
      <c r="G2564" s="10">
        <v>0</v>
      </c>
    </row>
    <row r="2565" spans="6:7" x14ac:dyDescent="0.3">
      <c r="F2565" t="s">
        <v>18718</v>
      </c>
      <c r="G2565" s="10">
        <v>0</v>
      </c>
    </row>
    <row r="2566" spans="6:7" x14ac:dyDescent="0.3">
      <c r="F2566" t="s">
        <v>18176</v>
      </c>
      <c r="G2566" s="10">
        <v>0</v>
      </c>
    </row>
    <row r="2567" spans="6:7" x14ac:dyDescent="0.3">
      <c r="F2567" t="s">
        <v>18722</v>
      </c>
      <c r="G2567" s="10">
        <v>0</v>
      </c>
    </row>
    <row r="2568" spans="6:7" x14ac:dyDescent="0.3">
      <c r="F2568" t="s">
        <v>18177</v>
      </c>
      <c r="G2568" s="10">
        <v>0</v>
      </c>
    </row>
    <row r="2569" spans="6:7" x14ac:dyDescent="0.3">
      <c r="F2569" t="s">
        <v>18726</v>
      </c>
      <c r="G2569" s="10">
        <v>0</v>
      </c>
    </row>
    <row r="2570" spans="6:7" x14ac:dyDescent="0.3">
      <c r="F2570" t="s">
        <v>18178</v>
      </c>
      <c r="G2570" s="10">
        <v>0</v>
      </c>
    </row>
    <row r="2571" spans="6:7" x14ac:dyDescent="0.3">
      <c r="F2571" t="s">
        <v>17890</v>
      </c>
      <c r="G2571" s="10">
        <v>0</v>
      </c>
    </row>
    <row r="2572" spans="6:7" x14ac:dyDescent="0.3">
      <c r="F2572" t="s">
        <v>18179</v>
      </c>
      <c r="G2572" s="10">
        <v>0</v>
      </c>
    </row>
    <row r="2573" spans="6:7" x14ac:dyDescent="0.3">
      <c r="F2573" t="s">
        <v>18734</v>
      </c>
      <c r="G2573" s="10">
        <v>0</v>
      </c>
    </row>
    <row r="2574" spans="6:7" x14ac:dyDescent="0.3">
      <c r="F2574" t="s">
        <v>18180</v>
      </c>
      <c r="G2574" s="10">
        <v>0</v>
      </c>
    </row>
    <row r="2575" spans="6:7" x14ac:dyDescent="0.3">
      <c r="F2575" t="s">
        <v>18738</v>
      </c>
      <c r="G2575" s="10">
        <v>0</v>
      </c>
    </row>
    <row r="2576" spans="6:7" x14ac:dyDescent="0.3">
      <c r="F2576" t="s">
        <v>18181</v>
      </c>
      <c r="G2576" s="10">
        <v>0</v>
      </c>
    </row>
    <row r="2577" spans="6:7" x14ac:dyDescent="0.3">
      <c r="F2577" t="s">
        <v>17892</v>
      </c>
      <c r="G2577" s="10">
        <v>0</v>
      </c>
    </row>
    <row r="2578" spans="6:7" x14ac:dyDescent="0.3">
      <c r="F2578" t="s">
        <v>18182</v>
      </c>
      <c r="G2578" s="10">
        <v>0</v>
      </c>
    </row>
    <row r="2579" spans="6:7" x14ac:dyDescent="0.3">
      <c r="F2579" t="s">
        <v>18746</v>
      </c>
      <c r="G2579" s="10">
        <v>0</v>
      </c>
    </row>
    <row r="2580" spans="6:7" x14ac:dyDescent="0.3">
      <c r="F2580" t="s">
        <v>18183</v>
      </c>
      <c r="G2580" s="10">
        <v>0</v>
      </c>
    </row>
    <row r="2581" spans="6:7" x14ac:dyDescent="0.3">
      <c r="F2581" t="s">
        <v>18750</v>
      </c>
      <c r="G2581" s="10">
        <v>0</v>
      </c>
    </row>
    <row r="2582" spans="6:7" x14ac:dyDescent="0.3">
      <c r="F2582" t="s">
        <v>18184</v>
      </c>
      <c r="G2582" s="10">
        <v>0</v>
      </c>
    </row>
    <row r="2583" spans="6:7" x14ac:dyDescent="0.3">
      <c r="F2583" t="s">
        <v>18754</v>
      </c>
      <c r="G2583" s="10">
        <v>0</v>
      </c>
    </row>
    <row r="2584" spans="6:7" x14ac:dyDescent="0.3">
      <c r="F2584" t="s">
        <v>17948</v>
      </c>
      <c r="G2584" s="10">
        <v>0</v>
      </c>
    </row>
    <row r="2585" spans="6:7" x14ac:dyDescent="0.3">
      <c r="F2585" t="s">
        <v>18758</v>
      </c>
      <c r="G2585" s="10">
        <v>0</v>
      </c>
    </row>
    <row r="2586" spans="6:7" x14ac:dyDescent="0.3">
      <c r="F2586" t="s">
        <v>17949</v>
      </c>
      <c r="G2586" s="10">
        <v>0</v>
      </c>
    </row>
    <row r="2587" spans="6:7" x14ac:dyDescent="0.3">
      <c r="F2587" t="s">
        <v>18762</v>
      </c>
      <c r="G2587" s="10">
        <v>0</v>
      </c>
    </row>
    <row r="2588" spans="6:7" x14ac:dyDescent="0.3">
      <c r="F2588" t="s">
        <v>18187</v>
      </c>
      <c r="G2588" s="10">
        <v>0</v>
      </c>
    </row>
    <row r="2589" spans="6:7" x14ac:dyDescent="0.3">
      <c r="F2589" t="s">
        <v>18766</v>
      </c>
      <c r="G2589" s="10">
        <v>0</v>
      </c>
    </row>
    <row r="2590" spans="6:7" x14ac:dyDescent="0.3">
      <c r="F2590" t="s">
        <v>18188</v>
      </c>
      <c r="G2590" s="10">
        <v>0</v>
      </c>
    </row>
    <row r="2591" spans="6:7" x14ac:dyDescent="0.3">
      <c r="F2591" t="s">
        <v>18770</v>
      </c>
      <c r="G2591" s="10">
        <v>0</v>
      </c>
    </row>
    <row r="2592" spans="6:7" x14ac:dyDescent="0.3">
      <c r="F2592" t="s">
        <v>18189</v>
      </c>
      <c r="G2592" s="10">
        <v>0</v>
      </c>
    </row>
    <row r="2593" spans="6:7" x14ac:dyDescent="0.3">
      <c r="F2593" t="s">
        <v>18774</v>
      </c>
      <c r="G2593" s="10">
        <v>0</v>
      </c>
    </row>
    <row r="2594" spans="6:7" x14ac:dyDescent="0.3">
      <c r="F2594" t="s">
        <v>18190</v>
      </c>
      <c r="G2594" s="10">
        <v>0</v>
      </c>
    </row>
    <row r="2595" spans="6:7" x14ac:dyDescent="0.3">
      <c r="F2595" t="s">
        <v>18778</v>
      </c>
      <c r="G2595" s="10">
        <v>0</v>
      </c>
    </row>
    <row r="2596" spans="6:7" x14ac:dyDescent="0.3">
      <c r="F2596" t="s">
        <v>18191</v>
      </c>
      <c r="G2596" s="10">
        <v>0</v>
      </c>
    </row>
    <row r="2597" spans="6:7" x14ac:dyDescent="0.3">
      <c r="F2597" t="s">
        <v>18782</v>
      </c>
      <c r="G2597" s="10">
        <v>0</v>
      </c>
    </row>
    <row r="2598" spans="6:7" x14ac:dyDescent="0.3">
      <c r="F2598" t="s">
        <v>18192</v>
      </c>
      <c r="G2598" s="10">
        <v>0</v>
      </c>
    </row>
    <row r="2599" spans="6:7" x14ac:dyDescent="0.3">
      <c r="F2599" t="s">
        <v>18786</v>
      </c>
      <c r="G2599" s="10">
        <v>0</v>
      </c>
    </row>
    <row r="2600" spans="6:7" x14ac:dyDescent="0.3">
      <c r="F2600" t="s">
        <v>18193</v>
      </c>
      <c r="G2600" s="10">
        <v>0</v>
      </c>
    </row>
    <row r="2601" spans="6:7" x14ac:dyDescent="0.3">
      <c r="F2601" t="s">
        <v>18790</v>
      </c>
      <c r="G2601" s="10">
        <v>0</v>
      </c>
    </row>
    <row r="2602" spans="6:7" x14ac:dyDescent="0.3">
      <c r="F2602" t="s">
        <v>18194</v>
      </c>
      <c r="G2602" s="10">
        <v>0</v>
      </c>
    </row>
    <row r="2603" spans="6:7" x14ac:dyDescent="0.3">
      <c r="F2603" t="s">
        <v>18794</v>
      </c>
      <c r="G2603" s="10">
        <v>0</v>
      </c>
    </row>
    <row r="2604" spans="6:7" x14ac:dyDescent="0.3">
      <c r="F2604" t="s">
        <v>18195</v>
      </c>
      <c r="G2604" s="10">
        <v>0</v>
      </c>
    </row>
    <row r="2605" spans="6:7" x14ac:dyDescent="0.3">
      <c r="F2605" t="s">
        <v>18798</v>
      </c>
      <c r="G2605" s="10">
        <v>0</v>
      </c>
    </row>
    <row r="2606" spans="6:7" x14ac:dyDescent="0.3">
      <c r="F2606" t="s">
        <v>18196</v>
      </c>
      <c r="G2606" s="10">
        <v>0</v>
      </c>
    </row>
    <row r="2607" spans="6:7" x14ac:dyDescent="0.3">
      <c r="F2607" t="s">
        <v>18802</v>
      </c>
      <c r="G2607" s="10">
        <v>0</v>
      </c>
    </row>
    <row r="2608" spans="6:7" x14ac:dyDescent="0.3">
      <c r="F2608" t="s">
        <v>18197</v>
      </c>
      <c r="G2608" s="10">
        <v>0</v>
      </c>
    </row>
    <row r="2609" spans="6:7" x14ac:dyDescent="0.3">
      <c r="F2609" t="s">
        <v>18806</v>
      </c>
      <c r="G2609" s="10">
        <v>0</v>
      </c>
    </row>
    <row r="2610" spans="6:7" x14ac:dyDescent="0.3">
      <c r="F2610" t="s">
        <v>18198</v>
      </c>
      <c r="G2610" s="10">
        <v>0</v>
      </c>
    </row>
    <row r="2611" spans="6:7" x14ac:dyDescent="0.3">
      <c r="F2611" t="s">
        <v>18810</v>
      </c>
      <c r="G2611" s="10">
        <v>0</v>
      </c>
    </row>
    <row r="2612" spans="6:7" x14ac:dyDescent="0.3">
      <c r="F2612" t="s">
        <v>18199</v>
      </c>
      <c r="G2612" s="10">
        <v>0</v>
      </c>
    </row>
    <row r="2613" spans="6:7" x14ac:dyDescent="0.3">
      <c r="F2613" t="s">
        <v>17922</v>
      </c>
      <c r="G2613" s="10">
        <v>0</v>
      </c>
    </row>
    <row r="2614" spans="6:7" x14ac:dyDescent="0.3">
      <c r="F2614" t="s">
        <v>18200</v>
      </c>
      <c r="G2614" s="10">
        <v>0</v>
      </c>
    </row>
    <row r="2615" spans="6:7" x14ac:dyDescent="0.3">
      <c r="F2615" t="s">
        <v>18818</v>
      </c>
      <c r="G2615" s="10">
        <v>0</v>
      </c>
    </row>
    <row r="2616" spans="6:7" x14ac:dyDescent="0.3">
      <c r="F2616" t="s">
        <v>18201</v>
      </c>
      <c r="G2616" s="10">
        <v>0</v>
      </c>
    </row>
    <row r="2617" spans="6:7" x14ac:dyDescent="0.3">
      <c r="F2617" t="s">
        <v>18822</v>
      </c>
      <c r="G2617" s="10">
        <v>0</v>
      </c>
    </row>
    <row r="2618" spans="6:7" x14ac:dyDescent="0.3">
      <c r="F2618" t="s">
        <v>18202</v>
      </c>
      <c r="G2618" s="10">
        <v>0</v>
      </c>
    </row>
    <row r="2619" spans="6:7" x14ac:dyDescent="0.3">
      <c r="F2619" t="s">
        <v>18826</v>
      </c>
      <c r="G2619" s="10">
        <v>0</v>
      </c>
    </row>
    <row r="2620" spans="6:7" x14ac:dyDescent="0.3">
      <c r="F2620" t="s">
        <v>18203</v>
      </c>
      <c r="G2620" s="10">
        <v>0</v>
      </c>
    </row>
    <row r="2621" spans="6:7" x14ac:dyDescent="0.3">
      <c r="F2621" t="s">
        <v>18830</v>
      </c>
      <c r="G2621" s="10">
        <v>0</v>
      </c>
    </row>
    <row r="2622" spans="6:7" x14ac:dyDescent="0.3">
      <c r="F2622" t="s">
        <v>18204</v>
      </c>
      <c r="G2622" s="10">
        <v>0</v>
      </c>
    </row>
    <row r="2623" spans="6:7" x14ac:dyDescent="0.3">
      <c r="F2623" t="s">
        <v>18834</v>
      </c>
      <c r="G2623" s="10">
        <v>0</v>
      </c>
    </row>
    <row r="2624" spans="6:7" x14ac:dyDescent="0.3">
      <c r="F2624" t="s">
        <v>18205</v>
      </c>
      <c r="G2624" s="10">
        <v>0</v>
      </c>
    </row>
    <row r="2625" spans="6:7" x14ac:dyDescent="0.3">
      <c r="F2625" t="s">
        <v>18838</v>
      </c>
      <c r="G2625" s="10">
        <v>0</v>
      </c>
    </row>
    <row r="2626" spans="6:7" x14ac:dyDescent="0.3">
      <c r="F2626" t="s">
        <v>18206</v>
      </c>
      <c r="G2626" s="10">
        <v>0</v>
      </c>
    </row>
    <row r="2627" spans="6:7" x14ac:dyDescent="0.3">
      <c r="F2627" t="s">
        <v>18842</v>
      </c>
      <c r="G2627" s="10">
        <v>0</v>
      </c>
    </row>
    <row r="2628" spans="6:7" x14ac:dyDescent="0.3">
      <c r="F2628" t="s">
        <v>18207</v>
      </c>
      <c r="G2628" s="10">
        <v>0</v>
      </c>
    </row>
    <row r="2629" spans="6:7" x14ac:dyDescent="0.3">
      <c r="F2629" t="s">
        <v>18846</v>
      </c>
      <c r="G2629" s="10">
        <v>0</v>
      </c>
    </row>
    <row r="2630" spans="6:7" x14ac:dyDescent="0.3">
      <c r="F2630" t="s">
        <v>18208</v>
      </c>
      <c r="G2630" s="10">
        <v>0</v>
      </c>
    </row>
    <row r="2631" spans="6:7" x14ac:dyDescent="0.3">
      <c r="F2631" t="s">
        <v>18850</v>
      </c>
      <c r="G2631" s="10">
        <v>0</v>
      </c>
    </row>
    <row r="2632" spans="6:7" x14ac:dyDescent="0.3">
      <c r="F2632" t="s">
        <v>18209</v>
      </c>
      <c r="G2632" s="10">
        <v>0</v>
      </c>
    </row>
    <row r="2633" spans="6:7" x14ac:dyDescent="0.3">
      <c r="F2633" t="s">
        <v>17995</v>
      </c>
      <c r="G2633" s="10">
        <v>0</v>
      </c>
    </row>
    <row r="2634" spans="6:7" x14ac:dyDescent="0.3">
      <c r="F2634" t="s">
        <v>18210</v>
      </c>
      <c r="G2634" s="10">
        <v>0</v>
      </c>
    </row>
    <row r="2635" spans="6:7" x14ac:dyDescent="0.3">
      <c r="F2635" t="s">
        <v>18858</v>
      </c>
      <c r="G2635" s="10">
        <v>0</v>
      </c>
    </row>
    <row r="2636" spans="6:7" x14ac:dyDescent="0.3">
      <c r="F2636" t="s">
        <v>18211</v>
      </c>
      <c r="G2636" s="10">
        <v>0</v>
      </c>
    </row>
    <row r="2637" spans="6:7" x14ac:dyDescent="0.3">
      <c r="F2637" t="s">
        <v>18862</v>
      </c>
      <c r="G2637" s="10">
        <v>0</v>
      </c>
    </row>
    <row r="2638" spans="6:7" x14ac:dyDescent="0.3">
      <c r="F2638" t="s">
        <v>18212</v>
      </c>
      <c r="G2638" s="10">
        <v>0</v>
      </c>
    </row>
    <row r="2639" spans="6:7" x14ac:dyDescent="0.3">
      <c r="F2639" t="s">
        <v>18866</v>
      </c>
      <c r="G2639" s="10">
        <v>0</v>
      </c>
    </row>
    <row r="2640" spans="6:7" x14ac:dyDescent="0.3">
      <c r="F2640" t="s">
        <v>18213</v>
      </c>
      <c r="G2640" s="10">
        <v>0</v>
      </c>
    </row>
    <row r="2641" spans="6:7" x14ac:dyDescent="0.3">
      <c r="F2641" t="s">
        <v>18870</v>
      </c>
      <c r="G2641" s="10">
        <v>0</v>
      </c>
    </row>
    <row r="2642" spans="6:7" x14ac:dyDescent="0.3">
      <c r="F2642" t="s">
        <v>18214</v>
      </c>
      <c r="G2642" s="10">
        <v>0</v>
      </c>
    </row>
    <row r="2643" spans="6:7" x14ac:dyDescent="0.3">
      <c r="F2643" t="s">
        <v>18874</v>
      </c>
      <c r="G2643" s="10">
        <v>0</v>
      </c>
    </row>
    <row r="2644" spans="6:7" x14ac:dyDescent="0.3">
      <c r="F2644" t="s">
        <v>17867</v>
      </c>
      <c r="G2644" s="10">
        <v>0</v>
      </c>
    </row>
    <row r="2645" spans="6:7" x14ac:dyDescent="0.3">
      <c r="F2645" t="s">
        <v>18878</v>
      </c>
      <c r="G2645" s="10">
        <v>0</v>
      </c>
    </row>
    <row r="2646" spans="6:7" x14ac:dyDescent="0.3">
      <c r="F2646" t="s">
        <v>17950</v>
      </c>
      <c r="G2646" s="10">
        <v>0</v>
      </c>
    </row>
    <row r="2647" spans="6:7" x14ac:dyDescent="0.3">
      <c r="F2647" t="s">
        <v>18882</v>
      </c>
      <c r="G2647" s="10">
        <v>0</v>
      </c>
    </row>
    <row r="2648" spans="6:7" x14ac:dyDescent="0.3">
      <c r="F2648" t="s">
        <v>18217</v>
      </c>
      <c r="G2648" s="10">
        <v>0</v>
      </c>
    </row>
    <row r="2649" spans="6:7" x14ac:dyDescent="0.3">
      <c r="F2649" t="s">
        <v>18886</v>
      </c>
      <c r="G2649" s="10">
        <v>0</v>
      </c>
    </row>
    <row r="2650" spans="6:7" x14ac:dyDescent="0.3">
      <c r="F2650" t="s">
        <v>18218</v>
      </c>
      <c r="G2650" s="10">
        <v>0</v>
      </c>
    </row>
    <row r="2651" spans="6:7" x14ac:dyDescent="0.3">
      <c r="F2651" t="s">
        <v>18890</v>
      </c>
      <c r="G2651" s="10">
        <v>0</v>
      </c>
    </row>
    <row r="2652" spans="6:7" x14ac:dyDescent="0.3">
      <c r="F2652" t="s">
        <v>18219</v>
      </c>
      <c r="G2652" s="10">
        <v>0</v>
      </c>
    </row>
    <row r="2653" spans="6:7" x14ac:dyDescent="0.3">
      <c r="F2653" t="s">
        <v>18894</v>
      </c>
      <c r="G2653" s="10">
        <v>0</v>
      </c>
    </row>
    <row r="2654" spans="6:7" x14ac:dyDescent="0.3">
      <c r="F2654" t="s">
        <v>17857</v>
      </c>
      <c r="G2654" s="10">
        <v>0</v>
      </c>
    </row>
    <row r="2655" spans="6:7" x14ac:dyDescent="0.3">
      <c r="F2655" t="s">
        <v>18898</v>
      </c>
      <c r="G2655" s="10">
        <v>0</v>
      </c>
    </row>
    <row r="2656" spans="6:7" x14ac:dyDescent="0.3">
      <c r="F2656" t="s">
        <v>18221</v>
      </c>
      <c r="G2656" s="10">
        <v>0</v>
      </c>
    </row>
    <row r="2657" spans="6:7" x14ac:dyDescent="0.3">
      <c r="F2657" t="s">
        <v>18902</v>
      </c>
      <c r="G2657" s="10">
        <v>0</v>
      </c>
    </row>
    <row r="2658" spans="6:7" x14ac:dyDescent="0.3">
      <c r="F2658" t="s">
        <v>18222</v>
      </c>
      <c r="G2658" s="10">
        <v>0</v>
      </c>
    </row>
    <row r="2659" spans="6:7" x14ac:dyDescent="0.3">
      <c r="F2659" t="s">
        <v>18906</v>
      </c>
      <c r="G2659" s="10">
        <v>0</v>
      </c>
    </row>
    <row r="2660" spans="6:7" x14ac:dyDescent="0.3">
      <c r="F2660" t="s">
        <v>17907</v>
      </c>
      <c r="G2660" s="10">
        <v>0</v>
      </c>
    </row>
    <row r="2661" spans="6:7" x14ac:dyDescent="0.3">
      <c r="F2661" t="s">
        <v>17894</v>
      </c>
      <c r="G2661" s="10">
        <v>0</v>
      </c>
    </row>
    <row r="2662" spans="6:7" x14ac:dyDescent="0.3">
      <c r="F2662" t="s">
        <v>18224</v>
      </c>
      <c r="G2662" s="10">
        <v>0</v>
      </c>
    </row>
    <row r="2663" spans="6:7" x14ac:dyDescent="0.3">
      <c r="F2663" t="s">
        <v>18914</v>
      </c>
      <c r="G2663" s="10">
        <v>0</v>
      </c>
    </row>
    <row r="2664" spans="6:7" x14ac:dyDescent="0.3">
      <c r="F2664" t="s">
        <v>18225</v>
      </c>
      <c r="G2664" s="10">
        <v>0</v>
      </c>
    </row>
    <row r="2665" spans="6:7" x14ac:dyDescent="0.3">
      <c r="F2665" t="s">
        <v>18918</v>
      </c>
      <c r="G2665" s="10">
        <v>0</v>
      </c>
    </row>
    <row r="2666" spans="6:7" x14ac:dyDescent="0.3">
      <c r="F2666" t="s">
        <v>18226</v>
      </c>
      <c r="G2666" s="10">
        <v>0</v>
      </c>
    </row>
    <row r="2667" spans="6:7" x14ac:dyDescent="0.3">
      <c r="F2667" t="s">
        <v>18922</v>
      </c>
      <c r="G2667" s="10">
        <v>0</v>
      </c>
    </row>
    <row r="2668" spans="6:7" x14ac:dyDescent="0.3">
      <c r="F2668" t="s">
        <v>18227</v>
      </c>
      <c r="G2668" s="10">
        <v>0</v>
      </c>
    </row>
    <row r="2669" spans="6:7" x14ac:dyDescent="0.3">
      <c r="F2669" t="s">
        <v>18461</v>
      </c>
      <c r="G2669" s="10">
        <v>0</v>
      </c>
    </row>
    <row r="2670" spans="6:7" x14ac:dyDescent="0.3">
      <c r="F2670" t="s">
        <v>18228</v>
      </c>
      <c r="G2670" s="10">
        <v>0</v>
      </c>
    </row>
    <row r="2671" spans="6:7" x14ac:dyDescent="0.3">
      <c r="F2671" t="s">
        <v>18463</v>
      </c>
      <c r="G2671" s="10">
        <v>0</v>
      </c>
    </row>
    <row r="2672" spans="6:7" x14ac:dyDescent="0.3">
      <c r="F2672" t="s">
        <v>18229</v>
      </c>
      <c r="G2672" s="10">
        <v>0</v>
      </c>
    </row>
    <row r="2673" spans="6:7" x14ac:dyDescent="0.3">
      <c r="F2673" t="s">
        <v>18465</v>
      </c>
      <c r="G2673" s="10">
        <v>0</v>
      </c>
    </row>
    <row r="2674" spans="6:7" x14ac:dyDescent="0.3">
      <c r="F2674" t="s">
        <v>18230</v>
      </c>
      <c r="G2674" s="10">
        <v>0</v>
      </c>
    </row>
    <row r="2675" spans="6:7" x14ac:dyDescent="0.3">
      <c r="F2675" t="s">
        <v>18467</v>
      </c>
      <c r="G2675" s="10">
        <v>0</v>
      </c>
    </row>
    <row r="2676" spans="6:7" x14ac:dyDescent="0.3">
      <c r="F2676" t="s">
        <v>18231</v>
      </c>
      <c r="G2676" s="10">
        <v>0</v>
      </c>
    </row>
    <row r="2677" spans="6:7" x14ac:dyDescent="0.3">
      <c r="F2677" t="s">
        <v>18469</v>
      </c>
      <c r="G2677" s="10">
        <v>0</v>
      </c>
    </row>
    <row r="2678" spans="6:7" x14ac:dyDescent="0.3">
      <c r="F2678" t="s">
        <v>18232</v>
      </c>
      <c r="G2678" s="10">
        <v>0</v>
      </c>
    </row>
    <row r="2679" spans="6:7" x14ac:dyDescent="0.3">
      <c r="F2679" t="s">
        <v>18471</v>
      </c>
      <c r="G2679" s="10">
        <v>0</v>
      </c>
    </row>
    <row r="2680" spans="6:7" x14ac:dyDescent="0.3">
      <c r="F2680" t="s">
        <v>18233</v>
      </c>
      <c r="G2680" s="10">
        <v>0</v>
      </c>
    </row>
    <row r="2681" spans="6:7" x14ac:dyDescent="0.3">
      <c r="F2681" t="s">
        <v>18473</v>
      </c>
      <c r="G2681" s="10">
        <v>0</v>
      </c>
    </row>
    <row r="2682" spans="6:7" x14ac:dyDescent="0.3">
      <c r="F2682" t="s">
        <v>18234</v>
      </c>
      <c r="G2682" s="10">
        <v>0</v>
      </c>
    </row>
    <row r="2683" spans="6:7" x14ac:dyDescent="0.3">
      <c r="F2683" t="s">
        <v>18475</v>
      </c>
      <c r="G2683" s="10">
        <v>0</v>
      </c>
    </row>
    <row r="2684" spans="6:7" x14ac:dyDescent="0.3">
      <c r="F2684" t="s">
        <v>17908</v>
      </c>
      <c r="G2684" s="10">
        <v>0</v>
      </c>
    </row>
    <row r="2685" spans="6:7" x14ac:dyDescent="0.3">
      <c r="F2685" t="s">
        <v>18477</v>
      </c>
      <c r="G2685" s="10">
        <v>0</v>
      </c>
    </row>
    <row r="2686" spans="6:7" x14ac:dyDescent="0.3">
      <c r="F2686" t="s">
        <v>18236</v>
      </c>
      <c r="G2686" s="10">
        <v>0</v>
      </c>
    </row>
    <row r="2687" spans="6:7" x14ac:dyDescent="0.3">
      <c r="F2687" t="s">
        <v>18479</v>
      </c>
      <c r="G2687" s="10">
        <v>0</v>
      </c>
    </row>
    <row r="2688" spans="6:7" x14ac:dyDescent="0.3">
      <c r="F2688" t="s">
        <v>18237</v>
      </c>
      <c r="G2688" s="10">
        <v>0</v>
      </c>
    </row>
    <row r="2689" spans="6:7" x14ac:dyDescent="0.3">
      <c r="F2689" t="s">
        <v>18481</v>
      </c>
      <c r="G2689" s="10">
        <v>0</v>
      </c>
    </row>
    <row r="2690" spans="6:7" x14ac:dyDescent="0.3">
      <c r="F2690" t="s">
        <v>18238</v>
      </c>
      <c r="G2690" s="10">
        <v>0</v>
      </c>
    </row>
    <row r="2691" spans="6:7" x14ac:dyDescent="0.3">
      <c r="F2691" t="s">
        <v>18483</v>
      </c>
      <c r="G2691" s="10">
        <v>0</v>
      </c>
    </row>
    <row r="2692" spans="6:7" x14ac:dyDescent="0.3">
      <c r="F2692" t="s">
        <v>18239</v>
      </c>
      <c r="G2692" s="10">
        <v>0</v>
      </c>
    </row>
    <row r="2693" spans="6:7" x14ac:dyDescent="0.3">
      <c r="F2693" t="s">
        <v>18485</v>
      </c>
      <c r="G2693" s="10">
        <v>0</v>
      </c>
    </row>
    <row r="2694" spans="6:7" x14ac:dyDescent="0.3">
      <c r="F2694" t="s">
        <v>18240</v>
      </c>
      <c r="G2694" s="10">
        <v>0</v>
      </c>
    </row>
    <row r="2695" spans="6:7" x14ac:dyDescent="0.3">
      <c r="F2695" t="s">
        <v>18487</v>
      </c>
      <c r="G2695" s="10">
        <v>0</v>
      </c>
    </row>
    <row r="2696" spans="6:7" x14ac:dyDescent="0.3">
      <c r="F2696" t="s">
        <v>18241</v>
      </c>
      <c r="G2696" s="10">
        <v>0</v>
      </c>
    </row>
    <row r="2697" spans="6:7" x14ac:dyDescent="0.3">
      <c r="F2697" t="s">
        <v>18489</v>
      </c>
      <c r="G2697" s="10">
        <v>0</v>
      </c>
    </row>
    <row r="2698" spans="6:7" x14ac:dyDescent="0.3">
      <c r="F2698" t="s">
        <v>18242</v>
      </c>
      <c r="G2698" s="10">
        <v>0</v>
      </c>
    </row>
    <row r="2699" spans="6:7" x14ac:dyDescent="0.3">
      <c r="F2699" t="s">
        <v>18491</v>
      </c>
      <c r="G2699" s="10">
        <v>0</v>
      </c>
    </row>
    <row r="2700" spans="6:7" x14ac:dyDescent="0.3">
      <c r="F2700" t="s">
        <v>18243</v>
      </c>
      <c r="G2700" s="10">
        <v>0</v>
      </c>
    </row>
    <row r="2701" spans="6:7" x14ac:dyDescent="0.3">
      <c r="F2701" t="s">
        <v>17963</v>
      </c>
      <c r="G2701" s="10">
        <v>0</v>
      </c>
    </row>
    <row r="2702" spans="6:7" x14ac:dyDescent="0.3">
      <c r="F2702" t="s">
        <v>18244</v>
      </c>
      <c r="G2702" s="10">
        <v>0</v>
      </c>
    </row>
    <row r="2703" spans="6:7" x14ac:dyDescent="0.3">
      <c r="F2703" t="s">
        <v>18495</v>
      </c>
      <c r="G2703" s="10">
        <v>0</v>
      </c>
    </row>
    <row r="2704" spans="6:7" x14ac:dyDescent="0.3">
      <c r="F2704" t="s">
        <v>18245</v>
      </c>
      <c r="G2704" s="10">
        <v>0</v>
      </c>
    </row>
    <row r="2705" spans="6:7" x14ac:dyDescent="0.3">
      <c r="F2705" t="s">
        <v>18497</v>
      </c>
      <c r="G2705" s="10">
        <v>0</v>
      </c>
    </row>
    <row r="2706" spans="6:7" x14ac:dyDescent="0.3">
      <c r="F2706" t="s">
        <v>18246</v>
      </c>
      <c r="G2706" s="10">
        <v>0</v>
      </c>
    </row>
    <row r="2707" spans="6:7" x14ac:dyDescent="0.3">
      <c r="F2707" t="s">
        <v>17964</v>
      </c>
      <c r="G2707" s="10">
        <v>0</v>
      </c>
    </row>
    <row r="2708" spans="6:7" x14ac:dyDescent="0.3">
      <c r="F2708" t="s">
        <v>18247</v>
      </c>
      <c r="G2708" s="10">
        <v>0</v>
      </c>
    </row>
    <row r="2709" spans="6:7" x14ac:dyDescent="0.3">
      <c r="F2709" t="s">
        <v>18501</v>
      </c>
      <c r="G2709" s="10">
        <v>0</v>
      </c>
    </row>
    <row r="2710" spans="6:7" x14ac:dyDescent="0.3">
      <c r="F2710" t="s">
        <v>18248</v>
      </c>
      <c r="G2710" s="10">
        <v>0</v>
      </c>
    </row>
    <row r="2711" spans="6:7" x14ac:dyDescent="0.3">
      <c r="F2711" t="s">
        <v>18503</v>
      </c>
      <c r="G2711" s="10">
        <v>0</v>
      </c>
    </row>
    <row r="2712" spans="6:7" x14ac:dyDescent="0.3">
      <c r="F2712" t="s">
        <v>18249</v>
      </c>
      <c r="G2712" s="10">
        <v>0</v>
      </c>
    </row>
    <row r="2713" spans="6:7" x14ac:dyDescent="0.3">
      <c r="F2713" t="s">
        <v>18505</v>
      </c>
      <c r="G2713" s="10">
        <v>0</v>
      </c>
    </row>
    <row r="2714" spans="6:7" x14ac:dyDescent="0.3">
      <c r="F2714" t="s">
        <v>18250</v>
      </c>
      <c r="G2714" s="10">
        <v>0</v>
      </c>
    </row>
    <row r="2715" spans="6:7" x14ac:dyDescent="0.3">
      <c r="F2715" t="s">
        <v>18507</v>
      </c>
      <c r="G2715" s="10">
        <v>0</v>
      </c>
    </row>
    <row r="2716" spans="6:7" x14ac:dyDescent="0.3">
      <c r="F2716" t="s">
        <v>18251</v>
      </c>
      <c r="G2716" s="10">
        <v>0</v>
      </c>
    </row>
    <row r="2717" spans="6:7" x14ac:dyDescent="0.3">
      <c r="F2717" t="s">
        <v>18509</v>
      </c>
      <c r="G2717" s="10">
        <v>0</v>
      </c>
    </row>
    <row r="2718" spans="6:7" x14ac:dyDescent="0.3">
      <c r="F2718" t="s">
        <v>18252</v>
      </c>
      <c r="G2718" s="10">
        <v>0</v>
      </c>
    </row>
    <row r="2719" spans="6:7" x14ac:dyDescent="0.3">
      <c r="F2719" t="s">
        <v>17878</v>
      </c>
      <c r="G2719" s="10">
        <v>0</v>
      </c>
    </row>
    <row r="2720" spans="6:7" x14ac:dyDescent="0.3">
      <c r="F2720" t="s">
        <v>18253</v>
      </c>
      <c r="G2720" s="10">
        <v>0</v>
      </c>
    </row>
    <row r="2721" spans="6:7" x14ac:dyDescent="0.3">
      <c r="F2721" t="s">
        <v>17966</v>
      </c>
      <c r="G2721" s="10">
        <v>0</v>
      </c>
    </row>
    <row r="2722" spans="6:7" x14ac:dyDescent="0.3">
      <c r="F2722" t="s">
        <v>18254</v>
      </c>
      <c r="G2722" s="10">
        <v>0</v>
      </c>
    </row>
    <row r="2723" spans="6:7" x14ac:dyDescent="0.3">
      <c r="F2723" t="s">
        <v>18515</v>
      </c>
      <c r="G2723" s="10">
        <v>0</v>
      </c>
    </row>
    <row r="2724" spans="6:7" x14ac:dyDescent="0.3">
      <c r="F2724" t="s">
        <v>18255</v>
      </c>
      <c r="G2724" s="10">
        <v>0</v>
      </c>
    </row>
    <row r="2725" spans="6:7" x14ac:dyDescent="0.3">
      <c r="F2725" t="s">
        <v>18517</v>
      </c>
      <c r="G2725" s="10">
        <v>0</v>
      </c>
    </row>
    <row r="2726" spans="6:7" x14ac:dyDescent="0.3">
      <c r="F2726" t="s">
        <v>18256</v>
      </c>
      <c r="G2726" s="10">
        <v>0</v>
      </c>
    </row>
    <row r="2727" spans="6:7" x14ac:dyDescent="0.3">
      <c r="F2727" t="s">
        <v>18519</v>
      </c>
      <c r="G2727" s="10">
        <v>0</v>
      </c>
    </row>
    <row r="2728" spans="6:7" x14ac:dyDescent="0.3">
      <c r="F2728" t="s">
        <v>18257</v>
      </c>
      <c r="G2728" s="10">
        <v>0</v>
      </c>
    </row>
    <row r="2729" spans="6:7" x14ac:dyDescent="0.3">
      <c r="F2729" t="s">
        <v>18521</v>
      </c>
      <c r="G2729" s="10">
        <v>0</v>
      </c>
    </row>
    <row r="2730" spans="6:7" x14ac:dyDescent="0.3">
      <c r="F2730" t="s">
        <v>18258</v>
      </c>
      <c r="G2730" s="10">
        <v>0</v>
      </c>
    </row>
    <row r="2731" spans="6:7" x14ac:dyDescent="0.3">
      <c r="F2731" t="s">
        <v>17967</v>
      </c>
      <c r="G2731" s="10">
        <v>0</v>
      </c>
    </row>
    <row r="2732" spans="6:7" x14ac:dyDescent="0.3">
      <c r="F2732" t="s">
        <v>17952</v>
      </c>
      <c r="G2732" s="10">
        <v>0</v>
      </c>
    </row>
    <row r="2733" spans="6:7" x14ac:dyDescent="0.3">
      <c r="F2733" t="s">
        <v>17968</v>
      </c>
      <c r="G2733" s="10">
        <v>0</v>
      </c>
    </row>
    <row r="2734" spans="6:7" x14ac:dyDescent="0.3">
      <c r="F2734" t="s">
        <v>17953</v>
      </c>
      <c r="G2734" s="10">
        <v>0</v>
      </c>
    </row>
    <row r="2735" spans="6:7" x14ac:dyDescent="0.3">
      <c r="F2735" t="s">
        <v>18527</v>
      </c>
      <c r="G2735" s="10">
        <v>0</v>
      </c>
    </row>
    <row r="2736" spans="6:7" x14ac:dyDescent="0.3">
      <c r="F2736" t="s">
        <v>18261</v>
      </c>
      <c r="G2736" s="10">
        <v>0</v>
      </c>
    </row>
    <row r="2737" spans="6:7" x14ac:dyDescent="0.3">
      <c r="F2737" t="s">
        <v>18529</v>
      </c>
      <c r="G2737" s="10">
        <v>0</v>
      </c>
    </row>
    <row r="2738" spans="6:7" x14ac:dyDescent="0.3">
      <c r="F2738" t="s">
        <v>17954</v>
      </c>
      <c r="G2738" s="10">
        <v>0</v>
      </c>
    </row>
    <row r="2739" spans="6:7" x14ac:dyDescent="0.3">
      <c r="F2739" t="s">
        <v>18531</v>
      </c>
      <c r="G2739" s="10">
        <v>0</v>
      </c>
    </row>
    <row r="2740" spans="6:7" x14ac:dyDescent="0.3">
      <c r="F2740" t="s">
        <v>18263</v>
      </c>
      <c r="G2740" s="10">
        <v>0</v>
      </c>
    </row>
    <row r="2741" spans="6:7" x14ac:dyDescent="0.3">
      <c r="F2741" t="s">
        <v>18533</v>
      </c>
      <c r="G2741" s="10">
        <v>0</v>
      </c>
    </row>
    <row r="2742" spans="6:7" x14ac:dyDescent="0.3">
      <c r="F2742" t="s">
        <v>18264</v>
      </c>
      <c r="G2742" s="10">
        <v>0</v>
      </c>
    </row>
    <row r="2743" spans="6:7" x14ac:dyDescent="0.3">
      <c r="F2743" t="s">
        <v>18535</v>
      </c>
      <c r="G2743" s="10">
        <v>0</v>
      </c>
    </row>
    <row r="2744" spans="6:7" x14ac:dyDescent="0.3">
      <c r="F2744" t="s">
        <v>18265</v>
      </c>
      <c r="G2744" s="10">
        <v>0</v>
      </c>
    </row>
    <row r="2745" spans="6:7" x14ac:dyDescent="0.3">
      <c r="F2745" t="s">
        <v>18537</v>
      </c>
      <c r="G2745" s="10">
        <v>0</v>
      </c>
    </row>
    <row r="2746" spans="6:7" x14ac:dyDescent="0.3">
      <c r="F2746" t="s">
        <v>18266</v>
      </c>
      <c r="G2746" s="10">
        <v>0</v>
      </c>
    </row>
    <row r="2747" spans="6:7" x14ac:dyDescent="0.3">
      <c r="F2747" t="s">
        <v>18539</v>
      </c>
      <c r="G2747" s="10">
        <v>0</v>
      </c>
    </row>
    <row r="2748" spans="6:7" x14ac:dyDescent="0.3">
      <c r="F2748" t="s">
        <v>18267</v>
      </c>
      <c r="G2748" s="10">
        <v>0</v>
      </c>
    </row>
    <row r="2749" spans="6:7" x14ac:dyDescent="0.3">
      <c r="F2749" t="s">
        <v>18541</v>
      </c>
      <c r="G2749" s="10">
        <v>0</v>
      </c>
    </row>
    <row r="2750" spans="6:7" x14ac:dyDescent="0.3">
      <c r="F2750" t="s">
        <v>18268</v>
      </c>
      <c r="G2750" s="10">
        <v>0</v>
      </c>
    </row>
    <row r="2751" spans="6:7" x14ac:dyDescent="0.3">
      <c r="F2751" t="s">
        <v>18543</v>
      </c>
      <c r="G2751" s="10">
        <v>0</v>
      </c>
    </row>
    <row r="2752" spans="6:7" x14ac:dyDescent="0.3">
      <c r="F2752" t="s">
        <v>17955</v>
      </c>
      <c r="G2752" s="10">
        <v>0</v>
      </c>
    </row>
    <row r="2753" spans="6:7" x14ac:dyDescent="0.3">
      <c r="F2753" t="s">
        <v>18545</v>
      </c>
      <c r="G2753" s="10">
        <v>0</v>
      </c>
    </row>
    <row r="2754" spans="6:7" x14ac:dyDescent="0.3">
      <c r="F2754" t="s">
        <v>18270</v>
      </c>
      <c r="G2754" s="10">
        <v>0</v>
      </c>
    </row>
    <row r="2755" spans="6:7" x14ac:dyDescent="0.3">
      <c r="F2755" t="s">
        <v>18547</v>
      </c>
      <c r="G2755" s="10">
        <v>0</v>
      </c>
    </row>
    <row r="2756" spans="6:7" x14ac:dyDescent="0.3">
      <c r="F2756" t="s">
        <v>18271</v>
      </c>
      <c r="G2756" s="10">
        <v>0</v>
      </c>
    </row>
    <row r="2757" spans="6:7" x14ac:dyDescent="0.3">
      <c r="F2757" t="s">
        <v>18549</v>
      </c>
      <c r="G2757" s="10">
        <v>0</v>
      </c>
    </row>
    <row r="2758" spans="6:7" x14ac:dyDescent="0.3">
      <c r="F2758" t="s">
        <v>18272</v>
      </c>
      <c r="G2758" s="10">
        <v>0</v>
      </c>
    </row>
    <row r="2759" spans="6:7" x14ac:dyDescent="0.3">
      <c r="F2759" t="s">
        <v>17970</v>
      </c>
      <c r="G2759" s="10">
        <v>0</v>
      </c>
    </row>
    <row r="2760" spans="6:7" x14ac:dyDescent="0.3">
      <c r="F2760" t="s">
        <v>18273</v>
      </c>
      <c r="G2760" s="10">
        <v>0</v>
      </c>
    </row>
    <row r="2761" spans="6:7" x14ac:dyDescent="0.3">
      <c r="F2761" t="s">
        <v>18553</v>
      </c>
      <c r="G2761" s="10">
        <v>0</v>
      </c>
    </row>
    <row r="2762" spans="6:7" x14ac:dyDescent="0.3">
      <c r="F2762" t="s">
        <v>18274</v>
      </c>
      <c r="G2762" s="10">
        <v>0</v>
      </c>
    </row>
    <row r="2763" spans="6:7" x14ac:dyDescent="0.3">
      <c r="F2763" t="s">
        <v>17972</v>
      </c>
      <c r="G2763" s="10">
        <v>0</v>
      </c>
    </row>
    <row r="2764" spans="6:7" x14ac:dyDescent="0.3">
      <c r="F2764" t="s">
        <v>18275</v>
      </c>
      <c r="G2764" s="10">
        <v>0</v>
      </c>
    </row>
    <row r="2765" spans="6:7" x14ac:dyDescent="0.3">
      <c r="F2765" t="s">
        <v>18557</v>
      </c>
      <c r="G2765" s="10">
        <v>0</v>
      </c>
    </row>
    <row r="2766" spans="6:7" x14ac:dyDescent="0.3">
      <c r="F2766" t="s">
        <v>18276</v>
      </c>
      <c r="G2766" s="10">
        <v>0</v>
      </c>
    </row>
    <row r="2767" spans="6:7" x14ac:dyDescent="0.3">
      <c r="F2767" t="s">
        <v>18559</v>
      </c>
      <c r="G2767" s="10">
        <v>0</v>
      </c>
    </row>
    <row r="2768" spans="6:7" x14ac:dyDescent="0.3">
      <c r="F2768" t="s">
        <v>17909</v>
      </c>
      <c r="G2768" s="10">
        <v>0</v>
      </c>
    </row>
    <row r="2769" spans="6:7" x14ac:dyDescent="0.3">
      <c r="F2769" t="s">
        <v>17931</v>
      </c>
      <c r="G2769" s="10">
        <v>0</v>
      </c>
    </row>
    <row r="2770" spans="6:7" x14ac:dyDescent="0.3">
      <c r="F2770" t="s">
        <v>18278</v>
      </c>
      <c r="G2770" s="10">
        <v>0</v>
      </c>
    </row>
    <row r="2771" spans="6:7" x14ac:dyDescent="0.3">
      <c r="F2771" t="s">
        <v>17881</v>
      </c>
      <c r="G2771" s="10">
        <v>0</v>
      </c>
    </row>
    <row r="2772" spans="6:7" x14ac:dyDescent="0.3">
      <c r="F2772" t="s">
        <v>18279</v>
      </c>
      <c r="G2772" s="10">
        <v>0</v>
      </c>
    </row>
    <row r="2773" spans="6:7" x14ac:dyDescent="0.3">
      <c r="F2773" t="s">
        <v>18565</v>
      </c>
      <c r="G2773" s="10">
        <v>0</v>
      </c>
    </row>
    <row r="2774" spans="6:7" x14ac:dyDescent="0.3">
      <c r="F2774" t="s">
        <v>18280</v>
      </c>
      <c r="G2774" s="10">
        <v>0</v>
      </c>
    </row>
    <row r="2775" spans="6:7" x14ac:dyDescent="0.3">
      <c r="F2775" t="s">
        <v>18567</v>
      </c>
      <c r="G2775" s="10">
        <v>0</v>
      </c>
    </row>
    <row r="2776" spans="6:7" x14ac:dyDescent="0.3">
      <c r="F2776" t="s">
        <v>17869</v>
      </c>
      <c r="G2776" s="10">
        <v>0</v>
      </c>
    </row>
    <row r="2777" spans="6:7" x14ac:dyDescent="0.3">
      <c r="F2777" t="s">
        <v>17974</v>
      </c>
      <c r="G2777" s="10">
        <v>0</v>
      </c>
    </row>
    <row r="2778" spans="6:7" x14ac:dyDescent="0.3">
      <c r="F2778" t="s">
        <v>18282</v>
      </c>
      <c r="G2778" s="10">
        <v>0</v>
      </c>
    </row>
    <row r="2779" spans="6:7" x14ac:dyDescent="0.3">
      <c r="F2779" t="s">
        <v>18571</v>
      </c>
      <c r="G2779" s="10">
        <v>0</v>
      </c>
    </row>
    <row r="2780" spans="6:7" x14ac:dyDescent="0.3">
      <c r="F2780" t="s">
        <v>18283</v>
      </c>
      <c r="G2780" s="10">
        <v>0</v>
      </c>
    </row>
    <row r="2781" spans="6:7" x14ac:dyDescent="0.3">
      <c r="F2781" t="s">
        <v>18573</v>
      </c>
      <c r="G2781" s="10">
        <v>0</v>
      </c>
    </row>
    <row r="2782" spans="6:7" x14ac:dyDescent="0.3">
      <c r="F2782" t="s">
        <v>18284</v>
      </c>
      <c r="G2782" s="10">
        <v>0</v>
      </c>
    </row>
    <row r="2783" spans="6:7" x14ac:dyDescent="0.3">
      <c r="F2783" t="s">
        <v>18575</v>
      </c>
      <c r="G2783" s="10">
        <v>0</v>
      </c>
    </row>
    <row r="2784" spans="6:7" x14ac:dyDescent="0.3">
      <c r="F2784" t="s">
        <v>18285</v>
      </c>
      <c r="G2784" s="10">
        <v>0</v>
      </c>
    </row>
    <row r="2785" spans="6:7" x14ac:dyDescent="0.3">
      <c r="F2785" t="s">
        <v>18577</v>
      </c>
      <c r="G2785" s="10">
        <v>0</v>
      </c>
    </row>
    <row r="2786" spans="6:7" x14ac:dyDescent="0.3">
      <c r="F2786" t="s">
        <v>18286</v>
      </c>
      <c r="G2786" s="10">
        <v>0</v>
      </c>
    </row>
    <row r="2787" spans="6:7" x14ac:dyDescent="0.3">
      <c r="F2787" t="s">
        <v>18579</v>
      </c>
      <c r="G2787" s="10">
        <v>0</v>
      </c>
    </row>
    <row r="2788" spans="6:7" x14ac:dyDescent="0.3">
      <c r="F2788" t="s">
        <v>18287</v>
      </c>
      <c r="G2788" s="10">
        <v>0</v>
      </c>
    </row>
    <row r="2789" spans="6:7" x14ac:dyDescent="0.3">
      <c r="F2789" t="s">
        <v>17976</v>
      </c>
      <c r="G2789" s="10">
        <v>0</v>
      </c>
    </row>
    <row r="2790" spans="6:7" x14ac:dyDescent="0.3">
      <c r="F2790" t="s">
        <v>18288</v>
      </c>
      <c r="G2790" s="10">
        <v>0</v>
      </c>
    </row>
    <row r="2791" spans="6:7" x14ac:dyDescent="0.3">
      <c r="F2791" t="s">
        <v>18583</v>
      </c>
      <c r="G2791" s="10">
        <v>0</v>
      </c>
    </row>
    <row r="2792" spans="6:7" x14ac:dyDescent="0.3">
      <c r="F2792" t="s">
        <v>18289</v>
      </c>
      <c r="G2792" s="10">
        <v>0</v>
      </c>
    </row>
    <row r="2793" spans="6:7" x14ac:dyDescent="0.3">
      <c r="F2793" t="s">
        <v>18585</v>
      </c>
      <c r="G2793" s="10">
        <v>0</v>
      </c>
    </row>
    <row r="2794" spans="6:7" x14ac:dyDescent="0.3">
      <c r="F2794" t="s">
        <v>18290</v>
      </c>
      <c r="G2794" s="10">
        <v>0</v>
      </c>
    </row>
    <row r="2795" spans="6:7" x14ac:dyDescent="0.3">
      <c r="F2795" t="s">
        <v>18587</v>
      </c>
      <c r="G2795" s="10">
        <v>0</v>
      </c>
    </row>
    <row r="2796" spans="6:7" x14ac:dyDescent="0.3">
      <c r="F2796" t="s">
        <v>18291</v>
      </c>
      <c r="G2796" s="10">
        <v>0</v>
      </c>
    </row>
    <row r="2797" spans="6:7" x14ac:dyDescent="0.3">
      <c r="F2797" t="s">
        <v>18589</v>
      </c>
      <c r="G2797" s="10">
        <v>0</v>
      </c>
    </row>
    <row r="2798" spans="6:7" x14ac:dyDescent="0.3">
      <c r="F2798" t="s">
        <v>18292</v>
      </c>
      <c r="G2798" s="10">
        <v>0</v>
      </c>
    </row>
    <row r="2799" spans="6:7" x14ac:dyDescent="0.3">
      <c r="F2799" t="s">
        <v>17978</v>
      </c>
      <c r="G2799" s="10">
        <v>0</v>
      </c>
    </row>
    <row r="2800" spans="6:7" x14ac:dyDescent="0.3">
      <c r="F2800" t="s">
        <v>18293</v>
      </c>
      <c r="G2800" s="10">
        <v>0</v>
      </c>
    </row>
    <row r="2801" spans="6:7" x14ac:dyDescent="0.3">
      <c r="F2801" t="s">
        <v>17979</v>
      </c>
      <c r="G2801" s="10">
        <v>0</v>
      </c>
    </row>
    <row r="2802" spans="6:7" x14ac:dyDescent="0.3">
      <c r="F2802" t="s">
        <v>18294</v>
      </c>
      <c r="G2802" s="10">
        <v>0</v>
      </c>
    </row>
    <row r="2803" spans="6:7" x14ac:dyDescent="0.3">
      <c r="F2803" t="s">
        <v>18595</v>
      </c>
      <c r="G2803" s="10">
        <v>0</v>
      </c>
    </row>
    <row r="2804" spans="6:7" x14ac:dyDescent="0.3">
      <c r="F2804" t="s">
        <v>17956</v>
      </c>
      <c r="G2804" s="10">
        <v>0</v>
      </c>
    </row>
    <row r="2805" spans="6:7" x14ac:dyDescent="0.3">
      <c r="F2805" t="s">
        <v>18597</v>
      </c>
      <c r="G2805" s="10">
        <v>0</v>
      </c>
    </row>
    <row r="2806" spans="6:7" x14ac:dyDescent="0.3">
      <c r="F2806" t="s">
        <v>18296</v>
      </c>
      <c r="G2806" s="10">
        <v>0</v>
      </c>
    </row>
    <row r="2807" spans="6:7" x14ac:dyDescent="0.3">
      <c r="F2807" t="s">
        <v>18599</v>
      </c>
      <c r="G2807" s="10">
        <v>0</v>
      </c>
    </row>
    <row r="2808" spans="6:7" x14ac:dyDescent="0.3">
      <c r="F2808" t="s">
        <v>18297</v>
      </c>
      <c r="G2808" s="10">
        <v>0</v>
      </c>
    </row>
    <row r="2809" spans="6:7" x14ac:dyDescent="0.3">
      <c r="F2809" t="s">
        <v>18601</v>
      </c>
      <c r="G2809" s="10">
        <v>0</v>
      </c>
    </row>
    <row r="2810" spans="6:7" x14ac:dyDescent="0.3">
      <c r="F2810" t="s">
        <v>18298</v>
      </c>
      <c r="G2810" s="10">
        <v>0</v>
      </c>
    </row>
    <row r="2811" spans="6:7" x14ac:dyDescent="0.3">
      <c r="F2811" t="s">
        <v>18603</v>
      </c>
      <c r="G2811" s="10">
        <v>0</v>
      </c>
    </row>
    <row r="2812" spans="6:7" x14ac:dyDescent="0.3">
      <c r="F2812" t="s">
        <v>18299</v>
      </c>
      <c r="G2812" s="10">
        <v>0</v>
      </c>
    </row>
    <row r="2813" spans="6:7" x14ac:dyDescent="0.3">
      <c r="F2813" t="s">
        <v>18605</v>
      </c>
      <c r="G2813" s="10">
        <v>0</v>
      </c>
    </row>
    <row r="2814" spans="6:7" x14ac:dyDescent="0.3">
      <c r="F2814" t="s">
        <v>18300</v>
      </c>
      <c r="G2814" s="10">
        <v>0</v>
      </c>
    </row>
    <row r="2815" spans="6:7" x14ac:dyDescent="0.3">
      <c r="F2815" t="s">
        <v>18607</v>
      </c>
      <c r="G2815" s="10">
        <v>0</v>
      </c>
    </row>
    <row r="2816" spans="6:7" x14ac:dyDescent="0.3">
      <c r="F2816" t="s">
        <v>18301</v>
      </c>
      <c r="G2816" s="10">
        <v>0</v>
      </c>
    </row>
    <row r="2817" spans="6:7" x14ac:dyDescent="0.3">
      <c r="F2817" t="s">
        <v>18609</v>
      </c>
      <c r="G2817" s="10">
        <v>0</v>
      </c>
    </row>
    <row r="2818" spans="6:7" x14ac:dyDescent="0.3">
      <c r="F2818" t="s">
        <v>18302</v>
      </c>
      <c r="G2818" s="10">
        <v>0</v>
      </c>
    </row>
    <row r="2819" spans="6:7" x14ac:dyDescent="0.3">
      <c r="F2819" t="s">
        <v>17980</v>
      </c>
      <c r="G2819" s="10">
        <v>0</v>
      </c>
    </row>
    <row r="2820" spans="6:7" x14ac:dyDescent="0.3">
      <c r="F2820" t="s">
        <v>18303</v>
      </c>
      <c r="G2820" s="10">
        <v>0</v>
      </c>
    </row>
    <row r="2821" spans="6:7" x14ac:dyDescent="0.3">
      <c r="F2821" t="s">
        <v>18613</v>
      </c>
      <c r="G2821" s="10">
        <v>0</v>
      </c>
    </row>
    <row r="2822" spans="6:7" x14ac:dyDescent="0.3">
      <c r="F2822" t="s">
        <v>18304</v>
      </c>
      <c r="G2822" s="10">
        <v>0</v>
      </c>
    </row>
    <row r="2823" spans="6:7" x14ac:dyDescent="0.3">
      <c r="F2823" t="s">
        <v>18615</v>
      </c>
      <c r="G2823" s="10">
        <v>0</v>
      </c>
    </row>
    <row r="2824" spans="6:7" x14ac:dyDescent="0.3">
      <c r="F2824" t="s">
        <v>18305</v>
      </c>
      <c r="G2824" s="10">
        <v>0</v>
      </c>
    </row>
    <row r="2825" spans="6:7" x14ac:dyDescent="0.3">
      <c r="F2825" t="s">
        <v>18617</v>
      </c>
      <c r="G2825" s="10">
        <v>0</v>
      </c>
    </row>
    <row r="2826" spans="6:7" x14ac:dyDescent="0.3">
      <c r="F2826" t="s">
        <v>18306</v>
      </c>
      <c r="G2826" s="10">
        <v>0</v>
      </c>
    </row>
    <row r="2827" spans="6:7" x14ac:dyDescent="0.3">
      <c r="F2827" t="s">
        <v>17981</v>
      </c>
      <c r="G2827" s="10">
        <v>0</v>
      </c>
    </row>
    <row r="2828" spans="6:7" x14ac:dyDescent="0.3">
      <c r="F2828" t="s">
        <v>18307</v>
      </c>
      <c r="G2828" s="10">
        <v>0</v>
      </c>
    </row>
    <row r="2829" spans="6:7" x14ac:dyDescent="0.3">
      <c r="F2829" t="s">
        <v>18621</v>
      </c>
      <c r="G2829" s="10">
        <v>0</v>
      </c>
    </row>
    <row r="2830" spans="6:7" x14ac:dyDescent="0.3">
      <c r="F2830" t="s">
        <v>18308</v>
      </c>
      <c r="G2830" s="10">
        <v>0</v>
      </c>
    </row>
    <row r="2831" spans="6:7" x14ac:dyDescent="0.3">
      <c r="F2831" t="s">
        <v>18623</v>
      </c>
      <c r="G2831" s="10">
        <v>0</v>
      </c>
    </row>
    <row r="2832" spans="6:7" x14ac:dyDescent="0.3">
      <c r="F2832" t="s">
        <v>18309</v>
      </c>
      <c r="G2832" s="10">
        <v>0</v>
      </c>
    </row>
    <row r="2833" spans="6:7" x14ac:dyDescent="0.3">
      <c r="F2833" t="s">
        <v>17917</v>
      </c>
      <c r="G2833" s="10">
        <v>0</v>
      </c>
    </row>
    <row r="2834" spans="6:7" x14ac:dyDescent="0.3">
      <c r="F2834" t="s">
        <v>18310</v>
      </c>
      <c r="G2834" s="10">
        <v>0</v>
      </c>
    </row>
    <row r="2835" spans="6:7" x14ac:dyDescent="0.3">
      <c r="F2835" t="s">
        <v>18627</v>
      </c>
      <c r="G2835" s="10">
        <v>0</v>
      </c>
    </row>
    <row r="2836" spans="6:7" x14ac:dyDescent="0.3">
      <c r="F2836" t="s">
        <v>17957</v>
      </c>
      <c r="G2836" s="10">
        <v>0</v>
      </c>
    </row>
    <row r="2837" spans="6:7" x14ac:dyDescent="0.3">
      <c r="F2837" t="s">
        <v>17983</v>
      </c>
      <c r="G2837" s="10">
        <v>0</v>
      </c>
    </row>
    <row r="2838" spans="6:7" x14ac:dyDescent="0.3">
      <c r="F2838" t="s">
        <v>18312</v>
      </c>
      <c r="G2838" s="10">
        <v>0</v>
      </c>
    </row>
    <row r="2839" spans="6:7" x14ac:dyDescent="0.3">
      <c r="F2839" t="s">
        <v>18631</v>
      </c>
      <c r="G2839" s="10">
        <v>0</v>
      </c>
    </row>
    <row r="2840" spans="6:7" x14ac:dyDescent="0.3">
      <c r="F2840" t="s">
        <v>18313</v>
      </c>
      <c r="G2840" s="10">
        <v>0</v>
      </c>
    </row>
    <row r="2841" spans="6:7" x14ac:dyDescent="0.3">
      <c r="F2841" t="s">
        <v>18633</v>
      </c>
      <c r="G2841" s="10">
        <v>0</v>
      </c>
    </row>
    <row r="2842" spans="6:7" x14ac:dyDescent="0.3">
      <c r="F2842" t="s">
        <v>18314</v>
      </c>
      <c r="G2842" s="10">
        <v>0</v>
      </c>
    </row>
    <row r="2843" spans="6:7" x14ac:dyDescent="0.3">
      <c r="F2843" t="s">
        <v>18635</v>
      </c>
      <c r="G2843" s="10">
        <v>0</v>
      </c>
    </row>
    <row r="2844" spans="6:7" x14ac:dyDescent="0.3">
      <c r="F2844" t="s">
        <v>18315</v>
      </c>
      <c r="G2844" s="10">
        <v>0</v>
      </c>
    </row>
    <row r="2845" spans="6:7" x14ac:dyDescent="0.3">
      <c r="F2845" t="s">
        <v>18637</v>
      </c>
      <c r="G2845" s="10">
        <v>0</v>
      </c>
    </row>
    <row r="2846" spans="6:7" x14ac:dyDescent="0.3">
      <c r="F2846" t="s">
        <v>18316</v>
      </c>
      <c r="G2846" s="10">
        <v>0</v>
      </c>
    </row>
    <row r="2847" spans="6:7" x14ac:dyDescent="0.3">
      <c r="F2847" t="s">
        <v>18639</v>
      </c>
      <c r="G2847" s="10">
        <v>0</v>
      </c>
    </row>
    <row r="2848" spans="6:7" x14ac:dyDescent="0.3">
      <c r="F2848" t="s">
        <v>18317</v>
      </c>
      <c r="G2848" s="10">
        <v>0</v>
      </c>
    </row>
    <row r="2849" spans="6:7" x14ac:dyDescent="0.3">
      <c r="F2849" t="s">
        <v>18641</v>
      </c>
      <c r="G2849" s="10">
        <v>0</v>
      </c>
    </row>
    <row r="2850" spans="6:7" x14ac:dyDescent="0.3">
      <c r="F2850" t="s">
        <v>18318</v>
      </c>
      <c r="G2850" s="10">
        <v>0</v>
      </c>
    </row>
    <row r="2851" spans="6:7" x14ac:dyDescent="0.3">
      <c r="F2851" t="s">
        <v>18643</v>
      </c>
      <c r="G2851" s="10">
        <v>0</v>
      </c>
    </row>
    <row r="2852" spans="6:7" x14ac:dyDescent="0.3">
      <c r="F2852" t="s">
        <v>18319</v>
      </c>
      <c r="G2852" s="10">
        <v>0</v>
      </c>
    </row>
    <row r="2853" spans="6:7" x14ac:dyDescent="0.3">
      <c r="F2853" t="s">
        <v>18645</v>
      </c>
      <c r="G2853" s="10">
        <v>0</v>
      </c>
    </row>
    <row r="2854" spans="6:7" x14ac:dyDescent="0.3">
      <c r="F2854" t="s">
        <v>18320</v>
      </c>
      <c r="G2854" s="10">
        <v>0</v>
      </c>
    </row>
    <row r="2855" spans="6:7" x14ac:dyDescent="0.3">
      <c r="F2855" t="s">
        <v>17884</v>
      </c>
      <c r="G2855" s="10">
        <v>0</v>
      </c>
    </row>
    <row r="2856" spans="6:7" x14ac:dyDescent="0.3">
      <c r="F2856" t="s">
        <v>18321</v>
      </c>
      <c r="G2856" s="10">
        <v>0</v>
      </c>
    </row>
    <row r="2857" spans="6:7" x14ac:dyDescent="0.3">
      <c r="F2857" t="s">
        <v>17984</v>
      </c>
      <c r="G2857" s="10">
        <v>0</v>
      </c>
    </row>
    <row r="2858" spans="6:7" x14ac:dyDescent="0.3">
      <c r="F2858" t="s">
        <v>18322</v>
      </c>
      <c r="G2858" s="10">
        <v>0</v>
      </c>
    </row>
    <row r="2859" spans="6:7" x14ac:dyDescent="0.3">
      <c r="F2859" t="s">
        <v>18651</v>
      </c>
      <c r="G2859" s="10">
        <v>0</v>
      </c>
    </row>
    <row r="2860" spans="6:7" x14ac:dyDescent="0.3">
      <c r="F2860" t="s">
        <v>18323</v>
      </c>
      <c r="G2860" s="10">
        <v>0</v>
      </c>
    </row>
    <row r="2861" spans="6:7" x14ac:dyDescent="0.3">
      <c r="F2861" t="s">
        <v>18653</v>
      </c>
      <c r="G2861" s="10">
        <v>0</v>
      </c>
    </row>
    <row r="2862" spans="6:7" x14ac:dyDescent="0.3">
      <c r="F2862" t="s">
        <v>18324</v>
      </c>
      <c r="G2862" s="10">
        <v>0</v>
      </c>
    </row>
    <row r="2863" spans="6:7" x14ac:dyDescent="0.3">
      <c r="F2863" t="s">
        <v>18655</v>
      </c>
      <c r="G2863" s="10">
        <v>0</v>
      </c>
    </row>
    <row r="2864" spans="6:7" x14ac:dyDescent="0.3">
      <c r="F2864" t="s">
        <v>18325</v>
      </c>
      <c r="G2864" s="10">
        <v>0</v>
      </c>
    </row>
    <row r="2865" spans="6:7" x14ac:dyDescent="0.3">
      <c r="F2865" t="s">
        <v>17985</v>
      </c>
      <c r="G2865" s="10">
        <v>0</v>
      </c>
    </row>
    <row r="2866" spans="6:7" x14ac:dyDescent="0.3">
      <c r="F2866" t="s">
        <v>18326</v>
      </c>
      <c r="G2866" s="10">
        <v>0</v>
      </c>
    </row>
    <row r="2867" spans="6:7" x14ac:dyDescent="0.3">
      <c r="F2867" t="s">
        <v>18659</v>
      </c>
      <c r="G2867" s="10">
        <v>0</v>
      </c>
    </row>
    <row r="2868" spans="6:7" x14ac:dyDescent="0.3">
      <c r="F2868" t="s">
        <v>18327</v>
      </c>
      <c r="G2868" s="10">
        <v>0</v>
      </c>
    </row>
    <row r="2869" spans="6:7" x14ac:dyDescent="0.3">
      <c r="F2869" t="s">
        <v>18661</v>
      </c>
      <c r="G2869" s="10">
        <v>0</v>
      </c>
    </row>
    <row r="2870" spans="6:7" x14ac:dyDescent="0.3">
      <c r="F2870" t="s">
        <v>18328</v>
      </c>
      <c r="G2870" s="10">
        <v>0</v>
      </c>
    </row>
    <row r="2871" spans="6:7" x14ac:dyDescent="0.3">
      <c r="F2871" t="s">
        <v>18663</v>
      </c>
      <c r="G2871" s="10">
        <v>0</v>
      </c>
    </row>
    <row r="2872" spans="6:7" x14ac:dyDescent="0.3">
      <c r="F2872" t="s">
        <v>18329</v>
      </c>
      <c r="G2872" s="10">
        <v>0</v>
      </c>
    </row>
    <row r="2873" spans="6:7" x14ac:dyDescent="0.3">
      <c r="F2873" t="s">
        <v>18665</v>
      </c>
      <c r="G2873" s="10">
        <v>0</v>
      </c>
    </row>
    <row r="2874" spans="6:7" x14ac:dyDescent="0.3">
      <c r="F2874" t="s">
        <v>18330</v>
      </c>
      <c r="G2874" s="10">
        <v>0</v>
      </c>
    </row>
    <row r="2875" spans="6:7" x14ac:dyDescent="0.3">
      <c r="F2875" t="s">
        <v>18667</v>
      </c>
      <c r="G2875" s="10">
        <v>0</v>
      </c>
    </row>
    <row r="2876" spans="6:7" x14ac:dyDescent="0.3">
      <c r="F2876" t="s">
        <v>18331</v>
      </c>
      <c r="G2876" s="10">
        <v>0</v>
      </c>
    </row>
    <row r="2877" spans="6:7" x14ac:dyDescent="0.3">
      <c r="F2877" t="s">
        <v>18669</v>
      </c>
      <c r="G2877" s="10">
        <v>0</v>
      </c>
    </row>
    <row r="2878" spans="6:7" x14ac:dyDescent="0.3">
      <c r="F2878" t="s">
        <v>18332</v>
      </c>
      <c r="G2878" s="10">
        <v>0</v>
      </c>
    </row>
    <row r="2879" spans="6:7" x14ac:dyDescent="0.3">
      <c r="F2879" t="s">
        <v>18671</v>
      </c>
      <c r="G2879" s="10">
        <v>0</v>
      </c>
    </row>
    <row r="2880" spans="6:7" x14ac:dyDescent="0.3">
      <c r="F2880" t="s">
        <v>18333</v>
      </c>
      <c r="G2880" s="10">
        <v>0</v>
      </c>
    </row>
    <row r="2881" spans="6:7" x14ac:dyDescent="0.3">
      <c r="F2881" t="s">
        <v>17886</v>
      </c>
      <c r="G2881" s="10">
        <v>0</v>
      </c>
    </row>
    <row r="2882" spans="6:7" x14ac:dyDescent="0.3">
      <c r="F2882" t="s">
        <v>18334</v>
      </c>
      <c r="G2882" s="10">
        <v>0</v>
      </c>
    </row>
    <row r="2883" spans="6:7" x14ac:dyDescent="0.3">
      <c r="F2883" t="s">
        <v>18675</v>
      </c>
      <c r="G2883" s="10">
        <v>0</v>
      </c>
    </row>
    <row r="2884" spans="6:7" x14ac:dyDescent="0.3">
      <c r="F2884" t="s">
        <v>17910</v>
      </c>
      <c r="G2884" s="10">
        <v>0</v>
      </c>
    </row>
    <row r="2885" spans="6:7" x14ac:dyDescent="0.3">
      <c r="F2885" t="s">
        <v>17887</v>
      </c>
      <c r="G2885" s="10">
        <v>0</v>
      </c>
    </row>
    <row r="2886" spans="6:7" x14ac:dyDescent="0.3">
      <c r="F2886" t="s">
        <v>17928</v>
      </c>
      <c r="G2886" s="10">
        <v>0</v>
      </c>
    </row>
    <row r="2887" spans="6:7" x14ac:dyDescent="0.3">
      <c r="F2887" t="s">
        <v>18679</v>
      </c>
      <c r="G2887" s="10">
        <v>0</v>
      </c>
    </row>
    <row r="2888" spans="6:7" x14ac:dyDescent="0.3">
      <c r="F2888" t="s">
        <v>18337</v>
      </c>
      <c r="G2888" s="10">
        <v>0</v>
      </c>
    </row>
    <row r="2889" spans="6:7" x14ac:dyDescent="0.3">
      <c r="F2889" t="s">
        <v>18681</v>
      </c>
      <c r="G2889" s="10">
        <v>0</v>
      </c>
    </row>
    <row r="2890" spans="6:7" x14ac:dyDescent="0.3">
      <c r="F2890" t="s">
        <v>18338</v>
      </c>
      <c r="G2890" s="10">
        <v>0</v>
      </c>
    </row>
    <row r="2891" spans="6:7" x14ac:dyDescent="0.3">
      <c r="F2891" t="s">
        <v>18683</v>
      </c>
      <c r="G2891" s="10">
        <v>0</v>
      </c>
    </row>
    <row r="2892" spans="6:7" x14ac:dyDescent="0.3">
      <c r="F2892" t="s">
        <v>18339</v>
      </c>
      <c r="G2892" s="10">
        <v>0</v>
      </c>
    </row>
    <row r="2893" spans="6:7" x14ac:dyDescent="0.3">
      <c r="F2893" t="s">
        <v>18685</v>
      </c>
      <c r="G2893" s="10">
        <v>0</v>
      </c>
    </row>
    <row r="2894" spans="6:7" x14ac:dyDescent="0.3">
      <c r="F2894" t="s">
        <v>18340</v>
      </c>
      <c r="G2894" s="10">
        <v>0</v>
      </c>
    </row>
    <row r="2895" spans="6:7" x14ac:dyDescent="0.3">
      <c r="F2895" t="s">
        <v>18687</v>
      </c>
      <c r="G2895" s="10">
        <v>0</v>
      </c>
    </row>
    <row r="2896" spans="6:7" x14ac:dyDescent="0.3">
      <c r="F2896" t="s">
        <v>18341</v>
      </c>
      <c r="G2896" s="10">
        <v>0</v>
      </c>
    </row>
    <row r="2897" spans="6:7" x14ac:dyDescent="0.3">
      <c r="F2897" t="s">
        <v>18689</v>
      </c>
      <c r="G2897" s="10">
        <v>0</v>
      </c>
    </row>
    <row r="2898" spans="6:7" x14ac:dyDescent="0.3">
      <c r="F2898" t="s">
        <v>17870</v>
      </c>
      <c r="G2898" s="10">
        <v>0</v>
      </c>
    </row>
    <row r="2899" spans="6:7" x14ac:dyDescent="0.3">
      <c r="F2899" t="s">
        <v>18691</v>
      </c>
      <c r="G2899" s="10">
        <v>0</v>
      </c>
    </row>
    <row r="2900" spans="6:7" x14ac:dyDescent="0.3">
      <c r="F2900" t="s">
        <v>18343</v>
      </c>
      <c r="G2900" s="10">
        <v>0</v>
      </c>
    </row>
    <row r="2901" spans="6:7" x14ac:dyDescent="0.3">
      <c r="F2901" t="s">
        <v>18693</v>
      </c>
      <c r="G2901" s="10">
        <v>0</v>
      </c>
    </row>
    <row r="2902" spans="6:7" x14ac:dyDescent="0.3">
      <c r="F2902" t="s">
        <v>17911</v>
      </c>
      <c r="G2902" s="10">
        <v>0</v>
      </c>
    </row>
    <row r="2903" spans="6:7" x14ac:dyDescent="0.3">
      <c r="F2903" t="s">
        <v>18695</v>
      </c>
      <c r="G2903" s="10">
        <v>0</v>
      </c>
    </row>
    <row r="2904" spans="6:7" x14ac:dyDescent="0.3">
      <c r="F2904" t="s">
        <v>18345</v>
      </c>
      <c r="G2904" s="10">
        <v>0</v>
      </c>
    </row>
    <row r="2905" spans="6:7" x14ac:dyDescent="0.3">
      <c r="F2905" t="s">
        <v>18697</v>
      </c>
      <c r="G2905" s="10">
        <v>0</v>
      </c>
    </row>
    <row r="2906" spans="6:7" x14ac:dyDescent="0.3">
      <c r="F2906" t="s">
        <v>18346</v>
      </c>
      <c r="G2906" s="10">
        <v>0</v>
      </c>
    </row>
    <row r="2907" spans="6:7" x14ac:dyDescent="0.3">
      <c r="F2907" t="s">
        <v>18699</v>
      </c>
      <c r="G2907" s="10">
        <v>0</v>
      </c>
    </row>
    <row r="2908" spans="6:7" x14ac:dyDescent="0.3">
      <c r="F2908" t="s">
        <v>18347</v>
      </c>
      <c r="G2908" s="10">
        <v>0</v>
      </c>
    </row>
    <row r="2909" spans="6:7" x14ac:dyDescent="0.3">
      <c r="F2909" t="s">
        <v>18701</v>
      </c>
      <c r="G2909" s="10">
        <v>0</v>
      </c>
    </row>
    <row r="2910" spans="6:7" x14ac:dyDescent="0.3">
      <c r="F2910" t="s">
        <v>17959</v>
      </c>
      <c r="G2910" s="10">
        <v>0</v>
      </c>
    </row>
    <row r="2911" spans="6:7" x14ac:dyDescent="0.3">
      <c r="F2911" t="s">
        <v>18703</v>
      </c>
      <c r="G2911" s="10">
        <v>0</v>
      </c>
    </row>
    <row r="2912" spans="6:7" x14ac:dyDescent="0.3">
      <c r="F2912" t="s">
        <v>18349</v>
      </c>
      <c r="G2912" s="10">
        <v>0</v>
      </c>
    </row>
    <row r="2913" spans="6:7" x14ac:dyDescent="0.3">
      <c r="F2913" t="s">
        <v>18705</v>
      </c>
      <c r="G2913" s="10">
        <v>0</v>
      </c>
    </row>
    <row r="2914" spans="6:7" x14ac:dyDescent="0.3">
      <c r="F2914" t="s">
        <v>18350</v>
      </c>
      <c r="G2914" s="10">
        <v>0</v>
      </c>
    </row>
    <row r="2915" spans="6:7" x14ac:dyDescent="0.3">
      <c r="F2915" t="s">
        <v>18707</v>
      </c>
      <c r="G2915" s="10">
        <v>0</v>
      </c>
    </row>
    <row r="2916" spans="6:7" x14ac:dyDescent="0.3">
      <c r="F2916" t="s">
        <v>18351</v>
      </c>
      <c r="G2916" s="10">
        <v>0</v>
      </c>
    </row>
    <row r="2917" spans="6:7" x14ac:dyDescent="0.3">
      <c r="F2917" t="s">
        <v>18709</v>
      </c>
      <c r="G2917" s="10">
        <v>0</v>
      </c>
    </row>
    <row r="2918" spans="6:7" x14ac:dyDescent="0.3">
      <c r="F2918" t="s">
        <v>18352</v>
      </c>
      <c r="G2918" s="10">
        <v>0</v>
      </c>
    </row>
    <row r="2919" spans="6:7" x14ac:dyDescent="0.3">
      <c r="F2919" t="s">
        <v>17888</v>
      </c>
      <c r="G2919" s="10">
        <v>0</v>
      </c>
    </row>
    <row r="2920" spans="6:7" x14ac:dyDescent="0.3">
      <c r="F2920" t="s">
        <v>18353</v>
      </c>
      <c r="G2920" s="10">
        <v>0</v>
      </c>
    </row>
    <row r="2921" spans="6:7" x14ac:dyDescent="0.3">
      <c r="F2921" t="s">
        <v>17988</v>
      </c>
      <c r="G2921" s="10">
        <v>0</v>
      </c>
    </row>
    <row r="2922" spans="6:7" x14ac:dyDescent="0.3">
      <c r="F2922" t="s">
        <v>18354</v>
      </c>
      <c r="G2922" s="10">
        <v>0</v>
      </c>
    </row>
    <row r="2923" spans="6:7" x14ac:dyDescent="0.3">
      <c r="F2923" t="s">
        <v>18715</v>
      </c>
      <c r="G2923" s="10">
        <v>0</v>
      </c>
    </row>
    <row r="2924" spans="6:7" x14ac:dyDescent="0.3">
      <c r="F2924" t="s">
        <v>18355</v>
      </c>
      <c r="G2924" s="10">
        <v>0</v>
      </c>
    </row>
    <row r="2925" spans="6:7" x14ac:dyDescent="0.3">
      <c r="F2925" t="s">
        <v>18717</v>
      </c>
      <c r="G2925" s="10">
        <v>0</v>
      </c>
    </row>
    <row r="2926" spans="6:7" x14ac:dyDescent="0.3">
      <c r="F2926" t="s">
        <v>18356</v>
      </c>
      <c r="G2926" s="10">
        <v>0</v>
      </c>
    </row>
    <row r="2927" spans="6:7" x14ac:dyDescent="0.3">
      <c r="F2927" t="s">
        <v>18719</v>
      </c>
      <c r="G2927" s="10">
        <v>0</v>
      </c>
    </row>
    <row r="2928" spans="6:7" x14ac:dyDescent="0.3">
      <c r="F2928" t="s">
        <v>18357</v>
      </c>
      <c r="G2928" s="10">
        <v>0</v>
      </c>
    </row>
    <row r="2929" spans="6:7" x14ac:dyDescent="0.3">
      <c r="F2929" t="s">
        <v>18721</v>
      </c>
      <c r="G2929" s="10">
        <v>0</v>
      </c>
    </row>
    <row r="2930" spans="6:7" x14ac:dyDescent="0.3">
      <c r="F2930" t="s">
        <v>18358</v>
      </c>
      <c r="G2930" s="10">
        <v>0</v>
      </c>
    </row>
    <row r="2931" spans="6:7" x14ac:dyDescent="0.3">
      <c r="F2931" t="s">
        <v>18723</v>
      </c>
      <c r="G2931" s="10">
        <v>0</v>
      </c>
    </row>
    <row r="2932" spans="6:7" x14ac:dyDescent="0.3">
      <c r="F2932" t="s">
        <v>18359</v>
      </c>
      <c r="G2932" s="10">
        <v>0</v>
      </c>
    </row>
    <row r="2933" spans="6:7" x14ac:dyDescent="0.3">
      <c r="F2933" t="s">
        <v>18725</v>
      </c>
      <c r="G2933" s="10">
        <v>0</v>
      </c>
    </row>
    <row r="2934" spans="6:7" x14ac:dyDescent="0.3">
      <c r="F2934" t="s">
        <v>18360</v>
      </c>
      <c r="G2934" s="10">
        <v>0</v>
      </c>
    </row>
    <row r="2935" spans="6:7" x14ac:dyDescent="0.3">
      <c r="F2935" t="s">
        <v>18727</v>
      </c>
      <c r="G2935" s="10">
        <v>0</v>
      </c>
    </row>
    <row r="2936" spans="6:7" x14ac:dyDescent="0.3">
      <c r="F2936" t="s">
        <v>18361</v>
      </c>
      <c r="G2936" s="10">
        <v>0</v>
      </c>
    </row>
    <row r="2937" spans="6:7" x14ac:dyDescent="0.3">
      <c r="F2937" t="s">
        <v>17989</v>
      </c>
      <c r="G2937" s="10">
        <v>0</v>
      </c>
    </row>
    <row r="2938" spans="6:7" x14ac:dyDescent="0.3">
      <c r="F2938" t="s">
        <v>18362</v>
      </c>
      <c r="G2938" s="10">
        <v>0</v>
      </c>
    </row>
    <row r="2939" spans="6:7" x14ac:dyDescent="0.3">
      <c r="F2939" t="s">
        <v>18731</v>
      </c>
      <c r="G2939" s="10">
        <v>0</v>
      </c>
    </row>
    <row r="2940" spans="6:7" x14ac:dyDescent="0.3">
      <c r="F2940" t="s">
        <v>18363</v>
      </c>
      <c r="G2940" s="10">
        <v>0</v>
      </c>
    </row>
    <row r="2941" spans="6:7" x14ac:dyDescent="0.3">
      <c r="F2941" t="s">
        <v>18733</v>
      </c>
      <c r="G2941" s="10">
        <v>0</v>
      </c>
    </row>
    <row r="2942" spans="6:7" x14ac:dyDescent="0.3">
      <c r="F2942" t="s">
        <v>18364</v>
      </c>
      <c r="G2942" s="10">
        <v>0</v>
      </c>
    </row>
    <row r="2943" spans="6:7" x14ac:dyDescent="0.3">
      <c r="F2943" t="s">
        <v>17990</v>
      </c>
      <c r="G2943" s="10">
        <v>0</v>
      </c>
    </row>
    <row r="2944" spans="6:7" x14ac:dyDescent="0.3">
      <c r="F2944" t="s">
        <v>18365</v>
      </c>
      <c r="G2944" s="10">
        <v>0</v>
      </c>
    </row>
    <row r="2945" spans="6:7" x14ac:dyDescent="0.3">
      <c r="F2945" t="s">
        <v>18737</v>
      </c>
      <c r="G2945" s="10">
        <v>0</v>
      </c>
    </row>
    <row r="2946" spans="6:7" x14ac:dyDescent="0.3">
      <c r="F2946" t="s">
        <v>18366</v>
      </c>
      <c r="G2946" s="10">
        <v>0</v>
      </c>
    </row>
    <row r="2947" spans="6:7" x14ac:dyDescent="0.3">
      <c r="F2947" t="s">
        <v>17991</v>
      </c>
      <c r="G2947" s="10">
        <v>0</v>
      </c>
    </row>
    <row r="2948" spans="6:7" x14ac:dyDescent="0.3">
      <c r="F2948" t="s">
        <v>18367</v>
      </c>
      <c r="G2948" s="10">
        <v>0</v>
      </c>
    </row>
    <row r="2949" spans="6:7" x14ac:dyDescent="0.3">
      <c r="F2949" t="s">
        <v>17992</v>
      </c>
      <c r="G2949" s="10">
        <v>0</v>
      </c>
    </row>
    <row r="2950" spans="6:7" x14ac:dyDescent="0.3">
      <c r="F2950" t="s">
        <v>18368</v>
      </c>
      <c r="G2950" s="10">
        <v>0</v>
      </c>
    </row>
    <row r="2951" spans="6:7" x14ac:dyDescent="0.3">
      <c r="F2951" t="s">
        <v>17993</v>
      </c>
      <c r="G2951" s="10">
        <v>0</v>
      </c>
    </row>
    <row r="2952" spans="6:7" x14ac:dyDescent="0.3">
      <c r="F2952" t="s">
        <v>18369</v>
      </c>
      <c r="G2952" s="10">
        <v>0</v>
      </c>
    </row>
    <row r="2953" spans="6:7" x14ac:dyDescent="0.3">
      <c r="F2953" t="s">
        <v>18745</v>
      </c>
      <c r="G2953" s="10">
        <v>0</v>
      </c>
    </row>
    <row r="2954" spans="6:7" x14ac:dyDescent="0.3">
      <c r="F2954" t="s">
        <v>18370</v>
      </c>
      <c r="G2954" s="10">
        <v>0</v>
      </c>
    </row>
    <row r="2955" spans="6:7" x14ac:dyDescent="0.3">
      <c r="F2955" t="s">
        <v>17921</v>
      </c>
      <c r="G2955" s="10">
        <v>0</v>
      </c>
    </row>
    <row r="2956" spans="6:7" x14ac:dyDescent="0.3">
      <c r="F2956" t="s">
        <v>18371</v>
      </c>
      <c r="G2956" s="10">
        <v>0</v>
      </c>
    </row>
    <row r="2957" spans="6:7" x14ac:dyDescent="0.3">
      <c r="F2957" t="s">
        <v>18749</v>
      </c>
      <c r="G2957" s="10">
        <v>0</v>
      </c>
    </row>
    <row r="2958" spans="6:7" x14ac:dyDescent="0.3">
      <c r="F2958" t="s">
        <v>18372</v>
      </c>
      <c r="G2958" s="10">
        <v>0</v>
      </c>
    </row>
    <row r="2959" spans="6:7" x14ac:dyDescent="0.3">
      <c r="F2959" t="s">
        <v>18751</v>
      </c>
      <c r="G2959" s="10">
        <v>0</v>
      </c>
    </row>
    <row r="2960" spans="6:7" x14ac:dyDescent="0.3">
      <c r="F2960" t="s">
        <v>18373</v>
      </c>
      <c r="G2960" s="10">
        <v>0</v>
      </c>
    </row>
    <row r="2961" spans="6:7" x14ac:dyDescent="0.3">
      <c r="F2961" t="s">
        <v>18753</v>
      </c>
      <c r="G2961" s="10">
        <v>0</v>
      </c>
    </row>
    <row r="2962" spans="6:7" x14ac:dyDescent="0.3">
      <c r="F2962" t="s">
        <v>18374</v>
      </c>
      <c r="G2962" s="10">
        <v>0</v>
      </c>
    </row>
    <row r="2963" spans="6:7" x14ac:dyDescent="0.3">
      <c r="F2963" t="s">
        <v>18755</v>
      </c>
      <c r="G2963" s="10">
        <v>0</v>
      </c>
    </row>
    <row r="2964" spans="6:7" x14ac:dyDescent="0.3">
      <c r="F2964" t="s">
        <v>18375</v>
      </c>
      <c r="G2964" s="10">
        <v>0</v>
      </c>
    </row>
    <row r="2965" spans="6:7" x14ac:dyDescent="0.3">
      <c r="F2965" t="s">
        <v>18757</v>
      </c>
      <c r="G2965" s="10">
        <v>0</v>
      </c>
    </row>
    <row r="2966" spans="6:7" x14ac:dyDescent="0.3">
      <c r="F2966" t="s">
        <v>18376</v>
      </c>
      <c r="G2966" s="10">
        <v>0</v>
      </c>
    </row>
    <row r="2967" spans="6:7" x14ac:dyDescent="0.3">
      <c r="F2967" t="s">
        <v>18759</v>
      </c>
      <c r="G2967" s="10">
        <v>0</v>
      </c>
    </row>
    <row r="2968" spans="6:7" x14ac:dyDescent="0.3">
      <c r="F2968" t="s">
        <v>18377</v>
      </c>
      <c r="G2968" s="10">
        <v>0</v>
      </c>
    </row>
    <row r="2969" spans="6:7" x14ac:dyDescent="0.3">
      <c r="F2969" t="s">
        <v>18761</v>
      </c>
      <c r="G2969" s="10">
        <v>0</v>
      </c>
    </row>
    <row r="2970" spans="6:7" x14ac:dyDescent="0.3">
      <c r="F2970" t="s">
        <v>18378</v>
      </c>
      <c r="G2970" s="10">
        <v>0</v>
      </c>
    </row>
    <row r="2971" spans="6:7" x14ac:dyDescent="0.3">
      <c r="F2971" t="s">
        <v>18763</v>
      </c>
      <c r="G2971" s="10">
        <v>0</v>
      </c>
    </row>
    <row r="2972" spans="6:7" x14ac:dyDescent="0.3">
      <c r="F2972" t="s">
        <v>17960</v>
      </c>
      <c r="G2972" s="10">
        <v>0</v>
      </c>
    </row>
    <row r="2973" spans="6:7" x14ac:dyDescent="0.3">
      <c r="F2973" t="s">
        <v>18765</v>
      </c>
      <c r="G2973" s="10">
        <v>0</v>
      </c>
    </row>
    <row r="2974" spans="6:7" x14ac:dyDescent="0.3">
      <c r="F2974" t="s">
        <v>18380</v>
      </c>
      <c r="G2974" s="10">
        <v>0</v>
      </c>
    </row>
    <row r="2975" spans="6:7" x14ac:dyDescent="0.3">
      <c r="F2975" t="s">
        <v>18767</v>
      </c>
      <c r="G2975" s="10">
        <v>0</v>
      </c>
    </row>
    <row r="2976" spans="6:7" x14ac:dyDescent="0.3">
      <c r="F2976" t="s">
        <v>18381</v>
      </c>
      <c r="G2976" s="10">
        <v>0</v>
      </c>
    </row>
    <row r="2977" spans="6:7" x14ac:dyDescent="0.3">
      <c r="F2977" t="s">
        <v>18769</v>
      </c>
      <c r="G2977" s="10">
        <v>0</v>
      </c>
    </row>
    <row r="2978" spans="6:7" x14ac:dyDescent="0.3">
      <c r="F2978" t="s">
        <v>17871</v>
      </c>
      <c r="G2978" s="10">
        <v>0</v>
      </c>
    </row>
    <row r="2979" spans="6:7" x14ac:dyDescent="0.3">
      <c r="F2979" t="s">
        <v>18771</v>
      </c>
      <c r="G2979" s="10">
        <v>0</v>
      </c>
    </row>
    <row r="2980" spans="6:7" x14ac:dyDescent="0.3">
      <c r="F2980" t="s">
        <v>18383</v>
      </c>
      <c r="G2980" s="10">
        <v>0</v>
      </c>
    </row>
    <row r="2981" spans="6:7" x14ac:dyDescent="0.3">
      <c r="F2981" t="s">
        <v>18773</v>
      </c>
      <c r="G2981" s="10">
        <v>0</v>
      </c>
    </row>
    <row r="2982" spans="6:7" x14ac:dyDescent="0.3">
      <c r="F2982" t="s">
        <v>18384</v>
      </c>
      <c r="G2982" s="10">
        <v>0</v>
      </c>
    </row>
    <row r="2983" spans="6:7" x14ac:dyDescent="0.3">
      <c r="F2983" t="s">
        <v>18775</v>
      </c>
      <c r="G2983" s="10">
        <v>0</v>
      </c>
    </row>
    <row r="2984" spans="6:7" x14ac:dyDescent="0.3">
      <c r="F2984" t="s">
        <v>18385</v>
      </c>
      <c r="G2984" s="10">
        <v>0</v>
      </c>
    </row>
    <row r="2985" spans="6:7" x14ac:dyDescent="0.3">
      <c r="F2985" t="s">
        <v>18777</v>
      </c>
      <c r="G2985" s="10">
        <v>0</v>
      </c>
    </row>
    <row r="2986" spans="6:7" x14ac:dyDescent="0.3">
      <c r="F2986" t="s">
        <v>18386</v>
      </c>
      <c r="G2986" s="10">
        <v>0</v>
      </c>
    </row>
    <row r="2987" spans="6:7" x14ac:dyDescent="0.3">
      <c r="F2987" t="s">
        <v>18779</v>
      </c>
      <c r="G2987" s="10">
        <v>0</v>
      </c>
    </row>
    <row r="2988" spans="6:7" x14ac:dyDescent="0.3">
      <c r="F2988" t="s">
        <v>18387</v>
      </c>
      <c r="G2988" s="10">
        <v>0</v>
      </c>
    </row>
    <row r="2989" spans="6:7" x14ac:dyDescent="0.3">
      <c r="F2989" t="s">
        <v>18781</v>
      </c>
      <c r="G2989" s="10">
        <v>0</v>
      </c>
    </row>
    <row r="2990" spans="6:7" x14ac:dyDescent="0.3">
      <c r="F2990" t="s">
        <v>18388</v>
      </c>
      <c r="G2990" s="10">
        <v>0</v>
      </c>
    </row>
    <row r="2991" spans="6:7" x14ac:dyDescent="0.3">
      <c r="F2991" t="s">
        <v>18783</v>
      </c>
      <c r="G2991" s="10">
        <v>0</v>
      </c>
    </row>
    <row r="2992" spans="6:7" x14ac:dyDescent="0.3">
      <c r="F2992" t="s">
        <v>17929</v>
      </c>
      <c r="G2992" s="10">
        <v>0</v>
      </c>
    </row>
    <row r="2993" spans="6:7" x14ac:dyDescent="0.3">
      <c r="F2993" t="s">
        <v>18785</v>
      </c>
      <c r="G2993" s="10">
        <v>0</v>
      </c>
    </row>
    <row r="2994" spans="6:7" x14ac:dyDescent="0.3">
      <c r="F2994" t="s">
        <v>18390</v>
      </c>
      <c r="G2994" s="10">
        <v>0</v>
      </c>
    </row>
    <row r="2995" spans="6:7" x14ac:dyDescent="0.3">
      <c r="F2995" t="s">
        <v>18787</v>
      </c>
      <c r="G2995" s="10">
        <v>0</v>
      </c>
    </row>
    <row r="2996" spans="6:7" x14ac:dyDescent="0.3">
      <c r="F2996" t="s">
        <v>18391</v>
      </c>
      <c r="G2996" s="10">
        <v>0</v>
      </c>
    </row>
    <row r="2997" spans="6:7" x14ac:dyDescent="0.3">
      <c r="F2997" t="s">
        <v>18789</v>
      </c>
      <c r="G2997" s="10">
        <v>0</v>
      </c>
    </row>
    <row r="2998" spans="6:7" x14ac:dyDescent="0.3">
      <c r="F2998" t="s">
        <v>18392</v>
      </c>
      <c r="G2998" s="10">
        <v>0</v>
      </c>
    </row>
    <row r="2999" spans="6:7" x14ac:dyDescent="0.3">
      <c r="F2999" t="s">
        <v>17893</v>
      </c>
      <c r="G2999" s="10">
        <v>0</v>
      </c>
    </row>
    <row r="3000" spans="6:7" x14ac:dyDescent="0.3">
      <c r="F3000" t="s">
        <v>18393</v>
      </c>
      <c r="G3000" s="10">
        <v>0</v>
      </c>
    </row>
    <row r="3001" spans="6:7" x14ac:dyDescent="0.3">
      <c r="F3001" t="s">
        <v>18793</v>
      </c>
      <c r="G3001" s="10">
        <v>0</v>
      </c>
    </row>
    <row r="3002" spans="6:7" x14ac:dyDescent="0.3">
      <c r="F3002" t="s">
        <v>18394</v>
      </c>
      <c r="G3002" s="10">
        <v>0</v>
      </c>
    </row>
    <row r="3003" spans="6:7" x14ac:dyDescent="0.3">
      <c r="F3003" t="s">
        <v>18795</v>
      </c>
      <c r="G3003" s="10">
        <v>0</v>
      </c>
    </row>
    <row r="3004" spans="6:7" x14ac:dyDescent="0.3">
      <c r="F3004" t="s">
        <v>18395</v>
      </c>
      <c r="G3004" s="10">
        <v>0</v>
      </c>
    </row>
    <row r="3005" spans="6:7" x14ac:dyDescent="0.3">
      <c r="F3005" t="s">
        <v>18797</v>
      </c>
      <c r="G3005" s="10">
        <v>0</v>
      </c>
    </row>
    <row r="3006" spans="6:7" x14ac:dyDescent="0.3">
      <c r="F3006" t="s">
        <v>18396</v>
      </c>
      <c r="G3006" s="10">
        <v>0</v>
      </c>
    </row>
    <row r="3007" spans="6:7" x14ac:dyDescent="0.3">
      <c r="F3007" t="s">
        <v>18799</v>
      </c>
      <c r="G3007" s="10">
        <v>0</v>
      </c>
    </row>
    <row r="3008" spans="6:7" x14ac:dyDescent="0.3">
      <c r="F3008" t="s">
        <v>18397</v>
      </c>
      <c r="G3008" s="10">
        <v>0</v>
      </c>
    </row>
    <row r="3009" spans="6:7" x14ac:dyDescent="0.3">
      <c r="F3009" t="s">
        <v>18801</v>
      </c>
      <c r="G3009" s="10">
        <v>0</v>
      </c>
    </row>
    <row r="3010" spans="6:7" x14ac:dyDescent="0.3">
      <c r="F3010" t="s">
        <v>17872</v>
      </c>
      <c r="G3010" s="10">
        <v>0</v>
      </c>
    </row>
    <row r="3011" spans="6:7" x14ac:dyDescent="0.3">
      <c r="F3011" t="s">
        <v>18803</v>
      </c>
      <c r="G3011" s="10">
        <v>0</v>
      </c>
    </row>
    <row r="3012" spans="6:7" x14ac:dyDescent="0.3">
      <c r="F3012" t="s">
        <v>18399</v>
      </c>
      <c r="G3012" s="10">
        <v>0</v>
      </c>
    </row>
    <row r="3013" spans="6:7" x14ac:dyDescent="0.3">
      <c r="F3013" t="s">
        <v>18805</v>
      </c>
      <c r="G3013" s="10">
        <v>0</v>
      </c>
    </row>
    <row r="3014" spans="6:7" x14ac:dyDescent="0.3">
      <c r="F3014" t="s">
        <v>18400</v>
      </c>
      <c r="G3014" s="10">
        <v>0</v>
      </c>
    </row>
    <row r="3015" spans="6:7" x14ac:dyDescent="0.3">
      <c r="F3015" t="s">
        <v>18807</v>
      </c>
      <c r="G3015" s="10">
        <v>0</v>
      </c>
    </row>
    <row r="3016" spans="6:7" x14ac:dyDescent="0.3">
      <c r="F3016" t="s">
        <v>18401</v>
      </c>
      <c r="G3016" s="10">
        <v>0</v>
      </c>
    </row>
    <row r="3017" spans="6:7" x14ac:dyDescent="0.3">
      <c r="F3017" t="s">
        <v>18809</v>
      </c>
      <c r="G3017" s="10">
        <v>0</v>
      </c>
    </row>
    <row r="3018" spans="6:7" x14ac:dyDescent="0.3">
      <c r="F3018" t="s">
        <v>18402</v>
      </c>
      <c r="G3018" s="10">
        <v>0</v>
      </c>
    </row>
    <row r="3019" spans="6:7" x14ac:dyDescent="0.3">
      <c r="F3019" t="s">
        <v>18811</v>
      </c>
      <c r="G3019" s="10">
        <v>0</v>
      </c>
    </row>
    <row r="3020" spans="6:7" x14ac:dyDescent="0.3">
      <c r="F3020" t="s">
        <v>17912</v>
      </c>
      <c r="G3020" s="10">
        <v>0</v>
      </c>
    </row>
    <row r="3021" spans="6:7" x14ac:dyDescent="0.3">
      <c r="F3021" t="s">
        <v>18813</v>
      </c>
      <c r="G3021" s="10">
        <v>0</v>
      </c>
    </row>
    <row r="3022" spans="6:7" x14ac:dyDescent="0.3">
      <c r="F3022" t="s">
        <v>18404</v>
      </c>
      <c r="G3022" s="10">
        <v>0</v>
      </c>
    </row>
    <row r="3023" spans="6:7" x14ac:dyDescent="0.3">
      <c r="F3023" t="s">
        <v>18815</v>
      </c>
      <c r="G3023" s="10">
        <v>0</v>
      </c>
    </row>
    <row r="3024" spans="6:7" x14ac:dyDescent="0.3">
      <c r="F3024" t="s">
        <v>18405</v>
      </c>
      <c r="G3024" s="10">
        <v>0</v>
      </c>
    </row>
    <row r="3025" spans="6:7" x14ac:dyDescent="0.3">
      <c r="F3025" t="s">
        <v>18817</v>
      </c>
      <c r="G3025" s="10">
        <v>0</v>
      </c>
    </row>
    <row r="3026" spans="6:7" x14ac:dyDescent="0.3">
      <c r="F3026" t="s">
        <v>18406</v>
      </c>
      <c r="G3026" s="10">
        <v>0</v>
      </c>
    </row>
    <row r="3027" spans="6:7" x14ac:dyDescent="0.3">
      <c r="F3027" t="s">
        <v>18819</v>
      </c>
      <c r="G3027" s="10">
        <v>0</v>
      </c>
    </row>
    <row r="3028" spans="6:7" x14ac:dyDescent="0.3">
      <c r="F3028" t="s">
        <v>18407</v>
      </c>
      <c r="G3028" s="10">
        <v>0</v>
      </c>
    </row>
    <row r="3029" spans="6:7" x14ac:dyDescent="0.3">
      <c r="F3029" t="s">
        <v>18821</v>
      </c>
      <c r="G3029" s="10">
        <v>0</v>
      </c>
    </row>
    <row r="3030" spans="6:7" x14ac:dyDescent="0.3">
      <c r="F3030" t="s">
        <v>17873</v>
      </c>
      <c r="G3030" s="10">
        <v>0</v>
      </c>
    </row>
    <row r="3031" spans="6:7" x14ac:dyDescent="0.3">
      <c r="F3031" t="s">
        <v>18823</v>
      </c>
      <c r="G3031" s="10">
        <v>0</v>
      </c>
    </row>
    <row r="3032" spans="6:7" x14ac:dyDescent="0.3">
      <c r="F3032" t="s">
        <v>18409</v>
      </c>
      <c r="G3032" s="10">
        <v>0</v>
      </c>
    </row>
    <row r="3033" spans="6:7" x14ac:dyDescent="0.3">
      <c r="F3033" t="s">
        <v>18825</v>
      </c>
      <c r="G3033" s="10">
        <v>0</v>
      </c>
    </row>
    <row r="3034" spans="6:7" x14ac:dyDescent="0.3">
      <c r="F3034" t="s">
        <v>18410</v>
      </c>
      <c r="G3034" s="10">
        <v>0</v>
      </c>
    </row>
    <row r="3035" spans="6:7" x14ac:dyDescent="0.3">
      <c r="F3035" t="s">
        <v>18827</v>
      </c>
      <c r="G3035" s="10">
        <v>0</v>
      </c>
    </row>
    <row r="3036" spans="6:7" x14ac:dyDescent="0.3">
      <c r="F3036" t="s">
        <v>17874</v>
      </c>
      <c r="G3036" s="10">
        <v>0</v>
      </c>
    </row>
    <row r="3037" spans="6:7" x14ac:dyDescent="0.3">
      <c r="F3037" t="s">
        <v>18829</v>
      </c>
      <c r="G3037" s="10">
        <v>0</v>
      </c>
    </row>
    <row r="3038" spans="6:7" x14ac:dyDescent="0.3">
      <c r="F3038" t="s">
        <v>18412</v>
      </c>
      <c r="G3038" s="10">
        <v>0</v>
      </c>
    </row>
    <row r="3039" spans="6:7" x14ac:dyDescent="0.3">
      <c r="F3039" t="s">
        <v>18831</v>
      </c>
      <c r="G3039" s="10">
        <v>0</v>
      </c>
    </row>
    <row r="3040" spans="6:7" x14ac:dyDescent="0.3">
      <c r="F3040" t="s">
        <v>18413</v>
      </c>
      <c r="G3040" s="10">
        <v>0</v>
      </c>
    </row>
    <row r="3041" spans="6:7" x14ac:dyDescent="0.3">
      <c r="F3041" t="s">
        <v>18833</v>
      </c>
      <c r="G3041" s="10">
        <v>0</v>
      </c>
    </row>
    <row r="3042" spans="6:7" x14ac:dyDescent="0.3">
      <c r="F3042" t="s">
        <v>18414</v>
      </c>
      <c r="G3042" s="10">
        <v>0</v>
      </c>
    </row>
    <row r="3043" spans="6:7" x14ac:dyDescent="0.3">
      <c r="F3043" t="s">
        <v>18835</v>
      </c>
      <c r="G3043" s="10">
        <v>0</v>
      </c>
    </row>
    <row r="3044" spans="6:7" x14ac:dyDescent="0.3">
      <c r="F3044" t="s">
        <v>18415</v>
      </c>
      <c r="G3044" s="10">
        <v>0</v>
      </c>
    </row>
    <row r="3045" spans="6:7" x14ac:dyDescent="0.3">
      <c r="F3045" t="s">
        <v>18837</v>
      </c>
      <c r="G3045" s="10">
        <v>0</v>
      </c>
    </row>
    <row r="3046" spans="6:7" x14ac:dyDescent="0.3">
      <c r="F3046" t="s">
        <v>17962</v>
      </c>
      <c r="G3046" s="10">
        <v>0</v>
      </c>
    </row>
    <row r="3047" spans="6:7" x14ac:dyDescent="0.3">
      <c r="F3047" t="s">
        <v>18839</v>
      </c>
      <c r="G3047" s="10">
        <v>0</v>
      </c>
    </row>
    <row r="3048" spans="6:7" x14ac:dyDescent="0.3">
      <c r="F3048" t="s">
        <v>18417</v>
      </c>
      <c r="G3048" s="10">
        <v>0</v>
      </c>
    </row>
    <row r="3049" spans="6:7" x14ac:dyDescent="0.3">
      <c r="F3049" t="s">
        <v>18841</v>
      </c>
      <c r="G3049" s="10">
        <v>0</v>
      </c>
    </row>
    <row r="3050" spans="6:7" x14ac:dyDescent="0.3">
      <c r="F3050" t="s">
        <v>18418</v>
      </c>
      <c r="G3050" s="10">
        <v>0</v>
      </c>
    </row>
    <row r="3051" spans="6:7" x14ac:dyDescent="0.3">
      <c r="F3051" t="s">
        <v>18843</v>
      </c>
      <c r="G3051" s="10">
        <v>0</v>
      </c>
    </row>
    <row r="3052" spans="6:7" x14ac:dyDescent="0.3">
      <c r="F3052" t="s">
        <v>18419</v>
      </c>
      <c r="G3052" s="10">
        <v>0</v>
      </c>
    </row>
    <row r="3053" spans="6:7" x14ac:dyDescent="0.3">
      <c r="F3053" t="s">
        <v>18845</v>
      </c>
      <c r="G3053" s="10">
        <v>0</v>
      </c>
    </row>
    <row r="3054" spans="6:7" x14ac:dyDescent="0.3">
      <c r="F3054" t="s">
        <v>18420</v>
      </c>
      <c r="G3054" s="10">
        <v>0</v>
      </c>
    </row>
    <row r="3055" spans="6:7" x14ac:dyDescent="0.3">
      <c r="F3055" t="s">
        <v>18847</v>
      </c>
      <c r="G3055" s="10">
        <v>0</v>
      </c>
    </row>
    <row r="3056" spans="6:7" x14ac:dyDescent="0.3">
      <c r="F3056" t="s">
        <v>18421</v>
      </c>
      <c r="G3056" s="10">
        <v>0</v>
      </c>
    </row>
    <row r="3057" spans="6:7" x14ac:dyDescent="0.3">
      <c r="F3057" t="s">
        <v>18849</v>
      </c>
      <c r="G3057" s="10">
        <v>0</v>
      </c>
    </row>
    <row r="3058" spans="6:7" x14ac:dyDescent="0.3">
      <c r="F3058" t="s">
        <v>18422</v>
      </c>
      <c r="G3058" s="10">
        <v>0</v>
      </c>
    </row>
    <row r="3059" spans="6:7" x14ac:dyDescent="0.3">
      <c r="F3059" t="s">
        <v>18851</v>
      </c>
      <c r="G3059" s="10">
        <v>0</v>
      </c>
    </row>
    <row r="3060" spans="6:7" x14ac:dyDescent="0.3">
      <c r="F3060" t="s">
        <v>18423</v>
      </c>
      <c r="G3060" s="10">
        <v>0</v>
      </c>
    </row>
    <row r="3061" spans="6:7" x14ac:dyDescent="0.3">
      <c r="F3061" t="s">
        <v>18853</v>
      </c>
      <c r="G3061" s="10">
        <v>0</v>
      </c>
    </row>
    <row r="3062" spans="6:7" x14ac:dyDescent="0.3">
      <c r="F3062" t="s">
        <v>18924</v>
      </c>
      <c r="G3062" s="10">
        <v>0</v>
      </c>
    </row>
    <row r="3063" spans="6:7" x14ac:dyDescent="0.3">
      <c r="F3063" t="s">
        <v>18855</v>
      </c>
      <c r="G3063" s="10">
        <v>0</v>
      </c>
    </row>
    <row r="3064" spans="6:7" x14ac:dyDescent="0.3">
      <c r="F3064" t="s">
        <v>18926</v>
      </c>
      <c r="G3064" s="10">
        <v>0</v>
      </c>
    </row>
    <row r="3065" spans="6:7" x14ac:dyDescent="0.3">
      <c r="F3065" t="s">
        <v>18857</v>
      </c>
      <c r="G3065" s="10">
        <v>0</v>
      </c>
    </row>
    <row r="3066" spans="6:7" x14ac:dyDescent="0.3">
      <c r="F3066" t="s">
        <v>18928</v>
      </c>
      <c r="G3066" s="10">
        <v>0</v>
      </c>
    </row>
    <row r="3067" spans="6:7" x14ac:dyDescent="0.3">
      <c r="F3067" t="s">
        <v>18859</v>
      </c>
      <c r="G3067" s="10">
        <v>0</v>
      </c>
    </row>
    <row r="3068" spans="6:7" x14ac:dyDescent="0.3">
      <c r="F3068" t="s">
        <v>18930</v>
      </c>
      <c r="G3068" s="10">
        <v>0</v>
      </c>
    </row>
    <row r="3069" spans="6:7" x14ac:dyDescent="0.3">
      <c r="F3069" t="s">
        <v>18861</v>
      </c>
      <c r="G3069" s="10">
        <v>0</v>
      </c>
    </row>
    <row r="3070" spans="6:7" x14ac:dyDescent="0.3">
      <c r="F3070" t="s">
        <v>18932</v>
      </c>
      <c r="G3070" s="10">
        <v>0</v>
      </c>
    </row>
    <row r="3071" spans="6:7" x14ac:dyDescent="0.3">
      <c r="F3071" t="s">
        <v>18863</v>
      </c>
      <c r="G3071" s="10">
        <v>0</v>
      </c>
    </row>
    <row r="3072" spans="6:7" x14ac:dyDescent="0.3">
      <c r="F3072" t="s">
        <v>18934</v>
      </c>
      <c r="G3072" s="10">
        <v>0</v>
      </c>
    </row>
    <row r="3073" spans="6:7" x14ac:dyDescent="0.3">
      <c r="F3073" t="s">
        <v>18865</v>
      </c>
      <c r="G3073" s="10">
        <v>0</v>
      </c>
    </row>
    <row r="3074" spans="6:7" x14ac:dyDescent="0.3">
      <c r="F3074" t="s">
        <v>18936</v>
      </c>
      <c r="G3074" s="10">
        <v>0</v>
      </c>
    </row>
    <row r="3075" spans="6:7" x14ac:dyDescent="0.3">
      <c r="F3075" t="s">
        <v>18867</v>
      </c>
      <c r="G3075" s="10">
        <v>0</v>
      </c>
    </row>
    <row r="3076" spans="6:7" x14ac:dyDescent="0.3">
      <c r="F3076" t="s">
        <v>18938</v>
      </c>
      <c r="G3076" s="10">
        <v>0</v>
      </c>
    </row>
    <row r="3077" spans="6:7" x14ac:dyDescent="0.3">
      <c r="F3077" t="s">
        <v>18869</v>
      </c>
      <c r="G3077" s="10">
        <v>0</v>
      </c>
    </row>
    <row r="3078" spans="6:7" x14ac:dyDescent="0.3">
      <c r="F3078" t="s">
        <v>18940</v>
      </c>
      <c r="G3078" s="10">
        <v>0</v>
      </c>
    </row>
    <row r="3079" spans="6:7" x14ac:dyDescent="0.3">
      <c r="F3079" t="s">
        <v>18871</v>
      </c>
      <c r="G3079" s="10">
        <v>0</v>
      </c>
    </row>
    <row r="3080" spans="6:7" x14ac:dyDescent="0.3">
      <c r="F3080" t="s">
        <v>18942</v>
      </c>
      <c r="G3080" s="10">
        <v>0</v>
      </c>
    </row>
    <row r="3081" spans="6:7" x14ac:dyDescent="0.3">
      <c r="F3081" t="s">
        <v>18873</v>
      </c>
      <c r="G3081" s="10">
        <v>0</v>
      </c>
    </row>
    <row r="3082" spans="6:7" x14ac:dyDescent="0.3">
      <c r="F3082" t="s">
        <v>18944</v>
      </c>
      <c r="G3082" s="10">
        <v>0</v>
      </c>
    </row>
    <row r="3083" spans="6:7" x14ac:dyDescent="0.3">
      <c r="F3083" t="s">
        <v>18875</v>
      </c>
      <c r="G3083" s="10">
        <v>0</v>
      </c>
    </row>
    <row r="3084" spans="6:7" x14ac:dyDescent="0.3">
      <c r="F3084" t="s">
        <v>18946</v>
      </c>
      <c r="G3084" s="10">
        <v>0</v>
      </c>
    </row>
    <row r="3085" spans="6:7" x14ac:dyDescent="0.3">
      <c r="F3085" t="s">
        <v>18877</v>
      </c>
      <c r="G3085" s="10">
        <v>0</v>
      </c>
    </row>
    <row r="3086" spans="6:7" x14ac:dyDescent="0.3">
      <c r="F3086" t="s">
        <v>18948</v>
      </c>
      <c r="G3086" s="10">
        <v>0</v>
      </c>
    </row>
    <row r="3087" spans="6:7" x14ac:dyDescent="0.3">
      <c r="F3087" t="s">
        <v>18879</v>
      </c>
      <c r="G3087" s="10">
        <v>0</v>
      </c>
    </row>
    <row r="3088" spans="6:7" x14ac:dyDescent="0.3">
      <c r="F3088" t="s">
        <v>18950</v>
      </c>
      <c r="G3088" s="10">
        <v>0</v>
      </c>
    </row>
    <row r="3089" spans="6:7" x14ac:dyDescent="0.3">
      <c r="F3089" t="s">
        <v>18881</v>
      </c>
      <c r="G3089" s="10">
        <v>0</v>
      </c>
    </row>
    <row r="3090" spans="6:7" x14ac:dyDescent="0.3">
      <c r="F3090" t="s">
        <v>18952</v>
      </c>
      <c r="G3090" s="10">
        <v>0</v>
      </c>
    </row>
    <row r="3091" spans="6:7" x14ac:dyDescent="0.3">
      <c r="F3091" t="s">
        <v>18883</v>
      </c>
      <c r="G3091" s="10">
        <v>0</v>
      </c>
    </row>
    <row r="3092" spans="6:7" x14ac:dyDescent="0.3">
      <c r="F3092" t="s">
        <v>18954</v>
      </c>
      <c r="G3092" s="10">
        <v>0</v>
      </c>
    </row>
    <row r="3093" spans="6:7" x14ac:dyDescent="0.3">
      <c r="F3093" t="s">
        <v>18885</v>
      </c>
      <c r="G3093" s="10">
        <v>0</v>
      </c>
    </row>
    <row r="3094" spans="6:7" x14ac:dyDescent="0.3">
      <c r="F3094" t="s">
        <v>18956</v>
      </c>
      <c r="G3094" s="10">
        <v>0</v>
      </c>
    </row>
    <row r="3095" spans="6:7" x14ac:dyDescent="0.3">
      <c r="F3095" t="s">
        <v>18887</v>
      </c>
      <c r="G3095" s="10">
        <v>0</v>
      </c>
    </row>
    <row r="3096" spans="6:7" x14ac:dyDescent="0.3">
      <c r="F3096" t="s">
        <v>18958</v>
      </c>
      <c r="G3096" s="10">
        <v>0</v>
      </c>
    </row>
    <row r="3097" spans="6:7" x14ac:dyDescent="0.3">
      <c r="F3097" t="s">
        <v>18889</v>
      </c>
      <c r="G3097" s="10">
        <v>0</v>
      </c>
    </row>
    <row r="3098" spans="6:7" x14ac:dyDescent="0.3">
      <c r="F3098" t="s">
        <v>18960</v>
      </c>
      <c r="G3098" s="10">
        <v>0</v>
      </c>
    </row>
    <row r="3099" spans="6:7" x14ac:dyDescent="0.3">
      <c r="F3099" t="s">
        <v>18891</v>
      </c>
      <c r="G3099" s="10">
        <v>0</v>
      </c>
    </row>
    <row r="3100" spans="6:7" x14ac:dyDescent="0.3">
      <c r="F3100" t="s">
        <v>18962</v>
      </c>
      <c r="G3100" s="10">
        <v>0</v>
      </c>
    </row>
    <row r="3101" spans="6:7" x14ac:dyDescent="0.3">
      <c r="F3101" t="s">
        <v>18893</v>
      </c>
      <c r="G3101" s="10">
        <v>0</v>
      </c>
    </row>
    <row r="3102" spans="6:7" x14ac:dyDescent="0.3">
      <c r="F3102" t="s">
        <v>18964</v>
      </c>
      <c r="G3102" s="10">
        <v>0</v>
      </c>
    </row>
    <row r="3103" spans="6:7" x14ac:dyDescent="0.3">
      <c r="F3103" t="s">
        <v>18895</v>
      </c>
      <c r="G3103" s="10">
        <v>0</v>
      </c>
    </row>
    <row r="3104" spans="6:7" x14ac:dyDescent="0.3">
      <c r="F3104" t="s">
        <v>18966</v>
      </c>
      <c r="G3104" s="10">
        <v>0</v>
      </c>
    </row>
    <row r="3105" spans="6:7" x14ac:dyDescent="0.3">
      <c r="F3105" t="s">
        <v>18897</v>
      </c>
      <c r="G3105" s="10">
        <v>0</v>
      </c>
    </row>
    <row r="3106" spans="6:7" x14ac:dyDescent="0.3">
      <c r="F3106" t="s">
        <v>18968</v>
      </c>
      <c r="G3106" s="10">
        <v>0</v>
      </c>
    </row>
    <row r="3107" spans="6:7" x14ac:dyDescent="0.3">
      <c r="F3107" t="s">
        <v>18899</v>
      </c>
      <c r="G3107" s="10">
        <v>0</v>
      </c>
    </row>
    <row r="3108" spans="6:7" x14ac:dyDescent="0.3">
      <c r="F3108" t="s">
        <v>18970</v>
      </c>
      <c r="G3108" s="10">
        <v>0</v>
      </c>
    </row>
    <row r="3109" spans="6:7" x14ac:dyDescent="0.3">
      <c r="F3109" t="s">
        <v>18901</v>
      </c>
      <c r="G3109" s="10">
        <v>0</v>
      </c>
    </row>
    <row r="3110" spans="6:7" x14ac:dyDescent="0.3">
      <c r="F3110" t="s">
        <v>18972</v>
      </c>
      <c r="G3110" s="10">
        <v>0</v>
      </c>
    </row>
    <row r="3111" spans="6:7" x14ac:dyDescent="0.3">
      <c r="F3111" t="s">
        <v>18903</v>
      </c>
      <c r="G3111" s="10">
        <v>0</v>
      </c>
    </row>
    <row r="3112" spans="6:7" x14ac:dyDescent="0.3">
      <c r="F3112" t="s">
        <v>18974</v>
      </c>
      <c r="G3112" s="10">
        <v>0</v>
      </c>
    </row>
    <row r="3113" spans="6:7" x14ac:dyDescent="0.3">
      <c r="F3113" t="s">
        <v>18905</v>
      </c>
      <c r="G3113" s="10">
        <v>0</v>
      </c>
    </row>
    <row r="3114" spans="6:7" x14ac:dyDescent="0.3">
      <c r="F3114" t="s">
        <v>18976</v>
      </c>
      <c r="G3114" s="10">
        <v>0</v>
      </c>
    </row>
    <row r="3115" spans="6:7" x14ac:dyDescent="0.3">
      <c r="F3115" t="s">
        <v>18907</v>
      </c>
      <c r="G3115" s="10">
        <v>0</v>
      </c>
    </row>
    <row r="3116" spans="6:7" x14ac:dyDescent="0.3">
      <c r="F3116" t="s">
        <v>18978</v>
      </c>
      <c r="G3116" s="10">
        <v>0</v>
      </c>
    </row>
    <row r="3117" spans="6:7" x14ac:dyDescent="0.3">
      <c r="F3117" t="s">
        <v>18909</v>
      </c>
      <c r="G3117" s="10">
        <v>0</v>
      </c>
    </row>
    <row r="3118" spans="6:7" x14ac:dyDescent="0.3">
      <c r="F3118" t="s">
        <v>18980</v>
      </c>
      <c r="G3118" s="10">
        <v>0</v>
      </c>
    </row>
    <row r="3119" spans="6:7" x14ac:dyDescent="0.3">
      <c r="F3119" t="s">
        <v>17923</v>
      </c>
      <c r="G3119" s="10">
        <v>0</v>
      </c>
    </row>
    <row r="3120" spans="6:7" x14ac:dyDescent="0.3">
      <c r="F3120" t="s">
        <v>18982</v>
      </c>
      <c r="G3120" s="10">
        <v>0</v>
      </c>
    </row>
    <row r="3121" spans="6:7" x14ac:dyDescent="0.3">
      <c r="F3121" t="s">
        <v>18913</v>
      </c>
      <c r="G3121" s="10">
        <v>0</v>
      </c>
    </row>
    <row r="3122" spans="6:7" x14ac:dyDescent="0.3">
      <c r="F3122" t="s">
        <v>18984</v>
      </c>
      <c r="G3122" s="10">
        <v>0</v>
      </c>
    </row>
    <row r="3123" spans="6:7" x14ac:dyDescent="0.3">
      <c r="F3123" t="s">
        <v>17996</v>
      </c>
      <c r="G3123" s="10">
        <v>0</v>
      </c>
    </row>
    <row r="3124" spans="6:7" x14ac:dyDescent="0.3">
      <c r="F3124" t="s">
        <v>18986</v>
      </c>
      <c r="G3124" s="10">
        <v>0</v>
      </c>
    </row>
    <row r="3125" spans="6:7" x14ac:dyDescent="0.3">
      <c r="F3125" t="s">
        <v>18917</v>
      </c>
      <c r="G3125" s="10">
        <v>0</v>
      </c>
    </row>
    <row r="3126" spans="6:7" x14ac:dyDescent="0.3">
      <c r="F3126" t="s">
        <v>18988</v>
      </c>
      <c r="G3126" s="10">
        <v>0</v>
      </c>
    </row>
    <row r="3127" spans="6:7" x14ac:dyDescent="0.3">
      <c r="F3127" t="s">
        <v>18919</v>
      </c>
      <c r="G3127" s="10">
        <v>0</v>
      </c>
    </row>
    <row r="3128" spans="6:7" x14ac:dyDescent="0.3">
      <c r="F3128" t="s">
        <v>18457</v>
      </c>
      <c r="G3128" s="10">
        <v>0</v>
      </c>
    </row>
    <row r="3129" spans="6:7" x14ac:dyDescent="0.3">
      <c r="F3129" t="s">
        <v>18921</v>
      </c>
      <c r="G3129" s="10">
        <v>0</v>
      </c>
    </row>
    <row r="3130" spans="6:7" x14ac:dyDescent="0.3">
      <c r="F3130" t="s">
        <v>18458</v>
      </c>
      <c r="G3130" s="10">
        <v>0</v>
      </c>
    </row>
    <row r="3131" spans="6:7" x14ac:dyDescent="0.3">
      <c r="F3131" t="s">
        <v>17924</v>
      </c>
      <c r="G3131" s="10">
        <v>0</v>
      </c>
    </row>
    <row r="3132" spans="6:7" x14ac:dyDescent="0.3">
      <c r="F3132" t="s">
        <v>18459</v>
      </c>
      <c r="G3132" s="10">
        <v>0</v>
      </c>
    </row>
    <row r="3133" spans="6:7" x14ac:dyDescent="0.3">
      <c r="F3133" t="s">
        <v>18460</v>
      </c>
      <c r="G3133" s="10">
        <v>0</v>
      </c>
    </row>
    <row r="3134" spans="6:7" x14ac:dyDescent="0.3">
      <c r="F3134" t="s">
        <v>18424</v>
      </c>
      <c r="G3134" s="10">
        <v>0</v>
      </c>
    </row>
    <row r="3135" spans="6:7" x14ac:dyDescent="0.3">
      <c r="F3135" t="s">
        <v>18927</v>
      </c>
      <c r="G3135" s="10">
        <v>0</v>
      </c>
    </row>
    <row r="3136" spans="6:7" x14ac:dyDescent="0.3">
      <c r="F3136" t="s">
        <v>17875</v>
      </c>
      <c r="G3136" s="10">
        <v>0</v>
      </c>
    </row>
    <row r="3137" spans="6:7" x14ac:dyDescent="0.3">
      <c r="F3137" t="s">
        <v>18929</v>
      </c>
      <c r="G3137" s="10">
        <v>0</v>
      </c>
    </row>
    <row r="3138" spans="6:7" x14ac:dyDescent="0.3">
      <c r="F3138" t="s">
        <v>18426</v>
      </c>
      <c r="G3138" s="10">
        <v>0</v>
      </c>
    </row>
    <row r="3139" spans="6:7" x14ac:dyDescent="0.3">
      <c r="F3139" t="s">
        <v>18931</v>
      </c>
      <c r="G3139" s="10">
        <v>0</v>
      </c>
    </row>
    <row r="3140" spans="6:7" x14ac:dyDescent="0.3">
      <c r="F3140" t="s">
        <v>18427</v>
      </c>
      <c r="G3140" s="10">
        <v>0</v>
      </c>
    </row>
    <row r="3141" spans="6:7" x14ac:dyDescent="0.3">
      <c r="F3141" t="s">
        <v>18933</v>
      </c>
      <c r="G3141" s="10">
        <v>0</v>
      </c>
    </row>
    <row r="3142" spans="6:7" x14ac:dyDescent="0.3">
      <c r="F3142" t="s">
        <v>18428</v>
      </c>
      <c r="G3142" s="10">
        <v>0</v>
      </c>
    </row>
    <row r="3143" spans="6:7" x14ac:dyDescent="0.3">
      <c r="F3143" t="s">
        <v>18935</v>
      </c>
      <c r="G3143" s="10">
        <v>0</v>
      </c>
    </row>
    <row r="3144" spans="6:7" x14ac:dyDescent="0.3">
      <c r="F3144" t="s">
        <v>19004</v>
      </c>
      <c r="G3144" s="10">
        <v>0</v>
      </c>
    </row>
    <row r="3145" spans="6:7" x14ac:dyDescent="0.3">
      <c r="F3145" t="s">
        <v>18937</v>
      </c>
      <c r="G3145" s="10">
        <v>0</v>
      </c>
    </row>
    <row r="3146" spans="6:7" x14ac:dyDescent="0.3">
      <c r="F3146" t="s">
        <v>18430</v>
      </c>
      <c r="G3146" s="10">
        <v>0</v>
      </c>
    </row>
    <row r="3147" spans="6:7" x14ac:dyDescent="0.3">
      <c r="F3147" t="s">
        <v>18939</v>
      </c>
      <c r="G3147" s="10">
        <v>0</v>
      </c>
    </row>
    <row r="3148" spans="6:7" x14ac:dyDescent="0.3">
      <c r="F3148" t="s">
        <v>18431</v>
      </c>
      <c r="G3148" s="10">
        <v>0</v>
      </c>
    </row>
    <row r="3149" spans="6:7" x14ac:dyDescent="0.3">
      <c r="F3149" t="s">
        <v>18941</v>
      </c>
      <c r="G3149" s="10">
        <v>0</v>
      </c>
    </row>
    <row r="3150" spans="6:7" x14ac:dyDescent="0.3">
      <c r="F3150" t="s">
        <v>18432</v>
      </c>
      <c r="G3150" s="10">
        <v>0</v>
      </c>
    </row>
    <row r="3151" spans="6:7" x14ac:dyDescent="0.3">
      <c r="F3151" t="s">
        <v>18943</v>
      </c>
      <c r="G3151" s="10">
        <v>0</v>
      </c>
    </row>
    <row r="3152" spans="6:7" x14ac:dyDescent="0.3">
      <c r="F3152" t="s">
        <v>18433</v>
      </c>
      <c r="G3152" s="10">
        <v>0</v>
      </c>
    </row>
    <row r="3153" spans="6:7" x14ac:dyDescent="0.3">
      <c r="F3153" t="s">
        <v>18945</v>
      </c>
      <c r="G3153" s="10">
        <v>0</v>
      </c>
    </row>
    <row r="3154" spans="6:7" x14ac:dyDescent="0.3">
      <c r="F3154" t="s">
        <v>18434</v>
      </c>
      <c r="G3154" s="10">
        <v>0</v>
      </c>
    </row>
    <row r="3155" spans="6:7" x14ac:dyDescent="0.3">
      <c r="F3155" t="s">
        <v>18947</v>
      </c>
      <c r="G3155" s="10">
        <v>0</v>
      </c>
    </row>
    <row r="3156" spans="6:7" x14ac:dyDescent="0.3">
      <c r="F3156" t="s">
        <v>18435</v>
      </c>
      <c r="G3156" s="10">
        <v>0</v>
      </c>
    </row>
    <row r="3157" spans="6:7" x14ac:dyDescent="0.3">
      <c r="F3157" t="s">
        <v>18949</v>
      </c>
      <c r="G3157" s="10">
        <v>0</v>
      </c>
    </row>
    <row r="3158" spans="6:7" x14ac:dyDescent="0.3">
      <c r="F3158" t="s">
        <v>18436</v>
      </c>
      <c r="G3158" s="10">
        <v>0</v>
      </c>
    </row>
    <row r="3159" spans="6:7" x14ac:dyDescent="0.3">
      <c r="F3159" t="s">
        <v>18951</v>
      </c>
      <c r="G3159" s="10">
        <v>0</v>
      </c>
    </row>
    <row r="3160" spans="6:7" x14ac:dyDescent="0.3">
      <c r="F3160" t="s">
        <v>17876</v>
      </c>
      <c r="G3160" s="10">
        <v>0</v>
      </c>
    </row>
    <row r="3161" spans="6:7" x14ac:dyDescent="0.3">
      <c r="F3161" t="s">
        <v>18953</v>
      </c>
      <c r="G3161" s="10">
        <v>0</v>
      </c>
    </row>
    <row r="3162" spans="6:7" x14ac:dyDescent="0.3">
      <c r="F3162" t="s">
        <v>18438</v>
      </c>
      <c r="G3162" s="10">
        <v>0</v>
      </c>
    </row>
    <row r="3163" spans="6:7" x14ac:dyDescent="0.3">
      <c r="F3163" t="s">
        <v>18955</v>
      </c>
      <c r="G3163" s="10">
        <v>0</v>
      </c>
    </row>
    <row r="3164" spans="6:7" x14ac:dyDescent="0.3">
      <c r="F3164" t="s">
        <v>18439</v>
      </c>
      <c r="G3164" s="10">
        <v>0</v>
      </c>
    </row>
    <row r="3165" spans="6:7" x14ac:dyDescent="0.3">
      <c r="F3165" t="s">
        <v>18957</v>
      </c>
      <c r="G3165" s="10">
        <v>0</v>
      </c>
    </row>
    <row r="3166" spans="6:7" x14ac:dyDescent="0.3">
      <c r="F3166" t="s">
        <v>18440</v>
      </c>
      <c r="G3166" s="10">
        <v>0</v>
      </c>
    </row>
    <row r="3167" spans="6:7" x14ac:dyDescent="0.3">
      <c r="F3167" t="s">
        <v>17896</v>
      </c>
      <c r="G3167" s="10">
        <v>0</v>
      </c>
    </row>
    <row r="3168" spans="6:7" x14ac:dyDescent="0.3">
      <c r="F3168" t="s">
        <v>18441</v>
      </c>
      <c r="G3168" s="10">
        <v>0</v>
      </c>
    </row>
    <row r="3169" spans="6:7" x14ac:dyDescent="0.3">
      <c r="F3169" t="s">
        <v>18961</v>
      </c>
      <c r="G3169" s="10">
        <v>0</v>
      </c>
    </row>
    <row r="3170" spans="6:7" x14ac:dyDescent="0.3">
      <c r="F3170" t="s">
        <v>18989</v>
      </c>
      <c r="G3170" s="10">
        <v>0</v>
      </c>
    </row>
    <row r="3171" spans="6:7" x14ac:dyDescent="0.3">
      <c r="F3171" t="s">
        <v>18963</v>
      </c>
      <c r="G3171" s="10">
        <v>0</v>
      </c>
    </row>
    <row r="3172" spans="6:7" x14ac:dyDescent="0.3">
      <c r="F3172" t="s">
        <v>18990</v>
      </c>
      <c r="G3172" s="10">
        <v>0</v>
      </c>
    </row>
    <row r="3173" spans="6:7" x14ac:dyDescent="0.3">
      <c r="F3173" t="s">
        <v>18965</v>
      </c>
      <c r="G3173" s="10">
        <v>0</v>
      </c>
    </row>
    <row r="3174" spans="6:7" x14ac:dyDescent="0.3">
      <c r="F3174" t="s">
        <v>18992</v>
      </c>
      <c r="G3174" s="10">
        <v>0</v>
      </c>
    </row>
    <row r="3175" spans="6:7" x14ac:dyDescent="0.3">
      <c r="F3175" t="s">
        <v>18967</v>
      </c>
      <c r="G3175" s="10">
        <v>0</v>
      </c>
    </row>
    <row r="3176" spans="6:7" x14ac:dyDescent="0.3">
      <c r="F3176" t="s">
        <v>18994</v>
      </c>
      <c r="G3176" s="10">
        <v>0</v>
      </c>
    </row>
    <row r="3177" spans="6:7" x14ac:dyDescent="0.3">
      <c r="F3177" t="s">
        <v>18969</v>
      </c>
      <c r="G3177" s="10">
        <v>0</v>
      </c>
    </row>
    <row r="3178" spans="6:7" x14ac:dyDescent="0.3">
      <c r="F3178" t="s">
        <v>18996</v>
      </c>
      <c r="G3178" s="10">
        <v>0</v>
      </c>
    </row>
    <row r="3179" spans="6:7" x14ac:dyDescent="0.3">
      <c r="F3179" t="s">
        <v>18971</v>
      </c>
      <c r="G3179" s="10">
        <v>0</v>
      </c>
    </row>
    <row r="3180" spans="6:7" x14ac:dyDescent="0.3">
      <c r="F3180" t="s">
        <v>18998</v>
      </c>
      <c r="G3180" s="10">
        <v>0</v>
      </c>
    </row>
    <row r="3181" spans="6:7" x14ac:dyDescent="0.3">
      <c r="F3181" t="s">
        <v>18973</v>
      </c>
      <c r="G3181" s="10">
        <v>0</v>
      </c>
    </row>
    <row r="3182" spans="6:7" x14ac:dyDescent="0.3">
      <c r="F3182" t="s">
        <v>19000</v>
      </c>
      <c r="G3182" s="10">
        <v>0</v>
      </c>
    </row>
    <row r="3183" spans="6:7" x14ac:dyDescent="0.3">
      <c r="F3183" t="s">
        <v>18975</v>
      </c>
      <c r="G3183" s="10">
        <v>0</v>
      </c>
    </row>
    <row r="3184" spans="6:7" x14ac:dyDescent="0.3">
      <c r="F3184" t="s">
        <v>19002</v>
      </c>
      <c r="G3184" s="10">
        <v>0</v>
      </c>
    </row>
    <row r="3185" spans="6:7" x14ac:dyDescent="0.3">
      <c r="F3185" t="s">
        <v>18977</v>
      </c>
      <c r="G3185" s="10">
        <v>0</v>
      </c>
    </row>
    <row r="3186" spans="6:7" x14ac:dyDescent="0.3">
      <c r="F3186" t="s">
        <v>17897</v>
      </c>
      <c r="G3186" s="10">
        <v>0</v>
      </c>
    </row>
    <row r="3187" spans="6:7" x14ac:dyDescent="0.3">
      <c r="F3187" t="s">
        <v>18979</v>
      </c>
      <c r="G3187" s="10">
        <v>0</v>
      </c>
    </row>
    <row r="3188" spans="6:7" x14ac:dyDescent="0.3">
      <c r="F3188" t="s">
        <v>18451</v>
      </c>
      <c r="G3188" s="10">
        <v>0</v>
      </c>
    </row>
    <row r="3189" spans="6:7" x14ac:dyDescent="0.3">
      <c r="F3189" t="s">
        <v>18981</v>
      </c>
      <c r="G3189" s="10">
        <v>0</v>
      </c>
    </row>
    <row r="3190" spans="6:7" x14ac:dyDescent="0.3">
      <c r="F3190" t="s">
        <v>18452</v>
      </c>
      <c r="G3190" s="10">
        <v>0</v>
      </c>
    </row>
    <row r="3191" spans="6:7" x14ac:dyDescent="0.3">
      <c r="F3191" t="s">
        <v>18983</v>
      </c>
      <c r="G3191" s="10">
        <v>0</v>
      </c>
    </row>
    <row r="3192" spans="6:7" x14ac:dyDescent="0.3">
      <c r="F3192" t="s">
        <v>18453</v>
      </c>
      <c r="G3192" s="10">
        <v>0</v>
      </c>
    </row>
    <row r="3193" spans="6:7" x14ac:dyDescent="0.3">
      <c r="F3193" t="s">
        <v>18985</v>
      </c>
      <c r="G3193" s="10">
        <v>0</v>
      </c>
    </row>
    <row r="3194" spans="6:7" x14ac:dyDescent="0.3">
      <c r="F3194" t="s">
        <v>18454</v>
      </c>
      <c r="G3194" s="10">
        <v>0</v>
      </c>
    </row>
    <row r="3195" spans="6:7" x14ac:dyDescent="0.3">
      <c r="F3195" t="s">
        <v>18987</v>
      </c>
      <c r="G3195" s="10">
        <v>0</v>
      </c>
    </row>
    <row r="3196" spans="6:7" x14ac:dyDescent="0.3">
      <c r="F3196" t="s">
        <v>18455</v>
      </c>
      <c r="G3196" s="10">
        <v>0</v>
      </c>
    </row>
    <row r="3197" spans="6:7" x14ac:dyDescent="0.3">
      <c r="F3197" t="s">
        <v>17856</v>
      </c>
      <c r="G3197" s="10">
        <v>0</v>
      </c>
    </row>
    <row r="3198" spans="6:7" x14ac:dyDescent="0.3">
      <c r="F3198" t="s">
        <v>18456</v>
      </c>
      <c r="G3198" s="10">
        <v>0</v>
      </c>
    </row>
    <row r="3199" spans="6:7" x14ac:dyDescent="0.3">
      <c r="F3199" t="s">
        <v>18991</v>
      </c>
      <c r="G3199" s="10">
        <v>0</v>
      </c>
    </row>
    <row r="3200" spans="6:7" x14ac:dyDescent="0.3">
      <c r="F3200" t="s">
        <v>18443</v>
      </c>
      <c r="G3200" s="10">
        <v>0</v>
      </c>
    </row>
    <row r="3201" spans="6:7" x14ac:dyDescent="0.3">
      <c r="F3201" t="s">
        <v>18993</v>
      </c>
      <c r="G3201" s="10">
        <v>0</v>
      </c>
    </row>
    <row r="3202" spans="6:7" x14ac:dyDescent="0.3">
      <c r="F3202" t="s">
        <v>18444</v>
      </c>
      <c r="G3202" s="10">
        <v>0</v>
      </c>
    </row>
    <row r="3203" spans="6:7" x14ac:dyDescent="0.3">
      <c r="F3203" t="s">
        <v>18995</v>
      </c>
      <c r="G3203" s="10">
        <v>0</v>
      </c>
    </row>
    <row r="3204" spans="6:7" x14ac:dyDescent="0.3">
      <c r="F3204" t="s">
        <v>18445</v>
      </c>
      <c r="G3204" s="10">
        <v>0</v>
      </c>
    </row>
    <row r="3205" spans="6:7" x14ac:dyDescent="0.3">
      <c r="F3205" t="s">
        <v>18997</v>
      </c>
      <c r="G3205" s="10">
        <v>0</v>
      </c>
    </row>
    <row r="3206" spans="6:7" x14ac:dyDescent="0.3">
      <c r="F3206" t="s">
        <v>18446</v>
      </c>
      <c r="G3206" s="10">
        <v>0</v>
      </c>
    </row>
    <row r="3207" spans="6:7" x14ac:dyDescent="0.3">
      <c r="F3207" t="s">
        <v>18999</v>
      </c>
      <c r="G3207" s="10">
        <v>0</v>
      </c>
    </row>
    <row r="3208" spans="6:7" x14ac:dyDescent="0.3">
      <c r="F3208" t="s">
        <v>18447</v>
      </c>
      <c r="G3208" s="10">
        <v>0</v>
      </c>
    </row>
    <row r="3209" spans="6:7" x14ac:dyDescent="0.3">
      <c r="F3209" t="s">
        <v>19001</v>
      </c>
      <c r="G3209" s="10">
        <v>0</v>
      </c>
    </row>
    <row r="3210" spans="6:7" x14ac:dyDescent="0.3">
      <c r="F3210" t="s">
        <v>18448</v>
      </c>
      <c r="G3210" s="10">
        <v>0</v>
      </c>
    </row>
    <row r="3211" spans="6:7" x14ac:dyDescent="0.3">
      <c r="F3211" t="s">
        <v>19003</v>
      </c>
      <c r="G3211" s="10">
        <v>0</v>
      </c>
    </row>
    <row r="3212" spans="6:7" x14ac:dyDescent="0.3">
      <c r="F3212" t="s">
        <v>18449</v>
      </c>
      <c r="G3212" s="10">
        <v>0</v>
      </c>
    </row>
    <row r="3213" spans="6:7" x14ac:dyDescent="0.3">
      <c r="F3213" t="s">
        <v>18450</v>
      </c>
      <c r="G3213" s="10">
        <v>0</v>
      </c>
    </row>
    <row r="3214" spans="6:7" x14ac:dyDescent="0.3">
      <c r="F3214" t="s">
        <v>18429</v>
      </c>
      <c r="G3214" s="10">
        <v>0</v>
      </c>
    </row>
    <row r="3215" spans="6:7" x14ac:dyDescent="0.3">
      <c r="F3215" t="s">
        <v>17368</v>
      </c>
      <c r="G3215" s="10">
        <v>0</v>
      </c>
    </row>
    <row r="3216" spans="6:7" x14ac:dyDescent="0.3">
      <c r="F3216" t="s">
        <v>16808</v>
      </c>
      <c r="G3216" s="10">
        <v>0</v>
      </c>
    </row>
    <row r="3217" spans="6:7" x14ac:dyDescent="0.3">
      <c r="F3217" t="s">
        <v>16785</v>
      </c>
      <c r="G3217" s="10">
        <v>0</v>
      </c>
    </row>
    <row r="3218" spans="6:7" x14ac:dyDescent="0.3">
      <c r="F3218" t="s">
        <v>16858</v>
      </c>
      <c r="G3218" s="10">
        <v>0</v>
      </c>
    </row>
    <row r="3219" spans="6:7" x14ac:dyDescent="0.3">
      <c r="F3219" t="s">
        <v>17753</v>
      </c>
      <c r="G3219" s="10">
        <v>0</v>
      </c>
    </row>
    <row r="3220" spans="6:7" x14ac:dyDescent="0.3">
      <c r="F3220" t="s">
        <v>16859</v>
      </c>
      <c r="G3220" s="10">
        <v>0</v>
      </c>
    </row>
    <row r="3221" spans="6:7" x14ac:dyDescent="0.3">
      <c r="F3221" t="s">
        <v>17433</v>
      </c>
      <c r="G3221" s="10">
        <v>0</v>
      </c>
    </row>
    <row r="3222" spans="6:7" x14ac:dyDescent="0.3">
      <c r="F3222" t="s">
        <v>16860</v>
      </c>
      <c r="G3222" s="10">
        <v>0</v>
      </c>
    </row>
    <row r="3223" spans="6:7" x14ac:dyDescent="0.3">
      <c r="F3223" t="s">
        <v>17561</v>
      </c>
      <c r="G3223" s="10">
        <v>0</v>
      </c>
    </row>
    <row r="3224" spans="6:7" x14ac:dyDescent="0.3">
      <c r="F3224" t="s">
        <v>16861</v>
      </c>
      <c r="G3224" s="10">
        <v>0</v>
      </c>
    </row>
    <row r="3225" spans="6:7" x14ac:dyDescent="0.3">
      <c r="F3225" t="s">
        <v>17689</v>
      </c>
      <c r="G3225" s="10">
        <v>0</v>
      </c>
    </row>
    <row r="3226" spans="6:7" x14ac:dyDescent="0.3">
      <c r="F3226" t="s">
        <v>16862</v>
      </c>
      <c r="G3226" s="10">
        <v>0</v>
      </c>
    </row>
    <row r="3227" spans="6:7" x14ac:dyDescent="0.3">
      <c r="F3227" t="s">
        <v>17817</v>
      </c>
      <c r="G3227" s="10">
        <v>0</v>
      </c>
    </row>
    <row r="3228" spans="6:7" x14ac:dyDescent="0.3">
      <c r="F3228" t="s">
        <v>16863</v>
      </c>
      <c r="G3228" s="10">
        <v>0</v>
      </c>
    </row>
    <row r="3229" spans="6:7" x14ac:dyDescent="0.3">
      <c r="F3229" t="s">
        <v>16780</v>
      </c>
      <c r="G3229" s="10">
        <v>0</v>
      </c>
    </row>
    <row r="3230" spans="6:7" x14ac:dyDescent="0.3">
      <c r="F3230" t="s">
        <v>16864</v>
      </c>
      <c r="G3230" s="10">
        <v>0</v>
      </c>
    </row>
    <row r="3231" spans="6:7" x14ac:dyDescent="0.3">
      <c r="F3231" t="s">
        <v>17465</v>
      </c>
      <c r="G3231" s="10">
        <v>0</v>
      </c>
    </row>
    <row r="3232" spans="6:7" x14ac:dyDescent="0.3">
      <c r="F3232" t="s">
        <v>16865</v>
      </c>
      <c r="G3232" s="10">
        <v>0</v>
      </c>
    </row>
    <row r="3233" spans="6:7" x14ac:dyDescent="0.3">
      <c r="F3233" t="s">
        <v>17529</v>
      </c>
      <c r="G3233" s="10">
        <v>0</v>
      </c>
    </row>
    <row r="3234" spans="6:7" x14ac:dyDescent="0.3">
      <c r="F3234" t="s">
        <v>16866</v>
      </c>
      <c r="G3234" s="10">
        <v>0</v>
      </c>
    </row>
    <row r="3235" spans="6:7" x14ac:dyDescent="0.3">
      <c r="F3235" t="s">
        <v>17593</v>
      </c>
      <c r="G3235" s="10">
        <v>0</v>
      </c>
    </row>
    <row r="3236" spans="6:7" x14ac:dyDescent="0.3">
      <c r="F3236" t="s">
        <v>16711</v>
      </c>
      <c r="G3236" s="10">
        <v>0</v>
      </c>
    </row>
    <row r="3237" spans="6:7" x14ac:dyDescent="0.3">
      <c r="F3237" t="s">
        <v>17657</v>
      </c>
      <c r="G3237" s="10">
        <v>0</v>
      </c>
    </row>
    <row r="3238" spans="6:7" x14ac:dyDescent="0.3">
      <c r="F3238" t="s">
        <v>16868</v>
      </c>
      <c r="G3238" s="10">
        <v>0</v>
      </c>
    </row>
    <row r="3239" spans="6:7" x14ac:dyDescent="0.3">
      <c r="F3239" t="s">
        <v>17721</v>
      </c>
      <c r="G3239" s="10">
        <v>0</v>
      </c>
    </row>
    <row r="3240" spans="6:7" x14ac:dyDescent="0.3">
      <c r="F3240" t="s">
        <v>16869</v>
      </c>
      <c r="G3240" s="10">
        <v>0</v>
      </c>
    </row>
    <row r="3241" spans="6:7" x14ac:dyDescent="0.3">
      <c r="F3241" t="s">
        <v>17785</v>
      </c>
      <c r="G3241" s="10">
        <v>0</v>
      </c>
    </row>
    <row r="3242" spans="6:7" x14ac:dyDescent="0.3">
      <c r="F3242" t="s">
        <v>16870</v>
      </c>
      <c r="G3242" s="10">
        <v>0</v>
      </c>
    </row>
    <row r="3243" spans="6:7" x14ac:dyDescent="0.3">
      <c r="F3243" t="s">
        <v>17352</v>
      </c>
      <c r="G3243" s="10">
        <v>0</v>
      </c>
    </row>
    <row r="3244" spans="6:7" x14ac:dyDescent="0.3">
      <c r="F3244" t="s">
        <v>16712</v>
      </c>
      <c r="G3244" s="10">
        <v>0</v>
      </c>
    </row>
    <row r="3245" spans="6:7" x14ac:dyDescent="0.3">
      <c r="F3245" t="s">
        <v>17385</v>
      </c>
      <c r="G3245" s="10">
        <v>0</v>
      </c>
    </row>
    <row r="3246" spans="6:7" x14ac:dyDescent="0.3">
      <c r="F3246" t="s">
        <v>16872</v>
      </c>
      <c r="G3246" s="10">
        <v>0</v>
      </c>
    </row>
    <row r="3247" spans="6:7" x14ac:dyDescent="0.3">
      <c r="F3247" t="s">
        <v>17417</v>
      </c>
      <c r="G3247" s="10">
        <v>0</v>
      </c>
    </row>
    <row r="3248" spans="6:7" x14ac:dyDescent="0.3">
      <c r="F3248" t="s">
        <v>16873</v>
      </c>
      <c r="G3248" s="10">
        <v>0</v>
      </c>
    </row>
    <row r="3249" spans="6:7" x14ac:dyDescent="0.3">
      <c r="F3249" t="s">
        <v>17449</v>
      </c>
      <c r="G3249" s="10">
        <v>0</v>
      </c>
    </row>
    <row r="3250" spans="6:7" x14ac:dyDescent="0.3">
      <c r="F3250" t="s">
        <v>16874</v>
      </c>
      <c r="G3250" s="10">
        <v>0</v>
      </c>
    </row>
    <row r="3251" spans="6:7" x14ac:dyDescent="0.3">
      <c r="F3251" t="s">
        <v>17481</v>
      </c>
      <c r="G3251" s="10">
        <v>0</v>
      </c>
    </row>
    <row r="3252" spans="6:7" x14ac:dyDescent="0.3">
      <c r="F3252" t="s">
        <v>16875</v>
      </c>
      <c r="G3252" s="10">
        <v>0</v>
      </c>
    </row>
    <row r="3253" spans="6:7" x14ac:dyDescent="0.3">
      <c r="F3253" t="s">
        <v>17513</v>
      </c>
      <c r="G3253" s="10">
        <v>0</v>
      </c>
    </row>
    <row r="3254" spans="6:7" x14ac:dyDescent="0.3">
      <c r="F3254" t="s">
        <v>16876</v>
      </c>
      <c r="G3254" s="10">
        <v>0</v>
      </c>
    </row>
    <row r="3255" spans="6:7" x14ac:dyDescent="0.3">
      <c r="F3255" t="s">
        <v>17545</v>
      </c>
      <c r="G3255" s="10">
        <v>0</v>
      </c>
    </row>
    <row r="3256" spans="6:7" x14ac:dyDescent="0.3">
      <c r="F3256" t="s">
        <v>16877</v>
      </c>
      <c r="G3256" s="10">
        <v>0</v>
      </c>
    </row>
    <row r="3257" spans="6:7" x14ac:dyDescent="0.3">
      <c r="F3257" t="s">
        <v>17577</v>
      </c>
      <c r="G3257" s="10">
        <v>0</v>
      </c>
    </row>
    <row r="3258" spans="6:7" x14ac:dyDescent="0.3">
      <c r="F3258" t="s">
        <v>16878</v>
      </c>
      <c r="G3258" s="10">
        <v>0</v>
      </c>
    </row>
    <row r="3259" spans="6:7" x14ac:dyDescent="0.3">
      <c r="F3259" t="s">
        <v>16804</v>
      </c>
      <c r="G3259" s="10">
        <v>0</v>
      </c>
    </row>
    <row r="3260" spans="6:7" x14ac:dyDescent="0.3">
      <c r="F3260" t="s">
        <v>16879</v>
      </c>
      <c r="G3260" s="10">
        <v>0</v>
      </c>
    </row>
    <row r="3261" spans="6:7" x14ac:dyDescent="0.3">
      <c r="F3261" t="s">
        <v>17641</v>
      </c>
      <c r="G3261" s="10">
        <v>0</v>
      </c>
    </row>
    <row r="3262" spans="6:7" x14ac:dyDescent="0.3">
      <c r="F3262" t="s">
        <v>16880</v>
      </c>
      <c r="G3262" s="10">
        <v>0</v>
      </c>
    </row>
    <row r="3263" spans="6:7" x14ac:dyDescent="0.3">
      <c r="F3263" t="s">
        <v>17673</v>
      </c>
      <c r="G3263" s="10">
        <v>0</v>
      </c>
    </row>
    <row r="3264" spans="6:7" x14ac:dyDescent="0.3">
      <c r="F3264" t="s">
        <v>16881</v>
      </c>
      <c r="G3264" s="10">
        <v>0</v>
      </c>
    </row>
    <row r="3265" spans="6:7" x14ac:dyDescent="0.3">
      <c r="F3265" t="s">
        <v>17705</v>
      </c>
      <c r="G3265" s="10">
        <v>0</v>
      </c>
    </row>
    <row r="3266" spans="6:7" x14ac:dyDescent="0.3">
      <c r="F3266" t="s">
        <v>16882</v>
      </c>
      <c r="G3266" s="10">
        <v>0</v>
      </c>
    </row>
    <row r="3267" spans="6:7" x14ac:dyDescent="0.3">
      <c r="F3267" t="s">
        <v>17737</v>
      </c>
      <c r="G3267" s="10">
        <v>0</v>
      </c>
    </row>
    <row r="3268" spans="6:7" x14ac:dyDescent="0.3">
      <c r="F3268" t="s">
        <v>16883</v>
      </c>
      <c r="G3268" s="10">
        <v>0</v>
      </c>
    </row>
    <row r="3269" spans="6:7" x14ac:dyDescent="0.3">
      <c r="F3269" t="s">
        <v>16826</v>
      </c>
      <c r="G3269" s="10">
        <v>0</v>
      </c>
    </row>
    <row r="3270" spans="6:7" x14ac:dyDescent="0.3">
      <c r="F3270" t="s">
        <v>16884</v>
      </c>
      <c r="G3270" s="10">
        <v>0</v>
      </c>
    </row>
    <row r="3271" spans="6:7" x14ac:dyDescent="0.3">
      <c r="F3271" t="s">
        <v>17801</v>
      </c>
      <c r="G3271" s="10">
        <v>0</v>
      </c>
    </row>
    <row r="3272" spans="6:7" x14ac:dyDescent="0.3">
      <c r="F3272" t="s">
        <v>16885</v>
      </c>
      <c r="G3272" s="10">
        <v>0</v>
      </c>
    </row>
    <row r="3273" spans="6:7" x14ac:dyDescent="0.3">
      <c r="F3273" t="s">
        <v>17852</v>
      </c>
      <c r="G3273" s="10">
        <v>0</v>
      </c>
    </row>
    <row r="3274" spans="6:7" x14ac:dyDescent="0.3">
      <c r="F3274" t="s">
        <v>16886</v>
      </c>
      <c r="G3274" s="10">
        <v>0</v>
      </c>
    </row>
    <row r="3275" spans="6:7" x14ac:dyDescent="0.3">
      <c r="F3275" t="s">
        <v>17360</v>
      </c>
      <c r="G3275" s="10">
        <v>0</v>
      </c>
    </row>
    <row r="3276" spans="6:7" x14ac:dyDescent="0.3">
      <c r="F3276" t="s">
        <v>16887</v>
      </c>
      <c r="G3276" s="10">
        <v>0</v>
      </c>
    </row>
    <row r="3277" spans="6:7" x14ac:dyDescent="0.3">
      <c r="F3277" t="s">
        <v>17376</v>
      </c>
      <c r="G3277" s="10">
        <v>0</v>
      </c>
    </row>
    <row r="3278" spans="6:7" x14ac:dyDescent="0.3">
      <c r="F3278" t="s">
        <v>16888</v>
      </c>
      <c r="G3278" s="10">
        <v>0</v>
      </c>
    </row>
    <row r="3279" spans="6:7" x14ac:dyDescent="0.3">
      <c r="F3279" t="s">
        <v>17393</v>
      </c>
      <c r="G3279" s="10">
        <v>0</v>
      </c>
    </row>
    <row r="3280" spans="6:7" x14ac:dyDescent="0.3">
      <c r="F3280" t="s">
        <v>16889</v>
      </c>
      <c r="G3280" s="10">
        <v>0</v>
      </c>
    </row>
    <row r="3281" spans="6:7" x14ac:dyDescent="0.3">
      <c r="F3281" t="s">
        <v>17409</v>
      </c>
      <c r="G3281" s="10">
        <v>0</v>
      </c>
    </row>
    <row r="3282" spans="6:7" x14ac:dyDescent="0.3">
      <c r="F3282" t="s">
        <v>16890</v>
      </c>
      <c r="G3282" s="10">
        <v>0</v>
      </c>
    </row>
    <row r="3283" spans="6:7" x14ac:dyDescent="0.3">
      <c r="F3283" t="s">
        <v>17425</v>
      </c>
      <c r="G3283" s="10">
        <v>0</v>
      </c>
    </row>
    <row r="3284" spans="6:7" x14ac:dyDescent="0.3">
      <c r="F3284" t="s">
        <v>16891</v>
      </c>
      <c r="G3284" s="10">
        <v>0</v>
      </c>
    </row>
    <row r="3285" spans="6:7" x14ac:dyDescent="0.3">
      <c r="F3285" t="s">
        <v>16783</v>
      </c>
      <c r="G3285" s="10">
        <v>0</v>
      </c>
    </row>
    <row r="3286" spans="6:7" x14ac:dyDescent="0.3">
      <c r="F3286" t="s">
        <v>16892</v>
      </c>
      <c r="G3286" s="10">
        <v>0</v>
      </c>
    </row>
    <row r="3287" spans="6:7" x14ac:dyDescent="0.3">
      <c r="F3287" t="s">
        <v>17457</v>
      </c>
      <c r="G3287" s="10">
        <v>0</v>
      </c>
    </row>
    <row r="3288" spans="6:7" x14ac:dyDescent="0.3">
      <c r="F3288" t="s">
        <v>16713</v>
      </c>
      <c r="G3288" s="10">
        <v>0</v>
      </c>
    </row>
    <row r="3289" spans="6:7" x14ac:dyDescent="0.3">
      <c r="F3289" t="s">
        <v>17473</v>
      </c>
      <c r="G3289" s="10">
        <v>0</v>
      </c>
    </row>
    <row r="3290" spans="6:7" x14ac:dyDescent="0.3">
      <c r="F3290" t="s">
        <v>16894</v>
      </c>
      <c r="G3290" s="10">
        <v>0</v>
      </c>
    </row>
    <row r="3291" spans="6:7" x14ac:dyDescent="0.3">
      <c r="F3291" t="s">
        <v>17489</v>
      </c>
      <c r="G3291" s="10">
        <v>0</v>
      </c>
    </row>
    <row r="3292" spans="6:7" x14ac:dyDescent="0.3">
      <c r="F3292" t="s">
        <v>16714</v>
      </c>
      <c r="G3292" s="10">
        <v>0</v>
      </c>
    </row>
    <row r="3293" spans="6:7" x14ac:dyDescent="0.3">
      <c r="F3293" t="s">
        <v>17505</v>
      </c>
      <c r="G3293" s="10">
        <v>0</v>
      </c>
    </row>
    <row r="3294" spans="6:7" x14ac:dyDescent="0.3">
      <c r="F3294" t="s">
        <v>16896</v>
      </c>
      <c r="G3294" s="10">
        <v>0</v>
      </c>
    </row>
    <row r="3295" spans="6:7" x14ac:dyDescent="0.3">
      <c r="F3295" t="s">
        <v>16791</v>
      </c>
      <c r="G3295" s="10">
        <v>0</v>
      </c>
    </row>
    <row r="3296" spans="6:7" x14ac:dyDescent="0.3">
      <c r="F3296" t="s">
        <v>16715</v>
      </c>
      <c r="G3296" s="10">
        <v>0</v>
      </c>
    </row>
    <row r="3297" spans="6:7" x14ac:dyDescent="0.3">
      <c r="F3297" t="s">
        <v>17537</v>
      </c>
      <c r="G3297" s="10">
        <v>0</v>
      </c>
    </row>
    <row r="3298" spans="6:7" x14ac:dyDescent="0.3">
      <c r="F3298" t="s">
        <v>16898</v>
      </c>
      <c r="G3298" s="10">
        <v>0</v>
      </c>
    </row>
    <row r="3299" spans="6:7" x14ac:dyDescent="0.3">
      <c r="F3299" t="s">
        <v>17553</v>
      </c>
      <c r="G3299" s="10">
        <v>0</v>
      </c>
    </row>
    <row r="3300" spans="6:7" x14ac:dyDescent="0.3">
      <c r="F3300" t="s">
        <v>16899</v>
      </c>
      <c r="G3300" s="10">
        <v>0</v>
      </c>
    </row>
    <row r="3301" spans="6:7" x14ac:dyDescent="0.3">
      <c r="F3301" t="s">
        <v>16799</v>
      </c>
      <c r="G3301" s="10">
        <v>0</v>
      </c>
    </row>
    <row r="3302" spans="6:7" x14ac:dyDescent="0.3">
      <c r="F3302" t="s">
        <v>16716</v>
      </c>
      <c r="G3302" s="10">
        <v>0</v>
      </c>
    </row>
    <row r="3303" spans="6:7" x14ac:dyDescent="0.3">
      <c r="F3303" t="s">
        <v>17585</v>
      </c>
      <c r="G3303" s="10">
        <v>0</v>
      </c>
    </row>
    <row r="3304" spans="6:7" x14ac:dyDescent="0.3">
      <c r="F3304" t="s">
        <v>16717</v>
      </c>
      <c r="G3304" s="10">
        <v>0</v>
      </c>
    </row>
    <row r="3305" spans="6:7" x14ac:dyDescent="0.3">
      <c r="F3305" t="s">
        <v>17601</v>
      </c>
      <c r="G3305" s="10">
        <v>0</v>
      </c>
    </row>
    <row r="3306" spans="6:7" x14ac:dyDescent="0.3">
      <c r="F3306" t="s">
        <v>16718</v>
      </c>
      <c r="G3306" s="10">
        <v>0</v>
      </c>
    </row>
    <row r="3307" spans="6:7" x14ac:dyDescent="0.3">
      <c r="F3307" t="s">
        <v>16807</v>
      </c>
      <c r="G3307" s="10">
        <v>0</v>
      </c>
    </row>
    <row r="3308" spans="6:7" x14ac:dyDescent="0.3">
      <c r="F3308" t="s">
        <v>16903</v>
      </c>
      <c r="G3308" s="10">
        <v>0</v>
      </c>
    </row>
    <row r="3309" spans="6:7" x14ac:dyDescent="0.3">
      <c r="F3309" t="s">
        <v>16811</v>
      </c>
      <c r="G3309" s="10">
        <v>0</v>
      </c>
    </row>
    <row r="3310" spans="6:7" x14ac:dyDescent="0.3">
      <c r="F3310" t="s">
        <v>16904</v>
      </c>
      <c r="G3310" s="10">
        <v>0</v>
      </c>
    </row>
    <row r="3311" spans="6:7" x14ac:dyDescent="0.3">
      <c r="F3311" t="s">
        <v>17649</v>
      </c>
      <c r="G3311" s="10">
        <v>0</v>
      </c>
    </row>
    <row r="3312" spans="6:7" x14ac:dyDescent="0.3">
      <c r="F3312" t="s">
        <v>16905</v>
      </c>
      <c r="G3312" s="10">
        <v>0</v>
      </c>
    </row>
    <row r="3313" spans="6:7" x14ac:dyDescent="0.3">
      <c r="F3313" t="s">
        <v>17665</v>
      </c>
      <c r="G3313" s="10">
        <v>0</v>
      </c>
    </row>
    <row r="3314" spans="6:7" x14ac:dyDescent="0.3">
      <c r="F3314" t="s">
        <v>16839</v>
      </c>
      <c r="G3314" s="10">
        <v>0</v>
      </c>
    </row>
    <row r="3315" spans="6:7" x14ac:dyDescent="0.3">
      <c r="F3315" t="s">
        <v>17681</v>
      </c>
      <c r="G3315" s="10">
        <v>0</v>
      </c>
    </row>
    <row r="3316" spans="6:7" x14ac:dyDescent="0.3">
      <c r="F3316" t="s">
        <v>16907</v>
      </c>
      <c r="G3316" s="10">
        <v>0</v>
      </c>
    </row>
    <row r="3317" spans="6:7" x14ac:dyDescent="0.3">
      <c r="F3317" t="s">
        <v>17697</v>
      </c>
      <c r="G3317" s="10">
        <v>0</v>
      </c>
    </row>
    <row r="3318" spans="6:7" x14ac:dyDescent="0.3">
      <c r="F3318" t="s">
        <v>16908</v>
      </c>
      <c r="G3318" s="10">
        <v>0</v>
      </c>
    </row>
    <row r="3319" spans="6:7" x14ac:dyDescent="0.3">
      <c r="F3319" t="s">
        <v>17713</v>
      </c>
      <c r="G3319" s="10">
        <v>0</v>
      </c>
    </row>
    <row r="3320" spans="6:7" x14ac:dyDescent="0.3">
      <c r="F3320" t="s">
        <v>16909</v>
      </c>
      <c r="G3320" s="10">
        <v>0</v>
      </c>
    </row>
    <row r="3321" spans="6:7" x14ac:dyDescent="0.3">
      <c r="F3321" t="s">
        <v>17729</v>
      </c>
      <c r="G3321" s="10">
        <v>0</v>
      </c>
    </row>
    <row r="3322" spans="6:7" x14ac:dyDescent="0.3">
      <c r="F3322" t="s">
        <v>16910</v>
      </c>
      <c r="G3322" s="10">
        <v>0</v>
      </c>
    </row>
    <row r="3323" spans="6:7" x14ac:dyDescent="0.3">
      <c r="F3323" t="s">
        <v>17745</v>
      </c>
      <c r="G3323" s="10">
        <v>0</v>
      </c>
    </row>
    <row r="3324" spans="6:7" x14ac:dyDescent="0.3">
      <c r="F3324" t="s">
        <v>16911</v>
      </c>
      <c r="G3324" s="10">
        <v>0</v>
      </c>
    </row>
    <row r="3325" spans="6:7" x14ac:dyDescent="0.3">
      <c r="F3325" t="s">
        <v>17761</v>
      </c>
      <c r="G3325" s="10">
        <v>0</v>
      </c>
    </row>
    <row r="3326" spans="6:7" x14ac:dyDescent="0.3">
      <c r="F3326" t="s">
        <v>16912</v>
      </c>
      <c r="G3326" s="10">
        <v>0</v>
      </c>
    </row>
    <row r="3327" spans="6:7" x14ac:dyDescent="0.3">
      <c r="F3327" t="s">
        <v>16709</v>
      </c>
      <c r="G3327" s="10">
        <v>0</v>
      </c>
    </row>
    <row r="3328" spans="6:7" x14ac:dyDescent="0.3">
      <c r="F3328" t="s">
        <v>16913</v>
      </c>
      <c r="G3328" s="10">
        <v>0</v>
      </c>
    </row>
    <row r="3329" spans="6:7" x14ac:dyDescent="0.3">
      <c r="F3329" t="s">
        <v>17793</v>
      </c>
      <c r="G3329" s="10">
        <v>0</v>
      </c>
    </row>
    <row r="3330" spans="6:7" x14ac:dyDescent="0.3">
      <c r="F3330" t="s">
        <v>16914</v>
      </c>
      <c r="G3330" s="10">
        <v>0</v>
      </c>
    </row>
    <row r="3331" spans="6:7" x14ac:dyDescent="0.3">
      <c r="F3331" t="s">
        <v>17809</v>
      </c>
      <c r="G3331" s="10">
        <v>0</v>
      </c>
    </row>
    <row r="3332" spans="6:7" x14ac:dyDescent="0.3">
      <c r="F3332" t="s">
        <v>16915</v>
      </c>
      <c r="G3332" s="10">
        <v>0</v>
      </c>
    </row>
    <row r="3333" spans="6:7" x14ac:dyDescent="0.3">
      <c r="F3333" t="s">
        <v>17825</v>
      </c>
      <c r="G3333" s="10">
        <v>0</v>
      </c>
    </row>
    <row r="3334" spans="6:7" x14ac:dyDescent="0.3">
      <c r="F3334" t="s">
        <v>16916</v>
      </c>
      <c r="G3334" s="10">
        <v>0</v>
      </c>
    </row>
    <row r="3335" spans="6:7" x14ac:dyDescent="0.3">
      <c r="F3335" t="s">
        <v>17348</v>
      </c>
      <c r="G3335" s="10">
        <v>0</v>
      </c>
    </row>
    <row r="3336" spans="6:7" x14ac:dyDescent="0.3">
      <c r="F3336" t="s">
        <v>16917</v>
      </c>
      <c r="G3336" s="10">
        <v>0</v>
      </c>
    </row>
    <row r="3337" spans="6:7" x14ac:dyDescent="0.3">
      <c r="F3337" t="s">
        <v>17356</v>
      </c>
      <c r="G3337" s="10">
        <v>0</v>
      </c>
    </row>
    <row r="3338" spans="6:7" x14ac:dyDescent="0.3">
      <c r="F3338" t="s">
        <v>16719</v>
      </c>
      <c r="G3338" s="10">
        <v>0</v>
      </c>
    </row>
    <row r="3339" spans="6:7" x14ac:dyDescent="0.3">
      <c r="F3339" t="s">
        <v>16849</v>
      </c>
      <c r="G3339" s="10">
        <v>0</v>
      </c>
    </row>
    <row r="3340" spans="6:7" x14ac:dyDescent="0.3">
      <c r="F3340" t="s">
        <v>16919</v>
      </c>
      <c r="G3340" s="10">
        <v>0</v>
      </c>
    </row>
    <row r="3341" spans="6:7" x14ac:dyDescent="0.3">
      <c r="F3341" t="s">
        <v>17372</v>
      </c>
      <c r="G3341" s="10">
        <v>0</v>
      </c>
    </row>
    <row r="3342" spans="6:7" x14ac:dyDescent="0.3">
      <c r="F3342" t="s">
        <v>16720</v>
      </c>
      <c r="G3342" s="10">
        <v>0</v>
      </c>
    </row>
    <row r="3343" spans="6:7" x14ac:dyDescent="0.3">
      <c r="F3343" t="s">
        <v>17380</v>
      </c>
      <c r="G3343" s="10">
        <v>0</v>
      </c>
    </row>
    <row r="3344" spans="6:7" x14ac:dyDescent="0.3">
      <c r="F3344" t="s">
        <v>16921</v>
      </c>
      <c r="G3344" s="10">
        <v>0</v>
      </c>
    </row>
    <row r="3345" spans="6:7" x14ac:dyDescent="0.3">
      <c r="F3345" t="s">
        <v>17389</v>
      </c>
      <c r="G3345" s="10">
        <v>0</v>
      </c>
    </row>
    <row r="3346" spans="6:7" x14ac:dyDescent="0.3">
      <c r="F3346" t="s">
        <v>16922</v>
      </c>
      <c r="G3346" s="10">
        <v>0</v>
      </c>
    </row>
    <row r="3347" spans="6:7" x14ac:dyDescent="0.3">
      <c r="F3347" t="s">
        <v>16778</v>
      </c>
      <c r="G3347" s="10">
        <v>0</v>
      </c>
    </row>
    <row r="3348" spans="6:7" x14ac:dyDescent="0.3">
      <c r="F3348" t="s">
        <v>16721</v>
      </c>
      <c r="G3348" s="10">
        <v>0</v>
      </c>
    </row>
    <row r="3349" spans="6:7" x14ac:dyDescent="0.3">
      <c r="F3349" t="s">
        <v>17405</v>
      </c>
      <c r="G3349" s="10">
        <v>0</v>
      </c>
    </row>
    <row r="3350" spans="6:7" x14ac:dyDescent="0.3">
      <c r="F3350" t="s">
        <v>16924</v>
      </c>
      <c r="G3350" s="10">
        <v>0</v>
      </c>
    </row>
    <row r="3351" spans="6:7" x14ac:dyDescent="0.3">
      <c r="F3351" t="s">
        <v>17413</v>
      </c>
      <c r="G3351" s="10">
        <v>0</v>
      </c>
    </row>
    <row r="3352" spans="6:7" x14ac:dyDescent="0.3">
      <c r="F3352" t="s">
        <v>16925</v>
      </c>
      <c r="G3352" s="10">
        <v>0</v>
      </c>
    </row>
    <row r="3353" spans="6:7" x14ac:dyDescent="0.3">
      <c r="F3353" t="s">
        <v>17421</v>
      </c>
      <c r="G3353" s="10">
        <v>0</v>
      </c>
    </row>
    <row r="3354" spans="6:7" x14ac:dyDescent="0.3">
      <c r="F3354" t="s">
        <v>16840</v>
      </c>
      <c r="G3354" s="10">
        <v>0</v>
      </c>
    </row>
    <row r="3355" spans="6:7" x14ac:dyDescent="0.3">
      <c r="F3355" t="s">
        <v>17429</v>
      </c>
      <c r="G3355" s="10">
        <v>0</v>
      </c>
    </row>
    <row r="3356" spans="6:7" x14ac:dyDescent="0.3">
      <c r="F3356" t="s">
        <v>16927</v>
      </c>
      <c r="G3356" s="10">
        <v>0</v>
      </c>
    </row>
    <row r="3357" spans="6:7" x14ac:dyDescent="0.3">
      <c r="F3357" t="s">
        <v>17437</v>
      </c>
      <c r="G3357" s="10">
        <v>0</v>
      </c>
    </row>
    <row r="3358" spans="6:7" x14ac:dyDescent="0.3">
      <c r="F3358" t="s">
        <v>16722</v>
      </c>
      <c r="G3358" s="10">
        <v>0</v>
      </c>
    </row>
    <row r="3359" spans="6:7" x14ac:dyDescent="0.3">
      <c r="F3359" t="s">
        <v>17445</v>
      </c>
      <c r="G3359" s="10">
        <v>0</v>
      </c>
    </row>
    <row r="3360" spans="6:7" x14ac:dyDescent="0.3">
      <c r="F3360" t="s">
        <v>16929</v>
      </c>
      <c r="G3360" s="10">
        <v>0</v>
      </c>
    </row>
    <row r="3361" spans="6:7" x14ac:dyDescent="0.3">
      <c r="F3361" t="s">
        <v>17453</v>
      </c>
      <c r="G3361" s="10">
        <v>0</v>
      </c>
    </row>
    <row r="3362" spans="6:7" x14ac:dyDescent="0.3">
      <c r="F3362" t="s">
        <v>16723</v>
      </c>
      <c r="G3362" s="10">
        <v>0</v>
      </c>
    </row>
    <row r="3363" spans="6:7" x14ac:dyDescent="0.3">
      <c r="F3363" t="s">
        <v>17461</v>
      </c>
      <c r="G3363" s="10">
        <v>0</v>
      </c>
    </row>
    <row r="3364" spans="6:7" x14ac:dyDescent="0.3">
      <c r="F3364" t="s">
        <v>16841</v>
      </c>
      <c r="G3364" s="10">
        <v>0</v>
      </c>
    </row>
    <row r="3365" spans="6:7" x14ac:dyDescent="0.3">
      <c r="F3365" t="s">
        <v>17469</v>
      </c>
      <c r="G3365" s="10">
        <v>0</v>
      </c>
    </row>
    <row r="3366" spans="6:7" x14ac:dyDescent="0.3">
      <c r="F3366" t="s">
        <v>16932</v>
      </c>
      <c r="G3366" s="10">
        <v>0</v>
      </c>
    </row>
    <row r="3367" spans="6:7" x14ac:dyDescent="0.3">
      <c r="F3367" t="s">
        <v>17477</v>
      </c>
      <c r="G3367" s="10">
        <v>0</v>
      </c>
    </row>
    <row r="3368" spans="6:7" x14ac:dyDescent="0.3">
      <c r="F3368" t="s">
        <v>16933</v>
      </c>
      <c r="G3368" s="10">
        <v>0</v>
      </c>
    </row>
    <row r="3369" spans="6:7" x14ac:dyDescent="0.3">
      <c r="F3369" t="s">
        <v>17485</v>
      </c>
      <c r="G3369" s="10">
        <v>0</v>
      </c>
    </row>
    <row r="3370" spans="6:7" x14ac:dyDescent="0.3">
      <c r="F3370" t="s">
        <v>16842</v>
      </c>
      <c r="G3370" s="10">
        <v>0</v>
      </c>
    </row>
    <row r="3371" spans="6:7" x14ac:dyDescent="0.3">
      <c r="F3371" t="s">
        <v>17493</v>
      </c>
      <c r="G3371" s="10">
        <v>0</v>
      </c>
    </row>
    <row r="3372" spans="6:7" x14ac:dyDescent="0.3">
      <c r="F3372" t="s">
        <v>16724</v>
      </c>
      <c r="G3372" s="10">
        <v>0</v>
      </c>
    </row>
    <row r="3373" spans="6:7" x14ac:dyDescent="0.3">
      <c r="F3373" t="s">
        <v>17501</v>
      </c>
      <c r="G3373" s="10">
        <v>0</v>
      </c>
    </row>
    <row r="3374" spans="6:7" x14ac:dyDescent="0.3">
      <c r="F3374" t="s">
        <v>16936</v>
      </c>
      <c r="G3374" s="10">
        <v>0</v>
      </c>
    </row>
    <row r="3375" spans="6:7" x14ac:dyDescent="0.3">
      <c r="F3375" t="s">
        <v>17509</v>
      </c>
      <c r="G3375" s="10">
        <v>0</v>
      </c>
    </row>
    <row r="3376" spans="6:7" x14ac:dyDescent="0.3">
      <c r="F3376" t="s">
        <v>16937</v>
      </c>
      <c r="G3376" s="10">
        <v>0</v>
      </c>
    </row>
    <row r="3377" spans="6:7" x14ac:dyDescent="0.3">
      <c r="F3377" t="s">
        <v>16790</v>
      </c>
      <c r="G3377" s="10">
        <v>0</v>
      </c>
    </row>
    <row r="3378" spans="6:7" x14ac:dyDescent="0.3">
      <c r="F3378" t="s">
        <v>16938</v>
      </c>
      <c r="G3378" s="10">
        <v>0</v>
      </c>
    </row>
    <row r="3379" spans="6:7" x14ac:dyDescent="0.3">
      <c r="F3379" t="s">
        <v>17525</v>
      </c>
      <c r="G3379" s="10">
        <v>0</v>
      </c>
    </row>
    <row r="3380" spans="6:7" x14ac:dyDescent="0.3">
      <c r="F3380" t="s">
        <v>16939</v>
      </c>
      <c r="G3380" s="10">
        <v>0</v>
      </c>
    </row>
    <row r="3381" spans="6:7" x14ac:dyDescent="0.3">
      <c r="F3381" t="s">
        <v>17533</v>
      </c>
      <c r="G3381" s="10">
        <v>0</v>
      </c>
    </row>
    <row r="3382" spans="6:7" x14ac:dyDescent="0.3">
      <c r="F3382" t="s">
        <v>16940</v>
      </c>
      <c r="G3382" s="10">
        <v>0</v>
      </c>
    </row>
    <row r="3383" spans="6:7" x14ac:dyDescent="0.3">
      <c r="F3383" t="s">
        <v>17541</v>
      </c>
      <c r="G3383" s="10">
        <v>0</v>
      </c>
    </row>
    <row r="3384" spans="6:7" x14ac:dyDescent="0.3">
      <c r="F3384" t="s">
        <v>16725</v>
      </c>
      <c r="G3384" s="10">
        <v>0</v>
      </c>
    </row>
    <row r="3385" spans="6:7" x14ac:dyDescent="0.3">
      <c r="F3385" t="s">
        <v>17549</v>
      </c>
      <c r="G3385" s="10">
        <v>0</v>
      </c>
    </row>
    <row r="3386" spans="6:7" x14ac:dyDescent="0.3">
      <c r="F3386" t="s">
        <v>16726</v>
      </c>
      <c r="G3386" s="10">
        <v>0</v>
      </c>
    </row>
    <row r="3387" spans="6:7" x14ac:dyDescent="0.3">
      <c r="F3387" t="s">
        <v>16796</v>
      </c>
      <c r="G3387" s="10">
        <v>0</v>
      </c>
    </row>
    <row r="3388" spans="6:7" x14ac:dyDescent="0.3">
      <c r="F3388" t="s">
        <v>16943</v>
      </c>
      <c r="G3388" s="10">
        <v>0</v>
      </c>
    </row>
    <row r="3389" spans="6:7" x14ac:dyDescent="0.3">
      <c r="F3389" t="s">
        <v>17565</v>
      </c>
      <c r="G3389" s="10">
        <v>0</v>
      </c>
    </row>
    <row r="3390" spans="6:7" x14ac:dyDescent="0.3">
      <c r="F3390" t="s">
        <v>16944</v>
      </c>
      <c r="G3390" s="10">
        <v>0</v>
      </c>
    </row>
    <row r="3391" spans="6:7" x14ac:dyDescent="0.3">
      <c r="F3391" t="s">
        <v>17573</v>
      </c>
      <c r="G3391" s="10">
        <v>0</v>
      </c>
    </row>
    <row r="3392" spans="6:7" x14ac:dyDescent="0.3">
      <c r="F3392" t="s">
        <v>16945</v>
      </c>
      <c r="G3392" s="10">
        <v>0</v>
      </c>
    </row>
    <row r="3393" spans="6:7" x14ac:dyDescent="0.3">
      <c r="F3393" t="s">
        <v>17581</v>
      </c>
      <c r="G3393" s="10">
        <v>0</v>
      </c>
    </row>
    <row r="3394" spans="6:7" x14ac:dyDescent="0.3">
      <c r="F3394" t="s">
        <v>16946</v>
      </c>
      <c r="G3394" s="10">
        <v>0</v>
      </c>
    </row>
    <row r="3395" spans="6:7" x14ac:dyDescent="0.3">
      <c r="F3395" t="s">
        <v>17589</v>
      </c>
      <c r="G3395" s="10">
        <v>0</v>
      </c>
    </row>
    <row r="3396" spans="6:7" x14ac:dyDescent="0.3">
      <c r="F3396" t="s">
        <v>16727</v>
      </c>
      <c r="G3396" s="10">
        <v>0</v>
      </c>
    </row>
    <row r="3397" spans="6:7" x14ac:dyDescent="0.3">
      <c r="F3397" t="s">
        <v>17597</v>
      </c>
      <c r="G3397" s="10">
        <v>0</v>
      </c>
    </row>
    <row r="3398" spans="6:7" x14ac:dyDescent="0.3">
      <c r="F3398" t="s">
        <v>16948</v>
      </c>
      <c r="G3398" s="10">
        <v>0</v>
      </c>
    </row>
    <row r="3399" spans="6:7" x14ac:dyDescent="0.3">
      <c r="F3399" t="s">
        <v>17605</v>
      </c>
      <c r="G3399" s="10">
        <v>0</v>
      </c>
    </row>
    <row r="3400" spans="6:7" x14ac:dyDescent="0.3">
      <c r="F3400" t="s">
        <v>16949</v>
      </c>
      <c r="G3400" s="10">
        <v>0</v>
      </c>
    </row>
    <row r="3401" spans="6:7" x14ac:dyDescent="0.3">
      <c r="F3401" t="s">
        <v>16805</v>
      </c>
      <c r="G3401" s="10">
        <v>0</v>
      </c>
    </row>
    <row r="3402" spans="6:7" x14ac:dyDescent="0.3">
      <c r="F3402" t="s">
        <v>16728</v>
      </c>
      <c r="G3402" s="10">
        <v>0</v>
      </c>
    </row>
    <row r="3403" spans="6:7" x14ac:dyDescent="0.3">
      <c r="F3403" t="s">
        <v>17621</v>
      </c>
      <c r="G3403" s="10">
        <v>0</v>
      </c>
    </row>
    <row r="3404" spans="6:7" x14ac:dyDescent="0.3">
      <c r="F3404" t="s">
        <v>16951</v>
      </c>
      <c r="G3404" s="10">
        <v>0</v>
      </c>
    </row>
    <row r="3405" spans="6:7" x14ac:dyDescent="0.3">
      <c r="F3405" t="s">
        <v>17629</v>
      </c>
      <c r="G3405" s="10">
        <v>0</v>
      </c>
    </row>
    <row r="3406" spans="6:7" x14ac:dyDescent="0.3">
      <c r="F3406" t="s">
        <v>16952</v>
      </c>
      <c r="G3406" s="10">
        <v>0</v>
      </c>
    </row>
    <row r="3407" spans="6:7" x14ac:dyDescent="0.3">
      <c r="F3407" t="s">
        <v>17637</v>
      </c>
      <c r="G3407" s="10">
        <v>0</v>
      </c>
    </row>
    <row r="3408" spans="6:7" x14ac:dyDescent="0.3">
      <c r="F3408" t="s">
        <v>16953</v>
      </c>
      <c r="G3408" s="10">
        <v>0</v>
      </c>
    </row>
    <row r="3409" spans="6:7" x14ac:dyDescent="0.3">
      <c r="F3409" t="s">
        <v>17645</v>
      </c>
      <c r="G3409" s="10">
        <v>0</v>
      </c>
    </row>
    <row r="3410" spans="6:7" x14ac:dyDescent="0.3">
      <c r="F3410" t="s">
        <v>16954</v>
      </c>
      <c r="G3410" s="10">
        <v>0</v>
      </c>
    </row>
    <row r="3411" spans="6:7" x14ac:dyDescent="0.3">
      <c r="F3411" t="s">
        <v>16815</v>
      </c>
      <c r="G3411" s="10">
        <v>0</v>
      </c>
    </row>
    <row r="3412" spans="6:7" x14ac:dyDescent="0.3">
      <c r="F3412" t="s">
        <v>16955</v>
      </c>
      <c r="G3412" s="10">
        <v>0</v>
      </c>
    </row>
    <row r="3413" spans="6:7" x14ac:dyDescent="0.3">
      <c r="F3413" t="s">
        <v>16854</v>
      </c>
      <c r="G3413" s="10">
        <v>0</v>
      </c>
    </row>
    <row r="3414" spans="6:7" x14ac:dyDescent="0.3">
      <c r="F3414" t="s">
        <v>16729</v>
      </c>
      <c r="G3414" s="10">
        <v>0</v>
      </c>
    </row>
    <row r="3415" spans="6:7" x14ac:dyDescent="0.3">
      <c r="F3415" t="s">
        <v>17669</v>
      </c>
      <c r="G3415" s="10">
        <v>0</v>
      </c>
    </row>
    <row r="3416" spans="6:7" x14ac:dyDescent="0.3">
      <c r="F3416" t="s">
        <v>16957</v>
      </c>
      <c r="G3416" s="10">
        <v>0</v>
      </c>
    </row>
    <row r="3417" spans="6:7" x14ac:dyDescent="0.3">
      <c r="F3417" t="s">
        <v>17677</v>
      </c>
      <c r="G3417" s="10">
        <v>0</v>
      </c>
    </row>
    <row r="3418" spans="6:7" x14ac:dyDescent="0.3">
      <c r="F3418" t="s">
        <v>16958</v>
      </c>
      <c r="G3418" s="10">
        <v>0</v>
      </c>
    </row>
    <row r="3419" spans="6:7" x14ac:dyDescent="0.3">
      <c r="F3419" t="s">
        <v>17685</v>
      </c>
      <c r="G3419" s="10">
        <v>0</v>
      </c>
    </row>
    <row r="3420" spans="6:7" x14ac:dyDescent="0.3">
      <c r="F3420" t="s">
        <v>16959</v>
      </c>
      <c r="G3420" s="10">
        <v>0</v>
      </c>
    </row>
    <row r="3421" spans="6:7" x14ac:dyDescent="0.3">
      <c r="F3421" t="s">
        <v>17693</v>
      </c>
      <c r="G3421" s="10">
        <v>0</v>
      </c>
    </row>
    <row r="3422" spans="6:7" x14ac:dyDescent="0.3">
      <c r="F3422" t="s">
        <v>16960</v>
      </c>
      <c r="G3422" s="10">
        <v>0</v>
      </c>
    </row>
    <row r="3423" spans="6:7" x14ac:dyDescent="0.3">
      <c r="F3423" t="s">
        <v>17701</v>
      </c>
      <c r="G3423" s="10">
        <v>0</v>
      </c>
    </row>
    <row r="3424" spans="6:7" x14ac:dyDescent="0.3">
      <c r="F3424" t="s">
        <v>16730</v>
      </c>
      <c r="G3424" s="10">
        <v>0</v>
      </c>
    </row>
    <row r="3425" spans="6:7" x14ac:dyDescent="0.3">
      <c r="F3425" t="s">
        <v>17709</v>
      </c>
      <c r="G3425" s="10">
        <v>0</v>
      </c>
    </row>
    <row r="3426" spans="6:7" x14ac:dyDescent="0.3">
      <c r="F3426" t="s">
        <v>16962</v>
      </c>
      <c r="G3426" s="10">
        <v>0</v>
      </c>
    </row>
    <row r="3427" spans="6:7" x14ac:dyDescent="0.3">
      <c r="F3427" t="s">
        <v>17717</v>
      </c>
      <c r="G3427" s="10">
        <v>0</v>
      </c>
    </row>
    <row r="3428" spans="6:7" x14ac:dyDescent="0.3">
      <c r="F3428" t="s">
        <v>16963</v>
      </c>
      <c r="G3428" s="10">
        <v>0</v>
      </c>
    </row>
    <row r="3429" spans="6:7" x14ac:dyDescent="0.3">
      <c r="F3429" t="s">
        <v>17725</v>
      </c>
      <c r="G3429" s="10">
        <v>0</v>
      </c>
    </row>
    <row r="3430" spans="6:7" x14ac:dyDescent="0.3">
      <c r="F3430" t="s">
        <v>16964</v>
      </c>
      <c r="G3430" s="10">
        <v>0</v>
      </c>
    </row>
    <row r="3431" spans="6:7" x14ac:dyDescent="0.3">
      <c r="F3431" t="s">
        <v>17733</v>
      </c>
      <c r="G3431" s="10">
        <v>0</v>
      </c>
    </row>
    <row r="3432" spans="6:7" x14ac:dyDescent="0.3">
      <c r="F3432" t="s">
        <v>16965</v>
      </c>
      <c r="G3432" s="10">
        <v>0</v>
      </c>
    </row>
    <row r="3433" spans="6:7" x14ac:dyDescent="0.3">
      <c r="F3433" t="s">
        <v>17741</v>
      </c>
      <c r="G3433" s="10">
        <v>0</v>
      </c>
    </row>
    <row r="3434" spans="6:7" x14ac:dyDescent="0.3">
      <c r="F3434" t="s">
        <v>16731</v>
      </c>
      <c r="G3434" s="10">
        <v>0</v>
      </c>
    </row>
    <row r="3435" spans="6:7" x14ac:dyDescent="0.3">
      <c r="F3435" t="s">
        <v>16823</v>
      </c>
      <c r="G3435" s="10">
        <v>0</v>
      </c>
    </row>
    <row r="3436" spans="6:7" x14ac:dyDescent="0.3">
      <c r="F3436" t="s">
        <v>16967</v>
      </c>
      <c r="G3436" s="10">
        <v>0</v>
      </c>
    </row>
    <row r="3437" spans="6:7" x14ac:dyDescent="0.3">
      <c r="F3437" t="s">
        <v>17757</v>
      </c>
      <c r="G3437" s="10">
        <v>0</v>
      </c>
    </row>
    <row r="3438" spans="6:7" x14ac:dyDescent="0.3">
      <c r="F3438" t="s">
        <v>16968</v>
      </c>
      <c r="G3438" s="10">
        <v>0</v>
      </c>
    </row>
    <row r="3439" spans="6:7" x14ac:dyDescent="0.3">
      <c r="F3439" t="s">
        <v>17765</v>
      </c>
      <c r="G3439" s="10">
        <v>0</v>
      </c>
    </row>
    <row r="3440" spans="6:7" x14ac:dyDescent="0.3">
      <c r="F3440" t="s">
        <v>16969</v>
      </c>
      <c r="G3440" s="10">
        <v>0</v>
      </c>
    </row>
    <row r="3441" spans="6:7" x14ac:dyDescent="0.3">
      <c r="F3441" t="s">
        <v>17773</v>
      </c>
      <c r="G3441" s="10">
        <v>0</v>
      </c>
    </row>
    <row r="3442" spans="6:7" x14ac:dyDescent="0.3">
      <c r="F3442" t="s">
        <v>16970</v>
      </c>
      <c r="G3442" s="10">
        <v>0</v>
      </c>
    </row>
    <row r="3443" spans="6:7" x14ac:dyDescent="0.3">
      <c r="F3443" t="s">
        <v>17781</v>
      </c>
      <c r="G3443" s="10">
        <v>0</v>
      </c>
    </row>
    <row r="3444" spans="6:7" x14ac:dyDescent="0.3">
      <c r="F3444" t="s">
        <v>16732</v>
      </c>
      <c r="G3444" s="10">
        <v>0</v>
      </c>
    </row>
    <row r="3445" spans="6:7" x14ac:dyDescent="0.3">
      <c r="F3445" t="s">
        <v>17789</v>
      </c>
      <c r="G3445" s="10">
        <v>0</v>
      </c>
    </row>
    <row r="3446" spans="6:7" x14ac:dyDescent="0.3">
      <c r="F3446" t="s">
        <v>16972</v>
      </c>
      <c r="G3446" s="10">
        <v>0</v>
      </c>
    </row>
    <row r="3447" spans="6:7" x14ac:dyDescent="0.3">
      <c r="F3447" t="s">
        <v>16832</v>
      </c>
      <c r="G3447" s="10">
        <v>0</v>
      </c>
    </row>
    <row r="3448" spans="6:7" x14ac:dyDescent="0.3">
      <c r="F3448" t="s">
        <v>16973</v>
      </c>
      <c r="G3448" s="10">
        <v>0</v>
      </c>
    </row>
    <row r="3449" spans="6:7" x14ac:dyDescent="0.3">
      <c r="F3449" t="s">
        <v>17805</v>
      </c>
      <c r="G3449" s="10">
        <v>0</v>
      </c>
    </row>
    <row r="3450" spans="6:7" x14ac:dyDescent="0.3">
      <c r="F3450" t="s">
        <v>16974</v>
      </c>
      <c r="G3450" s="10">
        <v>0</v>
      </c>
    </row>
    <row r="3451" spans="6:7" x14ac:dyDescent="0.3">
      <c r="F3451" t="s">
        <v>17813</v>
      </c>
      <c r="G3451" s="10">
        <v>0</v>
      </c>
    </row>
    <row r="3452" spans="6:7" x14ac:dyDescent="0.3">
      <c r="F3452" t="s">
        <v>16975</v>
      </c>
      <c r="G3452" s="10">
        <v>0</v>
      </c>
    </row>
    <row r="3453" spans="6:7" x14ac:dyDescent="0.3">
      <c r="F3453" t="s">
        <v>17821</v>
      </c>
      <c r="G3453" s="10">
        <v>0</v>
      </c>
    </row>
    <row r="3454" spans="6:7" x14ac:dyDescent="0.3">
      <c r="F3454" t="s">
        <v>16976</v>
      </c>
      <c r="G3454" s="10">
        <v>0</v>
      </c>
    </row>
    <row r="3455" spans="6:7" x14ac:dyDescent="0.3">
      <c r="F3455" t="s">
        <v>17829</v>
      </c>
      <c r="G3455" s="10">
        <v>0</v>
      </c>
    </row>
    <row r="3456" spans="6:7" x14ac:dyDescent="0.3">
      <c r="F3456" t="s">
        <v>16733</v>
      </c>
      <c r="G3456" s="10">
        <v>0</v>
      </c>
    </row>
    <row r="3457" spans="6:7" x14ac:dyDescent="0.3">
      <c r="F3457" t="s">
        <v>16706</v>
      </c>
      <c r="G3457" s="10">
        <v>0</v>
      </c>
    </row>
    <row r="3458" spans="6:7" x14ac:dyDescent="0.3">
      <c r="F3458" t="s">
        <v>16734</v>
      </c>
      <c r="G3458" s="10">
        <v>0</v>
      </c>
    </row>
    <row r="3459" spans="6:7" x14ac:dyDescent="0.3">
      <c r="F3459" t="s">
        <v>16771</v>
      </c>
      <c r="G3459" s="10">
        <v>0</v>
      </c>
    </row>
    <row r="3460" spans="6:7" x14ac:dyDescent="0.3">
      <c r="F3460" t="s">
        <v>16979</v>
      </c>
      <c r="G3460" s="10">
        <v>0</v>
      </c>
    </row>
    <row r="3461" spans="6:7" x14ac:dyDescent="0.3">
      <c r="F3461" t="s">
        <v>17354</v>
      </c>
      <c r="G3461" s="10">
        <v>0</v>
      </c>
    </row>
    <row r="3462" spans="6:7" x14ac:dyDescent="0.3">
      <c r="F3462" t="s">
        <v>16980</v>
      </c>
      <c r="G3462" s="10">
        <v>0</v>
      </c>
    </row>
    <row r="3463" spans="6:7" x14ac:dyDescent="0.3">
      <c r="F3463" t="s">
        <v>17358</v>
      </c>
      <c r="G3463" s="10">
        <v>0</v>
      </c>
    </row>
    <row r="3464" spans="6:7" x14ac:dyDescent="0.3">
      <c r="F3464" t="s">
        <v>16735</v>
      </c>
      <c r="G3464" s="10">
        <v>0</v>
      </c>
    </row>
    <row r="3465" spans="6:7" x14ac:dyDescent="0.3">
      <c r="F3465" t="s">
        <v>17362</v>
      </c>
      <c r="G3465" s="10">
        <v>0</v>
      </c>
    </row>
    <row r="3466" spans="6:7" x14ac:dyDescent="0.3">
      <c r="F3466" t="s">
        <v>16982</v>
      </c>
      <c r="G3466" s="10">
        <v>0</v>
      </c>
    </row>
    <row r="3467" spans="6:7" x14ac:dyDescent="0.3">
      <c r="F3467" t="s">
        <v>16707</v>
      </c>
      <c r="G3467" s="10">
        <v>0</v>
      </c>
    </row>
    <row r="3468" spans="6:7" x14ac:dyDescent="0.3">
      <c r="F3468" t="s">
        <v>16843</v>
      </c>
      <c r="G3468" s="10">
        <v>0</v>
      </c>
    </row>
    <row r="3469" spans="6:7" x14ac:dyDescent="0.3">
      <c r="F3469" t="s">
        <v>17370</v>
      </c>
      <c r="G3469" s="10">
        <v>0</v>
      </c>
    </row>
    <row r="3470" spans="6:7" x14ac:dyDescent="0.3">
      <c r="F3470" t="s">
        <v>16984</v>
      </c>
      <c r="G3470" s="10">
        <v>0</v>
      </c>
    </row>
    <row r="3471" spans="6:7" x14ac:dyDescent="0.3">
      <c r="F3471" t="s">
        <v>16776</v>
      </c>
      <c r="G3471" s="10">
        <v>0</v>
      </c>
    </row>
    <row r="3472" spans="6:7" x14ac:dyDescent="0.3">
      <c r="F3472" t="s">
        <v>16985</v>
      </c>
      <c r="G3472" s="10">
        <v>0</v>
      </c>
    </row>
    <row r="3473" spans="6:7" x14ac:dyDescent="0.3">
      <c r="F3473" t="s">
        <v>17378</v>
      </c>
      <c r="G3473" s="10">
        <v>0</v>
      </c>
    </row>
    <row r="3474" spans="6:7" x14ac:dyDescent="0.3">
      <c r="F3474" t="s">
        <v>16986</v>
      </c>
      <c r="G3474" s="10">
        <v>0</v>
      </c>
    </row>
    <row r="3475" spans="6:7" x14ac:dyDescent="0.3">
      <c r="F3475" t="s">
        <v>17383</v>
      </c>
      <c r="G3475" s="10">
        <v>0</v>
      </c>
    </row>
    <row r="3476" spans="6:7" x14ac:dyDescent="0.3">
      <c r="F3476" t="s">
        <v>16987</v>
      </c>
      <c r="G3476" s="10">
        <v>0</v>
      </c>
    </row>
    <row r="3477" spans="6:7" x14ac:dyDescent="0.3">
      <c r="F3477" t="s">
        <v>16777</v>
      </c>
      <c r="G3477" s="10">
        <v>0</v>
      </c>
    </row>
    <row r="3478" spans="6:7" x14ac:dyDescent="0.3">
      <c r="F3478" t="s">
        <v>16988</v>
      </c>
      <c r="G3478" s="10">
        <v>0</v>
      </c>
    </row>
    <row r="3479" spans="6:7" x14ac:dyDescent="0.3">
      <c r="F3479" t="s">
        <v>17391</v>
      </c>
      <c r="G3479" s="10">
        <v>0</v>
      </c>
    </row>
    <row r="3480" spans="6:7" x14ac:dyDescent="0.3">
      <c r="F3480" t="s">
        <v>16989</v>
      </c>
      <c r="G3480" s="10">
        <v>0</v>
      </c>
    </row>
    <row r="3481" spans="6:7" x14ac:dyDescent="0.3">
      <c r="F3481" t="s">
        <v>17395</v>
      </c>
      <c r="G3481" s="10">
        <v>0</v>
      </c>
    </row>
    <row r="3482" spans="6:7" x14ac:dyDescent="0.3">
      <c r="F3482" t="s">
        <v>16990</v>
      </c>
      <c r="G3482" s="10">
        <v>0</v>
      </c>
    </row>
    <row r="3483" spans="6:7" x14ac:dyDescent="0.3">
      <c r="F3483" t="s">
        <v>17399</v>
      </c>
      <c r="G3483" s="10">
        <v>0</v>
      </c>
    </row>
    <row r="3484" spans="6:7" x14ac:dyDescent="0.3">
      <c r="F3484" t="s">
        <v>16991</v>
      </c>
      <c r="G3484" s="10">
        <v>0</v>
      </c>
    </row>
    <row r="3485" spans="6:7" x14ac:dyDescent="0.3">
      <c r="F3485" t="s">
        <v>17403</v>
      </c>
      <c r="G3485" s="10">
        <v>0</v>
      </c>
    </row>
    <row r="3486" spans="6:7" x14ac:dyDescent="0.3">
      <c r="F3486" t="s">
        <v>16992</v>
      </c>
      <c r="G3486" s="10">
        <v>0</v>
      </c>
    </row>
    <row r="3487" spans="6:7" x14ac:dyDescent="0.3">
      <c r="F3487" t="s">
        <v>17407</v>
      </c>
      <c r="G3487" s="10">
        <v>0</v>
      </c>
    </row>
    <row r="3488" spans="6:7" x14ac:dyDescent="0.3">
      <c r="F3488" t="s">
        <v>16993</v>
      </c>
      <c r="G3488" s="10">
        <v>0</v>
      </c>
    </row>
    <row r="3489" spans="6:7" x14ac:dyDescent="0.3">
      <c r="F3489" t="s">
        <v>17411</v>
      </c>
      <c r="G3489" s="10">
        <v>0</v>
      </c>
    </row>
    <row r="3490" spans="6:7" x14ac:dyDescent="0.3">
      <c r="F3490" t="s">
        <v>16994</v>
      </c>
      <c r="G3490" s="10">
        <v>0</v>
      </c>
    </row>
    <row r="3491" spans="6:7" x14ac:dyDescent="0.3">
      <c r="F3491" t="s">
        <v>17415</v>
      </c>
      <c r="G3491" s="10">
        <v>0</v>
      </c>
    </row>
    <row r="3492" spans="6:7" x14ac:dyDescent="0.3">
      <c r="F3492" t="s">
        <v>16995</v>
      </c>
      <c r="G3492" s="10">
        <v>0</v>
      </c>
    </row>
    <row r="3493" spans="6:7" x14ac:dyDescent="0.3">
      <c r="F3493" t="s">
        <v>17419</v>
      </c>
      <c r="G3493" s="10">
        <v>0</v>
      </c>
    </row>
    <row r="3494" spans="6:7" x14ac:dyDescent="0.3">
      <c r="F3494" t="s">
        <v>16996</v>
      </c>
      <c r="G3494" s="10">
        <v>0</v>
      </c>
    </row>
    <row r="3495" spans="6:7" x14ac:dyDescent="0.3">
      <c r="F3495" t="s">
        <v>17423</v>
      </c>
      <c r="G3495" s="10">
        <v>0</v>
      </c>
    </row>
    <row r="3496" spans="6:7" x14ac:dyDescent="0.3">
      <c r="F3496" t="s">
        <v>16997</v>
      </c>
      <c r="G3496" s="10">
        <v>0</v>
      </c>
    </row>
    <row r="3497" spans="6:7" x14ac:dyDescent="0.3">
      <c r="F3497" t="s">
        <v>17427</v>
      </c>
      <c r="G3497" s="10">
        <v>0</v>
      </c>
    </row>
    <row r="3498" spans="6:7" x14ac:dyDescent="0.3">
      <c r="F3498" t="s">
        <v>16998</v>
      </c>
      <c r="G3498" s="10">
        <v>0</v>
      </c>
    </row>
    <row r="3499" spans="6:7" x14ac:dyDescent="0.3">
      <c r="F3499" t="s">
        <v>17431</v>
      </c>
      <c r="G3499" s="10">
        <v>0</v>
      </c>
    </row>
    <row r="3500" spans="6:7" x14ac:dyDescent="0.3">
      <c r="F3500" t="s">
        <v>16999</v>
      </c>
      <c r="G3500" s="10">
        <v>0</v>
      </c>
    </row>
    <row r="3501" spans="6:7" x14ac:dyDescent="0.3">
      <c r="F3501" t="s">
        <v>17435</v>
      </c>
      <c r="G3501" s="10">
        <v>0</v>
      </c>
    </row>
    <row r="3502" spans="6:7" x14ac:dyDescent="0.3">
      <c r="F3502" t="s">
        <v>17000</v>
      </c>
      <c r="G3502" s="10">
        <v>0</v>
      </c>
    </row>
    <row r="3503" spans="6:7" x14ac:dyDescent="0.3">
      <c r="F3503" t="s">
        <v>17439</v>
      </c>
      <c r="G3503" s="10">
        <v>0</v>
      </c>
    </row>
    <row r="3504" spans="6:7" x14ac:dyDescent="0.3">
      <c r="F3504" t="s">
        <v>17001</v>
      </c>
      <c r="G3504" s="10">
        <v>0</v>
      </c>
    </row>
    <row r="3505" spans="6:7" x14ac:dyDescent="0.3">
      <c r="F3505" t="s">
        <v>17443</v>
      </c>
      <c r="G3505" s="10">
        <v>0</v>
      </c>
    </row>
    <row r="3506" spans="6:7" x14ac:dyDescent="0.3">
      <c r="F3506" t="s">
        <v>17002</v>
      </c>
      <c r="G3506" s="10">
        <v>0</v>
      </c>
    </row>
    <row r="3507" spans="6:7" x14ac:dyDescent="0.3">
      <c r="F3507" t="s">
        <v>17447</v>
      </c>
      <c r="G3507" s="10">
        <v>0</v>
      </c>
    </row>
    <row r="3508" spans="6:7" x14ac:dyDescent="0.3">
      <c r="F3508" t="s">
        <v>16736</v>
      </c>
      <c r="G3508" s="10">
        <v>0</v>
      </c>
    </row>
    <row r="3509" spans="6:7" x14ac:dyDescent="0.3">
      <c r="F3509" t="s">
        <v>17451</v>
      </c>
      <c r="G3509" s="10">
        <v>0</v>
      </c>
    </row>
    <row r="3510" spans="6:7" x14ac:dyDescent="0.3">
      <c r="F3510" t="s">
        <v>17004</v>
      </c>
      <c r="G3510" s="10">
        <v>0</v>
      </c>
    </row>
    <row r="3511" spans="6:7" x14ac:dyDescent="0.3">
      <c r="F3511" t="s">
        <v>17455</v>
      </c>
      <c r="G3511" s="10">
        <v>0</v>
      </c>
    </row>
    <row r="3512" spans="6:7" x14ac:dyDescent="0.3">
      <c r="F3512" t="s">
        <v>17005</v>
      </c>
      <c r="G3512" s="10">
        <v>0</v>
      </c>
    </row>
    <row r="3513" spans="6:7" x14ac:dyDescent="0.3">
      <c r="F3513" t="s">
        <v>17459</v>
      </c>
      <c r="G3513" s="10">
        <v>0</v>
      </c>
    </row>
    <row r="3514" spans="6:7" x14ac:dyDescent="0.3">
      <c r="F3514" t="s">
        <v>17006</v>
      </c>
      <c r="G3514" s="10">
        <v>0</v>
      </c>
    </row>
    <row r="3515" spans="6:7" x14ac:dyDescent="0.3">
      <c r="F3515" t="s">
        <v>17463</v>
      </c>
      <c r="G3515" s="10">
        <v>0</v>
      </c>
    </row>
    <row r="3516" spans="6:7" x14ac:dyDescent="0.3">
      <c r="F3516" t="s">
        <v>17007</v>
      </c>
      <c r="G3516" s="10">
        <v>0</v>
      </c>
    </row>
    <row r="3517" spans="6:7" x14ac:dyDescent="0.3">
      <c r="F3517" t="s">
        <v>17467</v>
      </c>
      <c r="G3517" s="10">
        <v>0</v>
      </c>
    </row>
    <row r="3518" spans="6:7" x14ac:dyDescent="0.3">
      <c r="F3518" t="s">
        <v>17008</v>
      </c>
      <c r="G3518" s="10">
        <v>0</v>
      </c>
    </row>
    <row r="3519" spans="6:7" x14ac:dyDescent="0.3">
      <c r="F3519" t="s">
        <v>17471</v>
      </c>
      <c r="G3519" s="10">
        <v>0</v>
      </c>
    </row>
    <row r="3520" spans="6:7" x14ac:dyDescent="0.3">
      <c r="F3520" t="s">
        <v>17009</v>
      </c>
      <c r="G3520" s="10">
        <v>0</v>
      </c>
    </row>
    <row r="3521" spans="6:7" x14ac:dyDescent="0.3">
      <c r="F3521" t="s">
        <v>17475</v>
      </c>
      <c r="G3521" s="10">
        <v>0</v>
      </c>
    </row>
    <row r="3522" spans="6:7" x14ac:dyDescent="0.3">
      <c r="F3522" t="s">
        <v>17010</v>
      </c>
      <c r="G3522" s="10">
        <v>0</v>
      </c>
    </row>
    <row r="3523" spans="6:7" x14ac:dyDescent="0.3">
      <c r="F3523" t="s">
        <v>17479</v>
      </c>
      <c r="G3523" s="10">
        <v>0</v>
      </c>
    </row>
    <row r="3524" spans="6:7" x14ac:dyDescent="0.3">
      <c r="F3524" t="s">
        <v>17011</v>
      </c>
      <c r="G3524" s="10">
        <v>0</v>
      </c>
    </row>
    <row r="3525" spans="6:7" x14ac:dyDescent="0.3">
      <c r="F3525" t="s">
        <v>17483</v>
      </c>
      <c r="G3525" s="10">
        <v>0</v>
      </c>
    </row>
    <row r="3526" spans="6:7" x14ac:dyDescent="0.3">
      <c r="F3526" t="s">
        <v>17012</v>
      </c>
      <c r="G3526" s="10">
        <v>0</v>
      </c>
    </row>
    <row r="3527" spans="6:7" x14ac:dyDescent="0.3">
      <c r="F3527" t="s">
        <v>16784</v>
      </c>
      <c r="G3527" s="10">
        <v>0</v>
      </c>
    </row>
    <row r="3528" spans="6:7" x14ac:dyDescent="0.3">
      <c r="F3528" t="s">
        <v>17013</v>
      </c>
      <c r="G3528" s="10">
        <v>0</v>
      </c>
    </row>
    <row r="3529" spans="6:7" x14ac:dyDescent="0.3">
      <c r="F3529" t="s">
        <v>17491</v>
      </c>
      <c r="G3529" s="10">
        <v>0</v>
      </c>
    </row>
    <row r="3530" spans="6:7" x14ac:dyDescent="0.3">
      <c r="F3530" t="s">
        <v>16737</v>
      </c>
      <c r="G3530" s="10">
        <v>0</v>
      </c>
    </row>
    <row r="3531" spans="6:7" x14ac:dyDescent="0.3">
      <c r="F3531" t="s">
        <v>17495</v>
      </c>
      <c r="G3531" s="10">
        <v>0</v>
      </c>
    </row>
    <row r="3532" spans="6:7" x14ac:dyDescent="0.3">
      <c r="F3532" t="s">
        <v>16738</v>
      </c>
      <c r="G3532" s="10">
        <v>0</v>
      </c>
    </row>
    <row r="3533" spans="6:7" x14ac:dyDescent="0.3">
      <c r="F3533" t="s">
        <v>17499</v>
      </c>
      <c r="G3533" s="10">
        <v>0</v>
      </c>
    </row>
    <row r="3534" spans="6:7" x14ac:dyDescent="0.3">
      <c r="F3534" t="s">
        <v>16844</v>
      </c>
      <c r="G3534" s="10">
        <v>0</v>
      </c>
    </row>
    <row r="3535" spans="6:7" x14ac:dyDescent="0.3">
      <c r="F3535" t="s">
        <v>16787</v>
      </c>
      <c r="G3535" s="10">
        <v>0</v>
      </c>
    </row>
    <row r="3536" spans="6:7" x14ac:dyDescent="0.3">
      <c r="F3536" t="s">
        <v>17017</v>
      </c>
      <c r="G3536" s="10">
        <v>0</v>
      </c>
    </row>
    <row r="3537" spans="6:7" x14ac:dyDescent="0.3">
      <c r="F3537" t="s">
        <v>17507</v>
      </c>
      <c r="G3537" s="10">
        <v>0</v>
      </c>
    </row>
    <row r="3538" spans="6:7" x14ac:dyDescent="0.3">
      <c r="F3538" t="s">
        <v>17018</v>
      </c>
      <c r="G3538" s="10">
        <v>0</v>
      </c>
    </row>
    <row r="3539" spans="6:7" x14ac:dyDescent="0.3">
      <c r="F3539" t="s">
        <v>16788</v>
      </c>
      <c r="G3539" s="10">
        <v>0</v>
      </c>
    </row>
    <row r="3540" spans="6:7" x14ac:dyDescent="0.3">
      <c r="F3540" t="s">
        <v>17019</v>
      </c>
      <c r="G3540" s="10">
        <v>0</v>
      </c>
    </row>
    <row r="3541" spans="6:7" x14ac:dyDescent="0.3">
      <c r="F3541" t="s">
        <v>17515</v>
      </c>
      <c r="G3541" s="10">
        <v>0</v>
      </c>
    </row>
    <row r="3542" spans="6:7" x14ac:dyDescent="0.3">
      <c r="F3542" t="s">
        <v>17020</v>
      </c>
      <c r="G3542" s="10">
        <v>0</v>
      </c>
    </row>
    <row r="3543" spans="6:7" x14ac:dyDescent="0.3">
      <c r="F3543" t="s">
        <v>17519</v>
      </c>
      <c r="G3543" s="10">
        <v>0</v>
      </c>
    </row>
    <row r="3544" spans="6:7" x14ac:dyDescent="0.3">
      <c r="F3544" t="s">
        <v>17021</v>
      </c>
      <c r="G3544" s="10">
        <v>0</v>
      </c>
    </row>
    <row r="3545" spans="6:7" x14ac:dyDescent="0.3">
      <c r="F3545" t="s">
        <v>17523</v>
      </c>
      <c r="G3545" s="10">
        <v>0</v>
      </c>
    </row>
    <row r="3546" spans="6:7" x14ac:dyDescent="0.3">
      <c r="F3546" t="s">
        <v>17022</v>
      </c>
      <c r="G3546" s="10">
        <v>0</v>
      </c>
    </row>
    <row r="3547" spans="6:7" x14ac:dyDescent="0.3">
      <c r="F3547" t="s">
        <v>17527</v>
      </c>
      <c r="G3547" s="10">
        <v>0</v>
      </c>
    </row>
    <row r="3548" spans="6:7" x14ac:dyDescent="0.3">
      <c r="F3548" t="s">
        <v>17023</v>
      </c>
      <c r="G3548" s="10">
        <v>0</v>
      </c>
    </row>
    <row r="3549" spans="6:7" x14ac:dyDescent="0.3">
      <c r="F3549" t="s">
        <v>17531</v>
      </c>
      <c r="G3549" s="10">
        <v>0</v>
      </c>
    </row>
    <row r="3550" spans="6:7" x14ac:dyDescent="0.3">
      <c r="F3550" t="s">
        <v>16845</v>
      </c>
      <c r="G3550" s="10">
        <v>0</v>
      </c>
    </row>
    <row r="3551" spans="6:7" x14ac:dyDescent="0.3">
      <c r="F3551" t="s">
        <v>17535</v>
      </c>
      <c r="G3551" s="10">
        <v>0</v>
      </c>
    </row>
    <row r="3552" spans="6:7" x14ac:dyDescent="0.3">
      <c r="F3552" t="s">
        <v>17025</v>
      </c>
      <c r="G3552" s="10">
        <v>0</v>
      </c>
    </row>
    <row r="3553" spans="6:7" x14ac:dyDescent="0.3">
      <c r="F3553" t="s">
        <v>16794</v>
      </c>
      <c r="G3553" s="10">
        <v>0</v>
      </c>
    </row>
    <row r="3554" spans="6:7" x14ac:dyDescent="0.3">
      <c r="F3554" t="s">
        <v>17026</v>
      </c>
      <c r="G3554" s="10">
        <v>0</v>
      </c>
    </row>
    <row r="3555" spans="6:7" x14ac:dyDescent="0.3">
      <c r="F3555" t="s">
        <v>17543</v>
      </c>
      <c r="G3555" s="10">
        <v>0</v>
      </c>
    </row>
    <row r="3556" spans="6:7" x14ac:dyDescent="0.3">
      <c r="F3556" t="s">
        <v>17027</v>
      </c>
      <c r="G3556" s="10">
        <v>0</v>
      </c>
    </row>
    <row r="3557" spans="6:7" x14ac:dyDescent="0.3">
      <c r="F3557" t="s">
        <v>17547</v>
      </c>
      <c r="G3557" s="10">
        <v>0</v>
      </c>
    </row>
    <row r="3558" spans="6:7" x14ac:dyDescent="0.3">
      <c r="F3558" t="s">
        <v>17028</v>
      </c>
      <c r="G3558" s="10">
        <v>0</v>
      </c>
    </row>
    <row r="3559" spans="6:7" x14ac:dyDescent="0.3">
      <c r="F3559" t="s">
        <v>17551</v>
      </c>
      <c r="G3559" s="10">
        <v>0</v>
      </c>
    </row>
    <row r="3560" spans="6:7" x14ac:dyDescent="0.3">
      <c r="F3560" t="s">
        <v>17029</v>
      </c>
      <c r="G3560" s="10">
        <v>0</v>
      </c>
    </row>
    <row r="3561" spans="6:7" x14ac:dyDescent="0.3">
      <c r="F3561" t="s">
        <v>16795</v>
      </c>
      <c r="G3561" s="10">
        <v>0</v>
      </c>
    </row>
    <row r="3562" spans="6:7" x14ac:dyDescent="0.3">
      <c r="F3562" t="s">
        <v>16739</v>
      </c>
      <c r="G3562" s="10">
        <v>0</v>
      </c>
    </row>
    <row r="3563" spans="6:7" x14ac:dyDescent="0.3">
      <c r="F3563" t="s">
        <v>17559</v>
      </c>
      <c r="G3563" s="10">
        <v>0</v>
      </c>
    </row>
    <row r="3564" spans="6:7" x14ac:dyDescent="0.3">
      <c r="F3564" t="s">
        <v>17031</v>
      </c>
      <c r="G3564" s="10">
        <v>0</v>
      </c>
    </row>
    <row r="3565" spans="6:7" x14ac:dyDescent="0.3">
      <c r="F3565" t="s">
        <v>16797</v>
      </c>
      <c r="G3565" s="10">
        <v>0</v>
      </c>
    </row>
    <row r="3566" spans="6:7" x14ac:dyDescent="0.3">
      <c r="F3566" t="s">
        <v>17032</v>
      </c>
      <c r="G3566" s="10">
        <v>0</v>
      </c>
    </row>
    <row r="3567" spans="6:7" x14ac:dyDescent="0.3">
      <c r="F3567" t="s">
        <v>17567</v>
      </c>
      <c r="G3567" s="10">
        <v>0</v>
      </c>
    </row>
    <row r="3568" spans="6:7" x14ac:dyDescent="0.3">
      <c r="F3568" t="s">
        <v>17033</v>
      </c>
      <c r="G3568" s="10">
        <v>0</v>
      </c>
    </row>
    <row r="3569" spans="6:7" x14ac:dyDescent="0.3">
      <c r="F3569" t="s">
        <v>16800</v>
      </c>
      <c r="G3569" s="10">
        <v>0</v>
      </c>
    </row>
    <row r="3570" spans="6:7" x14ac:dyDescent="0.3">
      <c r="F3570" t="s">
        <v>17034</v>
      </c>
      <c r="G3570" s="10">
        <v>0</v>
      </c>
    </row>
    <row r="3571" spans="6:7" x14ac:dyDescent="0.3">
      <c r="F3571" t="s">
        <v>17575</v>
      </c>
      <c r="G3571" s="10">
        <v>0</v>
      </c>
    </row>
    <row r="3572" spans="6:7" x14ac:dyDescent="0.3">
      <c r="F3572" t="s">
        <v>17035</v>
      </c>
      <c r="G3572" s="10">
        <v>0</v>
      </c>
    </row>
    <row r="3573" spans="6:7" x14ac:dyDescent="0.3">
      <c r="F3573" t="s">
        <v>17579</v>
      </c>
      <c r="G3573" s="10">
        <v>0</v>
      </c>
    </row>
    <row r="3574" spans="6:7" x14ac:dyDescent="0.3">
      <c r="F3574" t="s">
        <v>17036</v>
      </c>
      <c r="G3574" s="10">
        <v>0</v>
      </c>
    </row>
    <row r="3575" spans="6:7" x14ac:dyDescent="0.3">
      <c r="F3575" t="s">
        <v>17583</v>
      </c>
      <c r="G3575" s="10">
        <v>0</v>
      </c>
    </row>
    <row r="3576" spans="6:7" x14ac:dyDescent="0.3">
      <c r="F3576" t="s">
        <v>17037</v>
      </c>
      <c r="G3576" s="10">
        <v>0</v>
      </c>
    </row>
    <row r="3577" spans="6:7" x14ac:dyDescent="0.3">
      <c r="F3577" t="s">
        <v>17587</v>
      </c>
      <c r="G3577" s="10">
        <v>0</v>
      </c>
    </row>
    <row r="3578" spans="6:7" x14ac:dyDescent="0.3">
      <c r="F3578" t="s">
        <v>17038</v>
      </c>
      <c r="G3578" s="10">
        <v>0</v>
      </c>
    </row>
    <row r="3579" spans="6:7" x14ac:dyDescent="0.3">
      <c r="F3579" t="s">
        <v>17591</v>
      </c>
      <c r="G3579" s="10">
        <v>0</v>
      </c>
    </row>
    <row r="3580" spans="6:7" x14ac:dyDescent="0.3">
      <c r="F3580" t="s">
        <v>17039</v>
      </c>
      <c r="G3580" s="10">
        <v>0</v>
      </c>
    </row>
    <row r="3581" spans="6:7" x14ac:dyDescent="0.3">
      <c r="F3581" t="s">
        <v>17595</v>
      </c>
      <c r="G3581" s="10">
        <v>0</v>
      </c>
    </row>
    <row r="3582" spans="6:7" x14ac:dyDescent="0.3">
      <c r="F3582" t="s">
        <v>17040</v>
      </c>
      <c r="G3582" s="10">
        <v>0</v>
      </c>
    </row>
    <row r="3583" spans="6:7" x14ac:dyDescent="0.3">
      <c r="F3583" t="s">
        <v>17599</v>
      </c>
      <c r="G3583" s="10">
        <v>0</v>
      </c>
    </row>
    <row r="3584" spans="6:7" x14ac:dyDescent="0.3">
      <c r="F3584" t="s">
        <v>17041</v>
      </c>
      <c r="G3584" s="10">
        <v>0</v>
      </c>
    </row>
    <row r="3585" spans="6:7" x14ac:dyDescent="0.3">
      <c r="F3585" t="s">
        <v>17603</v>
      </c>
      <c r="G3585" s="10">
        <v>0</v>
      </c>
    </row>
    <row r="3586" spans="6:7" x14ac:dyDescent="0.3">
      <c r="F3586" t="s">
        <v>17042</v>
      </c>
      <c r="G3586" s="10">
        <v>0</v>
      </c>
    </row>
    <row r="3587" spans="6:7" x14ac:dyDescent="0.3">
      <c r="F3587" t="s">
        <v>16803</v>
      </c>
      <c r="G3587" s="10">
        <v>0</v>
      </c>
    </row>
    <row r="3588" spans="6:7" x14ac:dyDescent="0.3">
      <c r="F3588" t="s">
        <v>17043</v>
      </c>
      <c r="G3588" s="10">
        <v>0</v>
      </c>
    </row>
    <row r="3589" spans="6:7" x14ac:dyDescent="0.3">
      <c r="F3589" t="s">
        <v>17611</v>
      </c>
      <c r="G3589" s="10">
        <v>0</v>
      </c>
    </row>
    <row r="3590" spans="6:7" x14ac:dyDescent="0.3">
      <c r="F3590" t="s">
        <v>17044</v>
      </c>
      <c r="G3590" s="10">
        <v>0</v>
      </c>
    </row>
    <row r="3591" spans="6:7" x14ac:dyDescent="0.3">
      <c r="F3591" t="s">
        <v>16806</v>
      </c>
      <c r="G3591" s="10">
        <v>0</v>
      </c>
    </row>
    <row r="3592" spans="6:7" x14ac:dyDescent="0.3">
      <c r="F3592" t="s">
        <v>17045</v>
      </c>
      <c r="G3592" s="10">
        <v>0</v>
      </c>
    </row>
    <row r="3593" spans="6:7" x14ac:dyDescent="0.3">
      <c r="F3593" t="s">
        <v>17619</v>
      </c>
      <c r="G3593" s="10">
        <v>0</v>
      </c>
    </row>
    <row r="3594" spans="6:7" x14ac:dyDescent="0.3">
      <c r="F3594" t="s">
        <v>17046</v>
      </c>
      <c r="G3594" s="10">
        <v>0</v>
      </c>
    </row>
    <row r="3595" spans="6:7" x14ac:dyDescent="0.3">
      <c r="F3595" t="s">
        <v>17623</v>
      </c>
      <c r="G3595" s="10">
        <v>0</v>
      </c>
    </row>
    <row r="3596" spans="6:7" x14ac:dyDescent="0.3">
      <c r="F3596" t="s">
        <v>17047</v>
      </c>
      <c r="G3596" s="10">
        <v>0</v>
      </c>
    </row>
    <row r="3597" spans="6:7" x14ac:dyDescent="0.3">
      <c r="F3597" t="s">
        <v>17627</v>
      </c>
      <c r="G3597" s="10">
        <v>0</v>
      </c>
    </row>
    <row r="3598" spans="6:7" x14ac:dyDescent="0.3">
      <c r="F3598" t="s">
        <v>17048</v>
      </c>
      <c r="G3598" s="10">
        <v>0</v>
      </c>
    </row>
    <row r="3599" spans="6:7" x14ac:dyDescent="0.3">
      <c r="F3599" t="s">
        <v>16810</v>
      </c>
      <c r="G3599" s="10">
        <v>0</v>
      </c>
    </row>
    <row r="3600" spans="6:7" x14ac:dyDescent="0.3">
      <c r="F3600" t="s">
        <v>17049</v>
      </c>
      <c r="G3600" s="10">
        <v>0</v>
      </c>
    </row>
    <row r="3601" spans="6:7" x14ac:dyDescent="0.3">
      <c r="F3601" t="s">
        <v>17635</v>
      </c>
      <c r="G3601" s="10">
        <v>0</v>
      </c>
    </row>
    <row r="3602" spans="6:7" x14ac:dyDescent="0.3">
      <c r="F3602" t="s">
        <v>17050</v>
      </c>
      <c r="G3602" s="10">
        <v>0</v>
      </c>
    </row>
    <row r="3603" spans="6:7" x14ac:dyDescent="0.3">
      <c r="F3603" t="s">
        <v>16812</v>
      </c>
      <c r="G3603" s="10">
        <v>0</v>
      </c>
    </row>
    <row r="3604" spans="6:7" x14ac:dyDescent="0.3">
      <c r="F3604" t="s">
        <v>17051</v>
      </c>
      <c r="G3604" s="10">
        <v>0</v>
      </c>
    </row>
    <row r="3605" spans="6:7" x14ac:dyDescent="0.3">
      <c r="F3605" t="s">
        <v>17643</v>
      </c>
      <c r="G3605" s="10">
        <v>0</v>
      </c>
    </row>
    <row r="3606" spans="6:7" x14ac:dyDescent="0.3">
      <c r="F3606" t="s">
        <v>17052</v>
      </c>
      <c r="G3606" s="10">
        <v>0</v>
      </c>
    </row>
    <row r="3607" spans="6:7" x14ac:dyDescent="0.3">
      <c r="F3607" t="s">
        <v>16814</v>
      </c>
      <c r="G3607" s="10">
        <v>0</v>
      </c>
    </row>
    <row r="3608" spans="6:7" x14ac:dyDescent="0.3">
      <c r="F3608" t="s">
        <v>17053</v>
      </c>
      <c r="G3608" s="10">
        <v>0</v>
      </c>
    </row>
    <row r="3609" spans="6:7" x14ac:dyDescent="0.3">
      <c r="F3609" t="s">
        <v>17651</v>
      </c>
      <c r="G3609" s="10">
        <v>0</v>
      </c>
    </row>
    <row r="3610" spans="6:7" x14ac:dyDescent="0.3">
      <c r="F3610" t="s">
        <v>17054</v>
      </c>
      <c r="G3610" s="10">
        <v>0</v>
      </c>
    </row>
    <row r="3611" spans="6:7" x14ac:dyDescent="0.3">
      <c r="F3611" t="s">
        <v>16816</v>
      </c>
      <c r="G3611" s="10">
        <v>0</v>
      </c>
    </row>
    <row r="3612" spans="6:7" x14ac:dyDescent="0.3">
      <c r="F3612" t="s">
        <v>17055</v>
      </c>
      <c r="G3612" s="10">
        <v>0</v>
      </c>
    </row>
    <row r="3613" spans="6:7" x14ac:dyDescent="0.3">
      <c r="F3613" t="s">
        <v>17659</v>
      </c>
      <c r="G3613" s="10">
        <v>0</v>
      </c>
    </row>
    <row r="3614" spans="6:7" x14ac:dyDescent="0.3">
      <c r="F3614" t="s">
        <v>17056</v>
      </c>
      <c r="G3614" s="10">
        <v>0</v>
      </c>
    </row>
    <row r="3615" spans="6:7" x14ac:dyDescent="0.3">
      <c r="F3615" t="s">
        <v>16855</v>
      </c>
      <c r="G3615" s="10">
        <v>0</v>
      </c>
    </row>
    <row r="3616" spans="6:7" x14ac:dyDescent="0.3">
      <c r="F3616" t="s">
        <v>17057</v>
      </c>
      <c r="G3616" s="10">
        <v>0</v>
      </c>
    </row>
    <row r="3617" spans="6:7" x14ac:dyDescent="0.3">
      <c r="F3617" t="s">
        <v>17667</v>
      </c>
      <c r="G3617" s="10">
        <v>0</v>
      </c>
    </row>
    <row r="3618" spans="6:7" x14ac:dyDescent="0.3">
      <c r="F3618" t="s">
        <v>17058</v>
      </c>
      <c r="G3618" s="10">
        <v>0</v>
      </c>
    </row>
    <row r="3619" spans="6:7" x14ac:dyDescent="0.3">
      <c r="F3619" t="s">
        <v>17671</v>
      </c>
      <c r="G3619" s="10">
        <v>0</v>
      </c>
    </row>
    <row r="3620" spans="6:7" x14ac:dyDescent="0.3">
      <c r="F3620" t="s">
        <v>17059</v>
      </c>
      <c r="G3620" s="10">
        <v>0</v>
      </c>
    </row>
    <row r="3621" spans="6:7" x14ac:dyDescent="0.3">
      <c r="F3621" t="s">
        <v>16820</v>
      </c>
      <c r="G3621" s="10">
        <v>0</v>
      </c>
    </row>
    <row r="3622" spans="6:7" x14ac:dyDescent="0.3">
      <c r="F3622" t="s">
        <v>17060</v>
      </c>
      <c r="G3622" s="10">
        <v>0</v>
      </c>
    </row>
    <row r="3623" spans="6:7" x14ac:dyDescent="0.3">
      <c r="F3623" t="s">
        <v>17679</v>
      </c>
      <c r="G3623" s="10">
        <v>0</v>
      </c>
    </row>
    <row r="3624" spans="6:7" x14ac:dyDescent="0.3">
      <c r="F3624" t="s">
        <v>17061</v>
      </c>
      <c r="G3624" s="10">
        <v>0</v>
      </c>
    </row>
    <row r="3625" spans="6:7" x14ac:dyDescent="0.3">
      <c r="F3625" t="s">
        <v>17683</v>
      </c>
      <c r="G3625" s="10">
        <v>0</v>
      </c>
    </row>
    <row r="3626" spans="6:7" x14ac:dyDescent="0.3">
      <c r="F3626" t="s">
        <v>17062</v>
      </c>
      <c r="G3626" s="10">
        <v>0</v>
      </c>
    </row>
    <row r="3627" spans="6:7" x14ac:dyDescent="0.3">
      <c r="F3627" t="s">
        <v>17687</v>
      </c>
      <c r="G3627" s="10">
        <v>0</v>
      </c>
    </row>
    <row r="3628" spans="6:7" x14ac:dyDescent="0.3">
      <c r="F3628" t="s">
        <v>17063</v>
      </c>
      <c r="G3628" s="10">
        <v>0</v>
      </c>
    </row>
    <row r="3629" spans="6:7" x14ac:dyDescent="0.3">
      <c r="F3629" t="s">
        <v>17691</v>
      </c>
      <c r="G3629" s="10">
        <v>0</v>
      </c>
    </row>
    <row r="3630" spans="6:7" x14ac:dyDescent="0.3">
      <c r="F3630" t="s">
        <v>16846</v>
      </c>
      <c r="G3630" s="10">
        <v>0</v>
      </c>
    </row>
    <row r="3631" spans="6:7" x14ac:dyDescent="0.3">
      <c r="F3631" t="s">
        <v>17695</v>
      </c>
      <c r="G3631" s="10">
        <v>0</v>
      </c>
    </row>
    <row r="3632" spans="6:7" x14ac:dyDescent="0.3">
      <c r="F3632" t="s">
        <v>17065</v>
      </c>
      <c r="G3632" s="10">
        <v>0</v>
      </c>
    </row>
    <row r="3633" spans="6:7" x14ac:dyDescent="0.3">
      <c r="F3633" t="s">
        <v>17699</v>
      </c>
      <c r="G3633" s="10">
        <v>0</v>
      </c>
    </row>
    <row r="3634" spans="6:7" x14ac:dyDescent="0.3">
      <c r="F3634" t="s">
        <v>17066</v>
      </c>
      <c r="G3634" s="10">
        <v>0</v>
      </c>
    </row>
    <row r="3635" spans="6:7" x14ac:dyDescent="0.3">
      <c r="F3635" t="s">
        <v>17703</v>
      </c>
      <c r="G3635" s="10">
        <v>0</v>
      </c>
    </row>
    <row r="3636" spans="6:7" x14ac:dyDescent="0.3">
      <c r="F3636" t="s">
        <v>17067</v>
      </c>
      <c r="G3636" s="10">
        <v>0</v>
      </c>
    </row>
    <row r="3637" spans="6:7" x14ac:dyDescent="0.3">
      <c r="F3637" t="s">
        <v>17707</v>
      </c>
      <c r="G3637" s="10">
        <v>0</v>
      </c>
    </row>
    <row r="3638" spans="6:7" x14ac:dyDescent="0.3">
      <c r="F3638" t="s">
        <v>17068</v>
      </c>
      <c r="G3638" s="10">
        <v>0</v>
      </c>
    </row>
    <row r="3639" spans="6:7" x14ac:dyDescent="0.3">
      <c r="F3639" t="s">
        <v>17711</v>
      </c>
      <c r="G3639" s="10">
        <v>0</v>
      </c>
    </row>
    <row r="3640" spans="6:7" x14ac:dyDescent="0.3">
      <c r="F3640" t="s">
        <v>17069</v>
      </c>
      <c r="G3640" s="10">
        <v>0</v>
      </c>
    </row>
    <row r="3641" spans="6:7" x14ac:dyDescent="0.3">
      <c r="F3641" t="s">
        <v>17715</v>
      </c>
      <c r="G3641" s="10">
        <v>0</v>
      </c>
    </row>
    <row r="3642" spans="6:7" x14ac:dyDescent="0.3">
      <c r="F3642" t="s">
        <v>17070</v>
      </c>
      <c r="G3642" s="10">
        <v>0</v>
      </c>
    </row>
    <row r="3643" spans="6:7" x14ac:dyDescent="0.3">
      <c r="F3643" t="s">
        <v>17719</v>
      </c>
      <c r="G3643" s="10">
        <v>0</v>
      </c>
    </row>
    <row r="3644" spans="6:7" x14ac:dyDescent="0.3">
      <c r="F3644" t="s">
        <v>17071</v>
      </c>
      <c r="G3644" s="10">
        <v>0</v>
      </c>
    </row>
    <row r="3645" spans="6:7" x14ac:dyDescent="0.3">
      <c r="F3645" t="s">
        <v>17723</v>
      </c>
      <c r="G3645" s="10">
        <v>0</v>
      </c>
    </row>
    <row r="3646" spans="6:7" x14ac:dyDescent="0.3">
      <c r="F3646" t="s">
        <v>17072</v>
      </c>
      <c r="G3646" s="10">
        <v>0</v>
      </c>
    </row>
    <row r="3647" spans="6:7" x14ac:dyDescent="0.3">
      <c r="F3647" t="s">
        <v>17727</v>
      </c>
      <c r="G3647" s="10">
        <v>0</v>
      </c>
    </row>
    <row r="3648" spans="6:7" x14ac:dyDescent="0.3">
      <c r="F3648" t="s">
        <v>17073</v>
      </c>
      <c r="G3648" s="10">
        <v>0</v>
      </c>
    </row>
    <row r="3649" spans="6:7" x14ac:dyDescent="0.3">
      <c r="F3649" t="s">
        <v>17731</v>
      </c>
      <c r="G3649" s="10">
        <v>0</v>
      </c>
    </row>
    <row r="3650" spans="6:7" x14ac:dyDescent="0.3">
      <c r="F3650" t="s">
        <v>17074</v>
      </c>
      <c r="G3650" s="10">
        <v>0</v>
      </c>
    </row>
    <row r="3651" spans="6:7" x14ac:dyDescent="0.3">
      <c r="F3651" t="s">
        <v>17735</v>
      </c>
      <c r="G3651" s="10">
        <v>0</v>
      </c>
    </row>
    <row r="3652" spans="6:7" x14ac:dyDescent="0.3">
      <c r="F3652" t="s">
        <v>17075</v>
      </c>
      <c r="G3652" s="10">
        <v>0</v>
      </c>
    </row>
    <row r="3653" spans="6:7" x14ac:dyDescent="0.3">
      <c r="F3653" t="s">
        <v>17739</v>
      </c>
      <c r="G3653" s="10">
        <v>0</v>
      </c>
    </row>
    <row r="3654" spans="6:7" x14ac:dyDescent="0.3">
      <c r="F3654" t="s">
        <v>17076</v>
      </c>
      <c r="G3654" s="10">
        <v>0</v>
      </c>
    </row>
    <row r="3655" spans="6:7" x14ac:dyDescent="0.3">
      <c r="F3655" t="s">
        <v>17743</v>
      </c>
      <c r="G3655" s="10">
        <v>0</v>
      </c>
    </row>
    <row r="3656" spans="6:7" x14ac:dyDescent="0.3">
      <c r="F3656" t="s">
        <v>17077</v>
      </c>
      <c r="G3656" s="10">
        <v>0</v>
      </c>
    </row>
    <row r="3657" spans="6:7" x14ac:dyDescent="0.3">
      <c r="F3657" t="s">
        <v>17747</v>
      </c>
      <c r="G3657" s="10">
        <v>0</v>
      </c>
    </row>
    <row r="3658" spans="6:7" x14ac:dyDescent="0.3">
      <c r="F3658" t="s">
        <v>17078</v>
      </c>
      <c r="G3658" s="10">
        <v>0</v>
      </c>
    </row>
    <row r="3659" spans="6:7" x14ac:dyDescent="0.3">
      <c r="F3659" t="s">
        <v>16824</v>
      </c>
      <c r="G3659" s="10">
        <v>0</v>
      </c>
    </row>
    <row r="3660" spans="6:7" x14ac:dyDescent="0.3">
      <c r="F3660" t="s">
        <v>17079</v>
      </c>
      <c r="G3660" s="10">
        <v>0</v>
      </c>
    </row>
    <row r="3661" spans="6:7" x14ac:dyDescent="0.3">
      <c r="F3661" t="s">
        <v>17755</v>
      </c>
      <c r="G3661" s="10">
        <v>0</v>
      </c>
    </row>
    <row r="3662" spans="6:7" x14ac:dyDescent="0.3">
      <c r="F3662" t="s">
        <v>17080</v>
      </c>
      <c r="G3662" s="10">
        <v>0</v>
      </c>
    </row>
    <row r="3663" spans="6:7" x14ac:dyDescent="0.3">
      <c r="F3663" t="s">
        <v>17759</v>
      </c>
      <c r="G3663" s="10">
        <v>0</v>
      </c>
    </row>
    <row r="3664" spans="6:7" x14ac:dyDescent="0.3">
      <c r="F3664" t="s">
        <v>17081</v>
      </c>
      <c r="G3664" s="10">
        <v>0</v>
      </c>
    </row>
    <row r="3665" spans="6:7" x14ac:dyDescent="0.3">
      <c r="F3665" t="s">
        <v>17763</v>
      </c>
      <c r="G3665" s="10">
        <v>0</v>
      </c>
    </row>
    <row r="3666" spans="6:7" x14ac:dyDescent="0.3">
      <c r="F3666" t="s">
        <v>17082</v>
      </c>
      <c r="G3666" s="10">
        <v>0</v>
      </c>
    </row>
    <row r="3667" spans="6:7" x14ac:dyDescent="0.3">
      <c r="F3667" t="s">
        <v>17767</v>
      </c>
      <c r="G3667" s="10">
        <v>0</v>
      </c>
    </row>
    <row r="3668" spans="6:7" x14ac:dyDescent="0.3">
      <c r="F3668" t="s">
        <v>17083</v>
      </c>
      <c r="G3668" s="10">
        <v>0</v>
      </c>
    </row>
    <row r="3669" spans="6:7" x14ac:dyDescent="0.3">
      <c r="F3669" t="s">
        <v>17771</v>
      </c>
      <c r="G3669" s="10">
        <v>0</v>
      </c>
    </row>
    <row r="3670" spans="6:7" x14ac:dyDescent="0.3">
      <c r="F3670" t="s">
        <v>17084</v>
      </c>
      <c r="G3670" s="10">
        <v>0</v>
      </c>
    </row>
    <row r="3671" spans="6:7" x14ac:dyDescent="0.3">
      <c r="F3671" t="s">
        <v>17775</v>
      </c>
      <c r="G3671" s="10">
        <v>0</v>
      </c>
    </row>
    <row r="3672" spans="6:7" x14ac:dyDescent="0.3">
      <c r="F3672" t="s">
        <v>17085</v>
      </c>
      <c r="G3672" s="10">
        <v>0</v>
      </c>
    </row>
    <row r="3673" spans="6:7" x14ac:dyDescent="0.3">
      <c r="F3673" t="s">
        <v>17779</v>
      </c>
      <c r="G3673" s="10">
        <v>0</v>
      </c>
    </row>
    <row r="3674" spans="6:7" x14ac:dyDescent="0.3">
      <c r="F3674" t="s">
        <v>17086</v>
      </c>
      <c r="G3674" s="10">
        <v>0</v>
      </c>
    </row>
    <row r="3675" spans="6:7" x14ac:dyDescent="0.3">
      <c r="F3675" t="s">
        <v>17783</v>
      </c>
      <c r="G3675" s="10">
        <v>0</v>
      </c>
    </row>
    <row r="3676" spans="6:7" x14ac:dyDescent="0.3">
      <c r="F3676" t="s">
        <v>17087</v>
      </c>
      <c r="G3676" s="10">
        <v>0</v>
      </c>
    </row>
    <row r="3677" spans="6:7" x14ac:dyDescent="0.3">
      <c r="F3677" t="s">
        <v>17787</v>
      </c>
      <c r="G3677" s="10">
        <v>0</v>
      </c>
    </row>
    <row r="3678" spans="6:7" x14ac:dyDescent="0.3">
      <c r="F3678" t="s">
        <v>17088</v>
      </c>
      <c r="G3678" s="10">
        <v>0</v>
      </c>
    </row>
    <row r="3679" spans="6:7" x14ac:dyDescent="0.3">
      <c r="F3679" t="s">
        <v>17791</v>
      </c>
      <c r="G3679" s="10">
        <v>0</v>
      </c>
    </row>
    <row r="3680" spans="6:7" x14ac:dyDescent="0.3">
      <c r="F3680" t="s">
        <v>17089</v>
      </c>
      <c r="G3680" s="10">
        <v>0</v>
      </c>
    </row>
    <row r="3681" spans="6:7" x14ac:dyDescent="0.3">
      <c r="F3681" t="s">
        <v>16830</v>
      </c>
      <c r="G3681" s="10">
        <v>0</v>
      </c>
    </row>
    <row r="3682" spans="6:7" x14ac:dyDescent="0.3">
      <c r="F3682" t="s">
        <v>17090</v>
      </c>
      <c r="G3682" s="10">
        <v>0</v>
      </c>
    </row>
    <row r="3683" spans="6:7" x14ac:dyDescent="0.3">
      <c r="F3683" t="s">
        <v>17799</v>
      </c>
      <c r="G3683" s="10">
        <v>0</v>
      </c>
    </row>
    <row r="3684" spans="6:7" x14ac:dyDescent="0.3">
      <c r="F3684" t="s">
        <v>16740</v>
      </c>
      <c r="G3684" s="10">
        <v>0</v>
      </c>
    </row>
    <row r="3685" spans="6:7" x14ac:dyDescent="0.3">
      <c r="F3685" t="s">
        <v>17803</v>
      </c>
      <c r="G3685" s="10">
        <v>0</v>
      </c>
    </row>
    <row r="3686" spans="6:7" x14ac:dyDescent="0.3">
      <c r="F3686" t="s">
        <v>17092</v>
      </c>
      <c r="G3686" s="10">
        <v>0</v>
      </c>
    </row>
    <row r="3687" spans="6:7" x14ac:dyDescent="0.3">
      <c r="F3687" t="s">
        <v>17807</v>
      </c>
      <c r="G3687" s="10">
        <v>0</v>
      </c>
    </row>
    <row r="3688" spans="6:7" x14ac:dyDescent="0.3">
      <c r="F3688" t="s">
        <v>17093</v>
      </c>
      <c r="G3688" s="10">
        <v>0</v>
      </c>
    </row>
    <row r="3689" spans="6:7" x14ac:dyDescent="0.3">
      <c r="F3689" t="s">
        <v>17811</v>
      </c>
      <c r="G3689" s="10">
        <v>0</v>
      </c>
    </row>
    <row r="3690" spans="6:7" x14ac:dyDescent="0.3">
      <c r="F3690" t="s">
        <v>17094</v>
      </c>
      <c r="G3690" s="10">
        <v>0</v>
      </c>
    </row>
    <row r="3691" spans="6:7" x14ac:dyDescent="0.3">
      <c r="F3691" t="s">
        <v>17815</v>
      </c>
      <c r="G3691" s="10">
        <v>0</v>
      </c>
    </row>
    <row r="3692" spans="6:7" x14ac:dyDescent="0.3">
      <c r="F3692" t="s">
        <v>17095</v>
      </c>
      <c r="G3692" s="10">
        <v>0</v>
      </c>
    </row>
    <row r="3693" spans="6:7" x14ac:dyDescent="0.3">
      <c r="F3693" t="s">
        <v>16834</v>
      </c>
      <c r="G3693" s="10">
        <v>0</v>
      </c>
    </row>
    <row r="3694" spans="6:7" x14ac:dyDescent="0.3">
      <c r="F3694" t="s">
        <v>17096</v>
      </c>
      <c r="G3694" s="10">
        <v>0</v>
      </c>
    </row>
    <row r="3695" spans="6:7" x14ac:dyDescent="0.3">
      <c r="F3695" t="s">
        <v>17823</v>
      </c>
      <c r="G3695" s="10">
        <v>0</v>
      </c>
    </row>
    <row r="3696" spans="6:7" x14ac:dyDescent="0.3">
      <c r="F3696" t="s">
        <v>17097</v>
      </c>
      <c r="G3696" s="10">
        <v>0</v>
      </c>
    </row>
    <row r="3697" spans="6:7" x14ac:dyDescent="0.3">
      <c r="F3697" t="s">
        <v>17827</v>
      </c>
      <c r="G3697" s="10">
        <v>0</v>
      </c>
    </row>
    <row r="3698" spans="6:7" x14ac:dyDescent="0.3">
      <c r="F3698" t="s">
        <v>17098</v>
      </c>
      <c r="G3698" s="10">
        <v>0</v>
      </c>
    </row>
    <row r="3699" spans="6:7" x14ac:dyDescent="0.3">
      <c r="F3699" t="s">
        <v>17831</v>
      </c>
      <c r="G3699" s="10">
        <v>0</v>
      </c>
    </row>
    <row r="3700" spans="6:7" x14ac:dyDescent="0.3">
      <c r="F3700" t="s">
        <v>17099</v>
      </c>
      <c r="G3700" s="10">
        <v>0</v>
      </c>
    </row>
    <row r="3701" spans="6:7" x14ac:dyDescent="0.3">
      <c r="F3701" t="s">
        <v>16836</v>
      </c>
      <c r="G3701" s="10">
        <v>0</v>
      </c>
    </row>
    <row r="3702" spans="6:7" x14ac:dyDescent="0.3">
      <c r="F3702" t="s">
        <v>17100</v>
      </c>
      <c r="G3702" s="10">
        <v>0</v>
      </c>
    </row>
    <row r="3703" spans="6:7" x14ac:dyDescent="0.3">
      <c r="F3703" t="s">
        <v>16770</v>
      </c>
      <c r="G3703" s="10">
        <v>0</v>
      </c>
    </row>
    <row r="3704" spans="6:7" x14ac:dyDescent="0.3">
      <c r="F3704" t="s">
        <v>17101</v>
      </c>
      <c r="G3704" s="10">
        <v>0</v>
      </c>
    </row>
    <row r="3705" spans="6:7" x14ac:dyDescent="0.3">
      <c r="F3705" t="s">
        <v>17349</v>
      </c>
      <c r="G3705" s="10">
        <v>0</v>
      </c>
    </row>
    <row r="3706" spans="6:7" x14ac:dyDescent="0.3">
      <c r="F3706" t="s">
        <v>16741</v>
      </c>
      <c r="G3706" s="10">
        <v>0</v>
      </c>
    </row>
    <row r="3707" spans="6:7" x14ac:dyDescent="0.3">
      <c r="F3707" t="s">
        <v>17351</v>
      </c>
      <c r="G3707" s="10">
        <v>0</v>
      </c>
    </row>
    <row r="3708" spans="6:7" x14ac:dyDescent="0.3">
      <c r="F3708" t="s">
        <v>17103</v>
      </c>
      <c r="G3708" s="10">
        <v>0</v>
      </c>
    </row>
    <row r="3709" spans="6:7" x14ac:dyDescent="0.3">
      <c r="F3709" t="s">
        <v>17353</v>
      </c>
      <c r="G3709" s="10">
        <v>0</v>
      </c>
    </row>
    <row r="3710" spans="6:7" x14ac:dyDescent="0.3">
      <c r="F3710" t="s">
        <v>17104</v>
      </c>
      <c r="G3710" s="10">
        <v>0</v>
      </c>
    </row>
    <row r="3711" spans="6:7" x14ac:dyDescent="0.3">
      <c r="F3711" t="s">
        <v>17355</v>
      </c>
      <c r="G3711" s="10">
        <v>0</v>
      </c>
    </row>
    <row r="3712" spans="6:7" x14ac:dyDescent="0.3">
      <c r="F3712" t="s">
        <v>17105</v>
      </c>
      <c r="G3712" s="10">
        <v>0</v>
      </c>
    </row>
    <row r="3713" spans="6:7" x14ac:dyDescent="0.3">
      <c r="F3713" t="s">
        <v>17357</v>
      </c>
      <c r="G3713" s="10">
        <v>0</v>
      </c>
    </row>
    <row r="3714" spans="6:7" x14ac:dyDescent="0.3">
      <c r="F3714" t="s">
        <v>17106</v>
      </c>
      <c r="G3714" s="10">
        <v>0</v>
      </c>
    </row>
    <row r="3715" spans="6:7" x14ac:dyDescent="0.3">
      <c r="F3715" t="s">
        <v>17359</v>
      </c>
      <c r="G3715" s="10">
        <v>0</v>
      </c>
    </row>
    <row r="3716" spans="6:7" x14ac:dyDescent="0.3">
      <c r="F3716" t="s">
        <v>17107</v>
      </c>
      <c r="G3716" s="10">
        <v>0</v>
      </c>
    </row>
    <row r="3717" spans="6:7" x14ac:dyDescent="0.3">
      <c r="F3717" t="s">
        <v>17361</v>
      </c>
      <c r="G3717" s="10">
        <v>0</v>
      </c>
    </row>
    <row r="3718" spans="6:7" x14ac:dyDescent="0.3">
      <c r="F3718" t="s">
        <v>17108</v>
      </c>
      <c r="G3718" s="10">
        <v>0</v>
      </c>
    </row>
    <row r="3719" spans="6:7" x14ac:dyDescent="0.3">
      <c r="F3719" t="s">
        <v>16772</v>
      </c>
      <c r="G3719" s="10">
        <v>0</v>
      </c>
    </row>
    <row r="3720" spans="6:7" x14ac:dyDescent="0.3">
      <c r="F3720" t="s">
        <v>17109</v>
      </c>
      <c r="G3720" s="10">
        <v>0</v>
      </c>
    </row>
    <row r="3721" spans="6:7" x14ac:dyDescent="0.3">
      <c r="F3721" t="s">
        <v>16773</v>
      </c>
      <c r="G3721" s="10">
        <v>0</v>
      </c>
    </row>
    <row r="3722" spans="6:7" x14ac:dyDescent="0.3">
      <c r="F3722" t="s">
        <v>17110</v>
      </c>
      <c r="G3722" s="10">
        <v>0</v>
      </c>
    </row>
    <row r="3723" spans="6:7" x14ac:dyDescent="0.3">
      <c r="F3723" t="s">
        <v>17367</v>
      </c>
      <c r="G3723" s="10">
        <v>0</v>
      </c>
    </row>
    <row r="3724" spans="6:7" x14ac:dyDescent="0.3">
      <c r="F3724" t="s">
        <v>17111</v>
      </c>
      <c r="G3724" s="10">
        <v>0</v>
      </c>
    </row>
    <row r="3725" spans="6:7" x14ac:dyDescent="0.3">
      <c r="F3725" t="s">
        <v>17369</v>
      </c>
      <c r="G3725" s="10">
        <v>0</v>
      </c>
    </row>
    <row r="3726" spans="6:7" x14ac:dyDescent="0.3">
      <c r="F3726" t="s">
        <v>17112</v>
      </c>
      <c r="G3726" s="10">
        <v>0</v>
      </c>
    </row>
    <row r="3727" spans="6:7" x14ac:dyDescent="0.3">
      <c r="F3727" t="s">
        <v>16775</v>
      </c>
      <c r="G3727" s="10">
        <v>0</v>
      </c>
    </row>
    <row r="3728" spans="6:7" x14ac:dyDescent="0.3">
      <c r="F3728" t="s">
        <v>17113</v>
      </c>
      <c r="G3728" s="10">
        <v>0</v>
      </c>
    </row>
    <row r="3729" spans="6:7" x14ac:dyDescent="0.3">
      <c r="F3729" t="s">
        <v>17373</v>
      </c>
      <c r="G3729" s="10">
        <v>0</v>
      </c>
    </row>
    <row r="3730" spans="6:7" x14ac:dyDescent="0.3">
      <c r="F3730" t="s">
        <v>17114</v>
      </c>
      <c r="G3730" s="10">
        <v>0</v>
      </c>
    </row>
    <row r="3731" spans="6:7" x14ac:dyDescent="0.3">
      <c r="F3731" t="s">
        <v>17375</v>
      </c>
      <c r="G3731" s="10">
        <v>0</v>
      </c>
    </row>
    <row r="3732" spans="6:7" x14ac:dyDescent="0.3">
      <c r="F3732" t="s">
        <v>17115</v>
      </c>
      <c r="G3732" s="10">
        <v>0</v>
      </c>
    </row>
    <row r="3733" spans="6:7" x14ac:dyDescent="0.3">
      <c r="F3733" t="s">
        <v>17377</v>
      </c>
      <c r="G3733" s="10">
        <v>0</v>
      </c>
    </row>
    <row r="3734" spans="6:7" x14ac:dyDescent="0.3">
      <c r="F3734" t="s">
        <v>17116</v>
      </c>
      <c r="G3734" s="10">
        <v>0</v>
      </c>
    </row>
    <row r="3735" spans="6:7" x14ac:dyDescent="0.3">
      <c r="F3735" t="s">
        <v>17379</v>
      </c>
      <c r="G3735" s="10">
        <v>0</v>
      </c>
    </row>
    <row r="3736" spans="6:7" x14ac:dyDescent="0.3">
      <c r="F3736" t="s">
        <v>17117</v>
      </c>
      <c r="G3736" s="10">
        <v>0</v>
      </c>
    </row>
    <row r="3737" spans="6:7" x14ac:dyDescent="0.3">
      <c r="F3737" t="s">
        <v>16857</v>
      </c>
      <c r="G3737" s="10">
        <v>0</v>
      </c>
    </row>
    <row r="3738" spans="6:7" x14ac:dyDescent="0.3">
      <c r="F3738" t="s">
        <v>17381</v>
      </c>
      <c r="G3738" s="10">
        <v>0</v>
      </c>
    </row>
    <row r="3739" spans="6:7" x14ac:dyDescent="0.3">
      <c r="F3739" t="s">
        <v>17118</v>
      </c>
      <c r="G3739" s="10">
        <v>0</v>
      </c>
    </row>
    <row r="3740" spans="6:7" x14ac:dyDescent="0.3">
      <c r="F3740" t="s">
        <v>17384</v>
      </c>
      <c r="G3740" s="10">
        <v>0</v>
      </c>
    </row>
    <row r="3741" spans="6:7" x14ac:dyDescent="0.3">
      <c r="F3741" t="s">
        <v>17119</v>
      </c>
      <c r="G3741" s="10">
        <v>0</v>
      </c>
    </row>
    <row r="3742" spans="6:7" x14ac:dyDescent="0.3">
      <c r="F3742" t="s">
        <v>17386</v>
      </c>
      <c r="G3742" s="10">
        <v>0</v>
      </c>
    </row>
    <row r="3743" spans="6:7" x14ac:dyDescent="0.3">
      <c r="F3743" t="s">
        <v>17120</v>
      </c>
      <c r="G3743" s="10">
        <v>0</v>
      </c>
    </row>
    <row r="3744" spans="6:7" x14ac:dyDescent="0.3">
      <c r="F3744" t="s">
        <v>17388</v>
      </c>
      <c r="G3744" s="10">
        <v>0</v>
      </c>
    </row>
    <row r="3745" spans="6:7" x14ac:dyDescent="0.3">
      <c r="F3745" t="s">
        <v>17121</v>
      </c>
      <c r="G3745" s="10">
        <v>0</v>
      </c>
    </row>
    <row r="3746" spans="6:7" x14ac:dyDescent="0.3">
      <c r="F3746" t="s">
        <v>17390</v>
      </c>
      <c r="G3746" s="10">
        <v>0</v>
      </c>
    </row>
    <row r="3747" spans="6:7" x14ac:dyDescent="0.3">
      <c r="F3747" t="s">
        <v>17122</v>
      </c>
      <c r="G3747" s="10">
        <v>0</v>
      </c>
    </row>
    <row r="3748" spans="6:7" x14ac:dyDescent="0.3">
      <c r="F3748" t="s">
        <v>17392</v>
      </c>
      <c r="G3748" s="10">
        <v>0</v>
      </c>
    </row>
    <row r="3749" spans="6:7" x14ac:dyDescent="0.3">
      <c r="F3749" t="s">
        <v>17123</v>
      </c>
      <c r="G3749" s="10">
        <v>0</v>
      </c>
    </row>
    <row r="3750" spans="6:7" x14ac:dyDescent="0.3">
      <c r="F3750" t="s">
        <v>17394</v>
      </c>
      <c r="G3750" s="10">
        <v>0</v>
      </c>
    </row>
    <row r="3751" spans="6:7" x14ac:dyDescent="0.3">
      <c r="F3751" t="s">
        <v>17124</v>
      </c>
      <c r="G3751" s="10">
        <v>0</v>
      </c>
    </row>
    <row r="3752" spans="6:7" x14ac:dyDescent="0.3">
      <c r="F3752" t="s">
        <v>16838</v>
      </c>
      <c r="G3752" s="10">
        <v>0</v>
      </c>
    </row>
    <row r="3753" spans="6:7" x14ac:dyDescent="0.3">
      <c r="F3753" t="s">
        <v>17125</v>
      </c>
      <c r="G3753" s="10">
        <v>0</v>
      </c>
    </row>
    <row r="3754" spans="6:7" x14ac:dyDescent="0.3">
      <c r="F3754" t="s">
        <v>16779</v>
      </c>
      <c r="G3754" s="10">
        <v>0</v>
      </c>
    </row>
    <row r="3755" spans="6:7" x14ac:dyDescent="0.3">
      <c r="F3755" t="s">
        <v>17126</v>
      </c>
      <c r="G3755" s="10">
        <v>0</v>
      </c>
    </row>
    <row r="3756" spans="6:7" x14ac:dyDescent="0.3">
      <c r="F3756" t="s">
        <v>17400</v>
      </c>
      <c r="G3756" s="10">
        <v>0</v>
      </c>
    </row>
    <row r="3757" spans="6:7" x14ac:dyDescent="0.3">
      <c r="F3757" t="s">
        <v>17127</v>
      </c>
      <c r="G3757" s="10">
        <v>0</v>
      </c>
    </row>
    <row r="3758" spans="6:7" x14ac:dyDescent="0.3">
      <c r="F3758" t="s">
        <v>17402</v>
      </c>
      <c r="G3758" s="10">
        <v>0</v>
      </c>
    </row>
    <row r="3759" spans="6:7" x14ac:dyDescent="0.3">
      <c r="F3759" t="s">
        <v>17128</v>
      </c>
      <c r="G3759" s="10">
        <v>0</v>
      </c>
    </row>
    <row r="3760" spans="6:7" x14ac:dyDescent="0.3">
      <c r="F3760" t="s">
        <v>17404</v>
      </c>
      <c r="G3760" s="10">
        <v>0</v>
      </c>
    </row>
    <row r="3761" spans="6:7" x14ac:dyDescent="0.3">
      <c r="F3761" t="s">
        <v>17129</v>
      </c>
      <c r="G3761" s="10">
        <v>0</v>
      </c>
    </row>
    <row r="3762" spans="6:7" x14ac:dyDescent="0.3">
      <c r="F3762" t="s">
        <v>17406</v>
      </c>
      <c r="G3762" s="10">
        <v>0</v>
      </c>
    </row>
    <row r="3763" spans="6:7" x14ac:dyDescent="0.3">
      <c r="F3763" t="s">
        <v>17130</v>
      </c>
      <c r="G3763" s="10">
        <v>0</v>
      </c>
    </row>
    <row r="3764" spans="6:7" x14ac:dyDescent="0.3">
      <c r="F3764" t="s">
        <v>16710</v>
      </c>
      <c r="G3764" s="10">
        <v>0</v>
      </c>
    </row>
    <row r="3765" spans="6:7" x14ac:dyDescent="0.3">
      <c r="F3765" t="s">
        <v>17131</v>
      </c>
      <c r="G3765" s="10">
        <v>0</v>
      </c>
    </row>
    <row r="3766" spans="6:7" x14ac:dyDescent="0.3">
      <c r="F3766" t="s">
        <v>16781</v>
      </c>
      <c r="G3766" s="10">
        <v>0</v>
      </c>
    </row>
    <row r="3767" spans="6:7" x14ac:dyDescent="0.3">
      <c r="F3767" t="s">
        <v>17132</v>
      </c>
      <c r="G3767" s="10">
        <v>0</v>
      </c>
    </row>
    <row r="3768" spans="6:7" x14ac:dyDescent="0.3">
      <c r="F3768" t="s">
        <v>17412</v>
      </c>
      <c r="G3768" s="10">
        <v>0</v>
      </c>
    </row>
    <row r="3769" spans="6:7" x14ac:dyDescent="0.3">
      <c r="F3769" t="s">
        <v>17133</v>
      </c>
      <c r="G3769" s="10">
        <v>0</v>
      </c>
    </row>
    <row r="3770" spans="6:7" x14ac:dyDescent="0.3">
      <c r="F3770" t="s">
        <v>17414</v>
      </c>
      <c r="G3770" s="10">
        <v>0</v>
      </c>
    </row>
    <row r="3771" spans="6:7" x14ac:dyDescent="0.3">
      <c r="F3771" t="s">
        <v>17134</v>
      </c>
      <c r="G3771" s="10">
        <v>0</v>
      </c>
    </row>
    <row r="3772" spans="6:7" x14ac:dyDescent="0.3">
      <c r="F3772" t="s">
        <v>17416</v>
      </c>
      <c r="G3772" s="10">
        <v>0</v>
      </c>
    </row>
    <row r="3773" spans="6:7" x14ac:dyDescent="0.3">
      <c r="F3773" t="s">
        <v>17135</v>
      </c>
      <c r="G3773" s="10">
        <v>0</v>
      </c>
    </row>
    <row r="3774" spans="6:7" x14ac:dyDescent="0.3">
      <c r="F3774" t="s">
        <v>17418</v>
      </c>
      <c r="G3774" s="10">
        <v>0</v>
      </c>
    </row>
    <row r="3775" spans="6:7" x14ac:dyDescent="0.3">
      <c r="F3775" t="s">
        <v>17136</v>
      </c>
      <c r="G3775" s="10">
        <v>0</v>
      </c>
    </row>
    <row r="3776" spans="6:7" x14ac:dyDescent="0.3">
      <c r="F3776" t="s">
        <v>17420</v>
      </c>
      <c r="G3776" s="10">
        <v>0</v>
      </c>
    </row>
    <row r="3777" spans="6:7" x14ac:dyDescent="0.3">
      <c r="F3777" t="s">
        <v>17137</v>
      </c>
      <c r="G3777" s="10">
        <v>0</v>
      </c>
    </row>
    <row r="3778" spans="6:7" x14ac:dyDescent="0.3">
      <c r="F3778" t="s">
        <v>17422</v>
      </c>
      <c r="G3778" s="10">
        <v>0</v>
      </c>
    </row>
    <row r="3779" spans="6:7" x14ac:dyDescent="0.3">
      <c r="F3779" t="s">
        <v>17138</v>
      </c>
      <c r="G3779" s="10">
        <v>0</v>
      </c>
    </row>
    <row r="3780" spans="6:7" x14ac:dyDescent="0.3">
      <c r="F3780" t="s">
        <v>17424</v>
      </c>
      <c r="G3780" s="10">
        <v>0</v>
      </c>
    </row>
    <row r="3781" spans="6:7" x14ac:dyDescent="0.3">
      <c r="F3781" t="s">
        <v>16742</v>
      </c>
      <c r="G3781" s="10">
        <v>0</v>
      </c>
    </row>
    <row r="3782" spans="6:7" x14ac:dyDescent="0.3">
      <c r="F3782" t="s">
        <v>16782</v>
      </c>
      <c r="G3782" s="10">
        <v>0</v>
      </c>
    </row>
    <row r="3783" spans="6:7" x14ac:dyDescent="0.3">
      <c r="F3783" t="s">
        <v>17140</v>
      </c>
      <c r="G3783" s="10">
        <v>0</v>
      </c>
    </row>
    <row r="3784" spans="6:7" x14ac:dyDescent="0.3">
      <c r="F3784" t="s">
        <v>17428</v>
      </c>
      <c r="G3784" s="10">
        <v>0</v>
      </c>
    </row>
    <row r="3785" spans="6:7" x14ac:dyDescent="0.3">
      <c r="F3785" t="s">
        <v>17141</v>
      </c>
      <c r="G3785" s="10">
        <v>0</v>
      </c>
    </row>
    <row r="3786" spans="6:7" x14ac:dyDescent="0.3">
      <c r="F3786" t="s">
        <v>17430</v>
      </c>
      <c r="G3786" s="10">
        <v>0</v>
      </c>
    </row>
    <row r="3787" spans="6:7" x14ac:dyDescent="0.3">
      <c r="F3787" t="s">
        <v>16743</v>
      </c>
      <c r="G3787" s="10">
        <v>0</v>
      </c>
    </row>
    <row r="3788" spans="6:7" x14ac:dyDescent="0.3">
      <c r="F3788" t="s">
        <v>17432</v>
      </c>
      <c r="G3788" s="10">
        <v>0</v>
      </c>
    </row>
    <row r="3789" spans="6:7" x14ac:dyDescent="0.3">
      <c r="F3789" t="s">
        <v>17143</v>
      </c>
      <c r="G3789" s="10">
        <v>0</v>
      </c>
    </row>
    <row r="3790" spans="6:7" x14ac:dyDescent="0.3">
      <c r="F3790" t="s">
        <v>17434</v>
      </c>
      <c r="G3790" s="10">
        <v>0</v>
      </c>
    </row>
    <row r="3791" spans="6:7" x14ac:dyDescent="0.3">
      <c r="F3791" t="s">
        <v>16744</v>
      </c>
      <c r="G3791" s="10">
        <v>0</v>
      </c>
    </row>
    <row r="3792" spans="6:7" x14ac:dyDescent="0.3">
      <c r="F3792" t="s">
        <v>17436</v>
      </c>
      <c r="G3792" s="10">
        <v>0</v>
      </c>
    </row>
    <row r="3793" spans="6:7" x14ac:dyDescent="0.3">
      <c r="F3793" t="s">
        <v>17145</v>
      </c>
      <c r="G3793" s="10">
        <v>0</v>
      </c>
    </row>
    <row r="3794" spans="6:7" x14ac:dyDescent="0.3">
      <c r="F3794" t="s">
        <v>17438</v>
      </c>
      <c r="G3794" s="10">
        <v>0</v>
      </c>
    </row>
    <row r="3795" spans="6:7" x14ac:dyDescent="0.3">
      <c r="F3795" t="s">
        <v>17146</v>
      </c>
      <c r="G3795" s="10">
        <v>0</v>
      </c>
    </row>
    <row r="3796" spans="6:7" x14ac:dyDescent="0.3">
      <c r="F3796" t="s">
        <v>17440</v>
      </c>
      <c r="G3796" s="10">
        <v>0</v>
      </c>
    </row>
    <row r="3797" spans="6:7" x14ac:dyDescent="0.3">
      <c r="F3797" t="s">
        <v>17147</v>
      </c>
      <c r="G3797" s="10">
        <v>0</v>
      </c>
    </row>
    <row r="3798" spans="6:7" x14ac:dyDescent="0.3">
      <c r="F3798" t="s">
        <v>17442</v>
      </c>
      <c r="G3798" s="10">
        <v>0</v>
      </c>
    </row>
    <row r="3799" spans="6:7" x14ac:dyDescent="0.3">
      <c r="F3799" t="s">
        <v>17148</v>
      </c>
      <c r="G3799" s="10">
        <v>0</v>
      </c>
    </row>
    <row r="3800" spans="6:7" x14ac:dyDescent="0.3">
      <c r="F3800" t="s">
        <v>17444</v>
      </c>
      <c r="G3800" s="10">
        <v>0</v>
      </c>
    </row>
    <row r="3801" spans="6:7" x14ac:dyDescent="0.3">
      <c r="F3801" t="s">
        <v>17149</v>
      </c>
      <c r="G3801" s="10">
        <v>0</v>
      </c>
    </row>
    <row r="3802" spans="6:7" x14ac:dyDescent="0.3">
      <c r="F3802" t="s">
        <v>17446</v>
      </c>
      <c r="G3802" s="10">
        <v>0</v>
      </c>
    </row>
    <row r="3803" spans="6:7" x14ac:dyDescent="0.3">
      <c r="F3803" t="s">
        <v>16745</v>
      </c>
      <c r="G3803" s="10">
        <v>0</v>
      </c>
    </row>
    <row r="3804" spans="6:7" x14ac:dyDescent="0.3">
      <c r="F3804" t="s">
        <v>17448</v>
      </c>
      <c r="G3804" s="10">
        <v>0</v>
      </c>
    </row>
    <row r="3805" spans="6:7" x14ac:dyDescent="0.3">
      <c r="F3805" t="s">
        <v>17151</v>
      </c>
      <c r="G3805" s="10">
        <v>0</v>
      </c>
    </row>
    <row r="3806" spans="6:7" x14ac:dyDescent="0.3">
      <c r="F3806" t="s">
        <v>16852</v>
      </c>
      <c r="G3806" s="10">
        <v>0</v>
      </c>
    </row>
    <row r="3807" spans="6:7" x14ac:dyDescent="0.3">
      <c r="F3807" t="s">
        <v>17152</v>
      </c>
      <c r="G3807" s="10">
        <v>0</v>
      </c>
    </row>
    <row r="3808" spans="6:7" x14ac:dyDescent="0.3">
      <c r="F3808" t="s">
        <v>17452</v>
      </c>
      <c r="G3808" s="10">
        <v>0</v>
      </c>
    </row>
    <row r="3809" spans="6:7" x14ac:dyDescent="0.3">
      <c r="F3809" t="s">
        <v>17153</v>
      </c>
      <c r="G3809" s="10">
        <v>0</v>
      </c>
    </row>
    <row r="3810" spans="6:7" x14ac:dyDescent="0.3">
      <c r="F3810" t="s">
        <v>17454</v>
      </c>
      <c r="G3810" s="10">
        <v>0</v>
      </c>
    </row>
    <row r="3811" spans="6:7" x14ac:dyDescent="0.3">
      <c r="F3811" t="s">
        <v>17154</v>
      </c>
      <c r="G3811" s="10">
        <v>0</v>
      </c>
    </row>
    <row r="3812" spans="6:7" x14ac:dyDescent="0.3">
      <c r="F3812" t="s">
        <v>17456</v>
      </c>
      <c r="G3812" s="10">
        <v>0</v>
      </c>
    </row>
    <row r="3813" spans="6:7" x14ac:dyDescent="0.3">
      <c r="F3813" t="s">
        <v>16746</v>
      </c>
      <c r="G3813" s="10">
        <v>0</v>
      </c>
    </row>
    <row r="3814" spans="6:7" x14ac:dyDescent="0.3">
      <c r="F3814" t="s">
        <v>17458</v>
      </c>
      <c r="G3814" s="10">
        <v>0</v>
      </c>
    </row>
    <row r="3815" spans="6:7" x14ac:dyDescent="0.3">
      <c r="F3815" t="s">
        <v>17156</v>
      </c>
      <c r="G3815" s="10">
        <v>0</v>
      </c>
    </row>
    <row r="3816" spans="6:7" x14ac:dyDescent="0.3">
      <c r="F3816" t="s">
        <v>17460</v>
      </c>
      <c r="G3816" s="10">
        <v>0</v>
      </c>
    </row>
    <row r="3817" spans="6:7" x14ac:dyDescent="0.3">
      <c r="F3817" t="s">
        <v>17157</v>
      </c>
      <c r="G3817" s="10">
        <v>0</v>
      </c>
    </row>
    <row r="3818" spans="6:7" x14ac:dyDescent="0.3">
      <c r="F3818" t="s">
        <v>17462</v>
      </c>
      <c r="G3818" s="10">
        <v>0</v>
      </c>
    </row>
    <row r="3819" spans="6:7" x14ac:dyDescent="0.3">
      <c r="F3819" t="s">
        <v>17158</v>
      </c>
      <c r="G3819" s="10">
        <v>0</v>
      </c>
    </row>
    <row r="3820" spans="6:7" x14ac:dyDescent="0.3">
      <c r="F3820" t="s">
        <v>17464</v>
      </c>
      <c r="G3820" s="10">
        <v>0</v>
      </c>
    </row>
    <row r="3821" spans="6:7" x14ac:dyDescent="0.3">
      <c r="F3821" t="s">
        <v>16847</v>
      </c>
      <c r="G3821" s="10">
        <v>0</v>
      </c>
    </row>
    <row r="3822" spans="6:7" x14ac:dyDescent="0.3">
      <c r="F3822" t="s">
        <v>17466</v>
      </c>
      <c r="G3822" s="10">
        <v>0</v>
      </c>
    </row>
    <row r="3823" spans="6:7" x14ac:dyDescent="0.3">
      <c r="F3823" t="s">
        <v>17160</v>
      </c>
      <c r="G3823" s="10">
        <v>0</v>
      </c>
    </row>
    <row r="3824" spans="6:7" x14ac:dyDescent="0.3">
      <c r="F3824" t="s">
        <v>17468</v>
      </c>
      <c r="G3824" s="10">
        <v>0</v>
      </c>
    </row>
    <row r="3825" spans="6:7" x14ac:dyDescent="0.3">
      <c r="F3825" t="s">
        <v>16747</v>
      </c>
      <c r="G3825" s="10">
        <v>0</v>
      </c>
    </row>
    <row r="3826" spans="6:7" x14ac:dyDescent="0.3">
      <c r="F3826" t="s">
        <v>17470</v>
      </c>
      <c r="G3826" s="10">
        <v>0</v>
      </c>
    </row>
    <row r="3827" spans="6:7" x14ac:dyDescent="0.3">
      <c r="F3827" t="s">
        <v>16748</v>
      </c>
      <c r="G3827" s="10">
        <v>0</v>
      </c>
    </row>
    <row r="3828" spans="6:7" x14ac:dyDescent="0.3">
      <c r="F3828" t="s">
        <v>17472</v>
      </c>
      <c r="G3828" s="10">
        <v>0</v>
      </c>
    </row>
    <row r="3829" spans="6:7" x14ac:dyDescent="0.3">
      <c r="F3829" t="s">
        <v>17163</v>
      </c>
      <c r="G3829" s="10">
        <v>0</v>
      </c>
    </row>
    <row r="3830" spans="6:7" x14ac:dyDescent="0.3">
      <c r="F3830" t="s">
        <v>17474</v>
      </c>
      <c r="G3830" s="10">
        <v>0</v>
      </c>
    </row>
    <row r="3831" spans="6:7" x14ac:dyDescent="0.3">
      <c r="F3831" t="s">
        <v>17164</v>
      </c>
      <c r="G3831" s="10">
        <v>0</v>
      </c>
    </row>
    <row r="3832" spans="6:7" x14ac:dyDescent="0.3">
      <c r="F3832" t="s">
        <v>17476</v>
      </c>
      <c r="G3832" s="10">
        <v>0</v>
      </c>
    </row>
    <row r="3833" spans="6:7" x14ac:dyDescent="0.3">
      <c r="F3833" t="s">
        <v>16749</v>
      </c>
      <c r="G3833" s="10">
        <v>0</v>
      </c>
    </row>
    <row r="3834" spans="6:7" x14ac:dyDescent="0.3">
      <c r="F3834" t="s">
        <v>17478</v>
      </c>
      <c r="G3834" s="10">
        <v>0</v>
      </c>
    </row>
    <row r="3835" spans="6:7" x14ac:dyDescent="0.3">
      <c r="F3835" t="s">
        <v>16750</v>
      </c>
      <c r="G3835" s="10">
        <v>0</v>
      </c>
    </row>
    <row r="3836" spans="6:7" x14ac:dyDescent="0.3">
      <c r="F3836" t="s">
        <v>17480</v>
      </c>
      <c r="G3836" s="10">
        <v>0</v>
      </c>
    </row>
    <row r="3837" spans="6:7" x14ac:dyDescent="0.3">
      <c r="F3837" t="s">
        <v>16751</v>
      </c>
      <c r="G3837" s="10">
        <v>0</v>
      </c>
    </row>
    <row r="3838" spans="6:7" x14ac:dyDescent="0.3">
      <c r="F3838" t="s">
        <v>17482</v>
      </c>
      <c r="G3838" s="10">
        <v>0</v>
      </c>
    </row>
    <row r="3839" spans="6:7" x14ac:dyDescent="0.3">
      <c r="F3839" t="s">
        <v>17168</v>
      </c>
      <c r="G3839" s="10">
        <v>0</v>
      </c>
    </row>
    <row r="3840" spans="6:7" x14ac:dyDescent="0.3">
      <c r="F3840" t="s">
        <v>17484</v>
      </c>
      <c r="G3840" s="10">
        <v>0</v>
      </c>
    </row>
    <row r="3841" spans="6:7" x14ac:dyDescent="0.3">
      <c r="F3841" t="s">
        <v>17169</v>
      </c>
      <c r="G3841" s="10">
        <v>0</v>
      </c>
    </row>
    <row r="3842" spans="6:7" x14ac:dyDescent="0.3">
      <c r="F3842" t="s">
        <v>17486</v>
      </c>
      <c r="G3842" s="10">
        <v>0</v>
      </c>
    </row>
    <row r="3843" spans="6:7" x14ac:dyDescent="0.3">
      <c r="F3843" t="s">
        <v>17170</v>
      </c>
      <c r="G3843" s="10">
        <v>0</v>
      </c>
    </row>
    <row r="3844" spans="6:7" x14ac:dyDescent="0.3">
      <c r="F3844" t="s">
        <v>17488</v>
      </c>
      <c r="G3844" s="10">
        <v>0</v>
      </c>
    </row>
    <row r="3845" spans="6:7" x14ac:dyDescent="0.3">
      <c r="F3845" t="s">
        <v>17171</v>
      </c>
      <c r="G3845" s="10">
        <v>0</v>
      </c>
    </row>
    <row r="3846" spans="6:7" x14ac:dyDescent="0.3">
      <c r="F3846" t="s">
        <v>17490</v>
      </c>
      <c r="G3846" s="10">
        <v>0</v>
      </c>
    </row>
    <row r="3847" spans="6:7" x14ac:dyDescent="0.3">
      <c r="F3847" t="s">
        <v>17172</v>
      </c>
      <c r="G3847" s="10">
        <v>0</v>
      </c>
    </row>
    <row r="3848" spans="6:7" x14ac:dyDescent="0.3">
      <c r="F3848" t="s">
        <v>17492</v>
      </c>
      <c r="G3848" s="10">
        <v>0</v>
      </c>
    </row>
    <row r="3849" spans="6:7" x14ac:dyDescent="0.3">
      <c r="F3849" t="s">
        <v>17173</v>
      </c>
      <c r="G3849" s="10">
        <v>0</v>
      </c>
    </row>
    <row r="3850" spans="6:7" x14ac:dyDescent="0.3">
      <c r="F3850" t="s">
        <v>17494</v>
      </c>
      <c r="G3850" s="10">
        <v>0</v>
      </c>
    </row>
    <row r="3851" spans="6:7" x14ac:dyDescent="0.3">
      <c r="F3851" t="s">
        <v>16752</v>
      </c>
      <c r="G3851" s="10">
        <v>0</v>
      </c>
    </row>
    <row r="3852" spans="6:7" x14ac:dyDescent="0.3">
      <c r="F3852" t="s">
        <v>17496</v>
      </c>
      <c r="G3852" s="10">
        <v>0</v>
      </c>
    </row>
    <row r="3853" spans="6:7" x14ac:dyDescent="0.3">
      <c r="F3853" t="s">
        <v>17175</v>
      </c>
      <c r="G3853" s="10">
        <v>0</v>
      </c>
    </row>
    <row r="3854" spans="6:7" x14ac:dyDescent="0.3">
      <c r="F3854" t="s">
        <v>17498</v>
      </c>
      <c r="G3854" s="10">
        <v>0</v>
      </c>
    </row>
    <row r="3855" spans="6:7" x14ac:dyDescent="0.3">
      <c r="F3855" t="s">
        <v>17176</v>
      </c>
      <c r="G3855" s="10">
        <v>0</v>
      </c>
    </row>
    <row r="3856" spans="6:7" x14ac:dyDescent="0.3">
      <c r="F3856" t="s">
        <v>17500</v>
      </c>
      <c r="G3856" s="10">
        <v>0</v>
      </c>
    </row>
    <row r="3857" spans="6:7" x14ac:dyDescent="0.3">
      <c r="F3857" t="s">
        <v>17177</v>
      </c>
      <c r="G3857" s="10">
        <v>0</v>
      </c>
    </row>
    <row r="3858" spans="6:7" x14ac:dyDescent="0.3">
      <c r="F3858" t="s">
        <v>16786</v>
      </c>
      <c r="G3858" s="10">
        <v>0</v>
      </c>
    </row>
    <row r="3859" spans="6:7" x14ac:dyDescent="0.3">
      <c r="F3859" t="s">
        <v>17178</v>
      </c>
      <c r="G3859" s="10">
        <v>0</v>
      </c>
    </row>
    <row r="3860" spans="6:7" x14ac:dyDescent="0.3">
      <c r="F3860" t="s">
        <v>17504</v>
      </c>
      <c r="G3860" s="10">
        <v>0</v>
      </c>
    </row>
    <row r="3861" spans="6:7" x14ac:dyDescent="0.3">
      <c r="F3861" t="s">
        <v>16753</v>
      </c>
      <c r="G3861" s="10">
        <v>0</v>
      </c>
    </row>
    <row r="3862" spans="6:7" x14ac:dyDescent="0.3">
      <c r="F3862" t="s">
        <v>17506</v>
      </c>
      <c r="G3862" s="10">
        <v>0</v>
      </c>
    </row>
    <row r="3863" spans="6:7" x14ac:dyDescent="0.3">
      <c r="F3863" t="s">
        <v>17180</v>
      </c>
      <c r="G3863" s="10">
        <v>0</v>
      </c>
    </row>
    <row r="3864" spans="6:7" x14ac:dyDescent="0.3">
      <c r="F3864" t="s">
        <v>17508</v>
      </c>
      <c r="G3864" s="10">
        <v>0</v>
      </c>
    </row>
    <row r="3865" spans="6:7" x14ac:dyDescent="0.3">
      <c r="F3865" t="s">
        <v>17181</v>
      </c>
      <c r="G3865" s="10">
        <v>0</v>
      </c>
    </row>
    <row r="3866" spans="6:7" x14ac:dyDescent="0.3">
      <c r="F3866" t="s">
        <v>17510</v>
      </c>
      <c r="G3866" s="10">
        <v>0</v>
      </c>
    </row>
    <row r="3867" spans="6:7" x14ac:dyDescent="0.3">
      <c r="F3867" t="s">
        <v>17182</v>
      </c>
      <c r="G3867" s="10">
        <v>0</v>
      </c>
    </row>
    <row r="3868" spans="6:7" x14ac:dyDescent="0.3">
      <c r="F3868" t="s">
        <v>17512</v>
      </c>
      <c r="G3868" s="10">
        <v>0</v>
      </c>
    </row>
    <row r="3869" spans="6:7" x14ac:dyDescent="0.3">
      <c r="F3869" t="s">
        <v>17183</v>
      </c>
      <c r="G3869" s="10">
        <v>0</v>
      </c>
    </row>
    <row r="3870" spans="6:7" x14ac:dyDescent="0.3">
      <c r="F3870" t="s">
        <v>16789</v>
      </c>
      <c r="G3870" s="10">
        <v>0</v>
      </c>
    </row>
    <row r="3871" spans="6:7" x14ac:dyDescent="0.3">
      <c r="F3871" t="s">
        <v>17184</v>
      </c>
      <c r="G3871" s="10">
        <v>0</v>
      </c>
    </row>
    <row r="3872" spans="6:7" x14ac:dyDescent="0.3">
      <c r="F3872" t="s">
        <v>17516</v>
      </c>
      <c r="G3872" s="10">
        <v>0</v>
      </c>
    </row>
    <row r="3873" spans="6:7" x14ac:dyDescent="0.3">
      <c r="F3873" t="s">
        <v>17185</v>
      </c>
      <c r="G3873" s="10">
        <v>0</v>
      </c>
    </row>
    <row r="3874" spans="6:7" x14ac:dyDescent="0.3">
      <c r="F3874" t="s">
        <v>17518</v>
      </c>
      <c r="G3874" s="10">
        <v>0</v>
      </c>
    </row>
    <row r="3875" spans="6:7" x14ac:dyDescent="0.3">
      <c r="F3875" t="s">
        <v>17186</v>
      </c>
      <c r="G3875" s="10">
        <v>0</v>
      </c>
    </row>
    <row r="3876" spans="6:7" x14ac:dyDescent="0.3">
      <c r="F3876" t="s">
        <v>17520</v>
      </c>
      <c r="G3876" s="10">
        <v>0</v>
      </c>
    </row>
    <row r="3877" spans="6:7" x14ac:dyDescent="0.3">
      <c r="F3877" t="s">
        <v>17187</v>
      </c>
      <c r="G3877" s="10">
        <v>0</v>
      </c>
    </row>
    <row r="3878" spans="6:7" x14ac:dyDescent="0.3">
      <c r="F3878" t="s">
        <v>17522</v>
      </c>
      <c r="G3878" s="10">
        <v>0</v>
      </c>
    </row>
    <row r="3879" spans="6:7" x14ac:dyDescent="0.3">
      <c r="F3879" t="s">
        <v>16754</v>
      </c>
      <c r="G3879" s="10">
        <v>0</v>
      </c>
    </row>
    <row r="3880" spans="6:7" x14ac:dyDescent="0.3">
      <c r="F3880" t="s">
        <v>17524</v>
      </c>
      <c r="G3880" s="10">
        <v>0</v>
      </c>
    </row>
    <row r="3881" spans="6:7" x14ac:dyDescent="0.3">
      <c r="F3881" t="s">
        <v>16755</v>
      </c>
      <c r="G3881" s="10">
        <v>0</v>
      </c>
    </row>
    <row r="3882" spans="6:7" x14ac:dyDescent="0.3">
      <c r="F3882" t="s">
        <v>16792</v>
      </c>
      <c r="G3882" s="10">
        <v>0</v>
      </c>
    </row>
    <row r="3883" spans="6:7" x14ac:dyDescent="0.3">
      <c r="F3883" t="s">
        <v>16756</v>
      </c>
      <c r="G3883" s="10">
        <v>0</v>
      </c>
    </row>
    <row r="3884" spans="6:7" x14ac:dyDescent="0.3">
      <c r="F3884" t="s">
        <v>17528</v>
      </c>
      <c r="G3884" s="10">
        <v>0</v>
      </c>
    </row>
    <row r="3885" spans="6:7" x14ac:dyDescent="0.3">
      <c r="F3885" t="s">
        <v>16757</v>
      </c>
      <c r="G3885" s="10">
        <v>0</v>
      </c>
    </row>
    <row r="3886" spans="6:7" x14ac:dyDescent="0.3">
      <c r="F3886" t="s">
        <v>17530</v>
      </c>
      <c r="G3886" s="10">
        <v>0</v>
      </c>
    </row>
    <row r="3887" spans="6:7" x14ac:dyDescent="0.3">
      <c r="F3887" t="s">
        <v>17192</v>
      </c>
      <c r="G3887" s="10">
        <v>0</v>
      </c>
    </row>
    <row r="3888" spans="6:7" x14ac:dyDescent="0.3">
      <c r="F3888" t="s">
        <v>17532</v>
      </c>
      <c r="G3888" s="10">
        <v>0</v>
      </c>
    </row>
    <row r="3889" spans="6:7" x14ac:dyDescent="0.3">
      <c r="F3889" t="s">
        <v>16758</v>
      </c>
      <c r="G3889" s="10">
        <v>0</v>
      </c>
    </row>
    <row r="3890" spans="6:7" x14ac:dyDescent="0.3">
      <c r="F3890" t="s">
        <v>17534</v>
      </c>
      <c r="G3890" s="10">
        <v>0</v>
      </c>
    </row>
    <row r="3891" spans="6:7" x14ac:dyDescent="0.3">
      <c r="F3891" t="s">
        <v>17194</v>
      </c>
      <c r="G3891" s="10">
        <v>0</v>
      </c>
    </row>
    <row r="3892" spans="6:7" x14ac:dyDescent="0.3">
      <c r="F3892" t="s">
        <v>16793</v>
      </c>
      <c r="G3892" s="10">
        <v>0</v>
      </c>
    </row>
    <row r="3893" spans="6:7" x14ac:dyDescent="0.3">
      <c r="F3893" t="s">
        <v>17195</v>
      </c>
      <c r="G3893" s="10">
        <v>0</v>
      </c>
    </row>
    <row r="3894" spans="6:7" x14ac:dyDescent="0.3">
      <c r="F3894" t="s">
        <v>17538</v>
      </c>
      <c r="G3894" s="10">
        <v>0</v>
      </c>
    </row>
    <row r="3895" spans="6:7" x14ac:dyDescent="0.3">
      <c r="F3895" t="s">
        <v>17196</v>
      </c>
      <c r="G3895" s="10">
        <v>0</v>
      </c>
    </row>
    <row r="3896" spans="6:7" x14ac:dyDescent="0.3">
      <c r="F3896" t="s">
        <v>17540</v>
      </c>
      <c r="G3896" s="10">
        <v>0</v>
      </c>
    </row>
    <row r="3897" spans="6:7" x14ac:dyDescent="0.3">
      <c r="F3897" t="s">
        <v>17197</v>
      </c>
      <c r="G3897" s="10">
        <v>0</v>
      </c>
    </row>
    <row r="3898" spans="6:7" x14ac:dyDescent="0.3">
      <c r="F3898" t="s">
        <v>17542</v>
      </c>
      <c r="G3898" s="10">
        <v>0</v>
      </c>
    </row>
    <row r="3899" spans="6:7" x14ac:dyDescent="0.3">
      <c r="F3899" t="s">
        <v>17198</v>
      </c>
      <c r="G3899" s="10">
        <v>0</v>
      </c>
    </row>
    <row r="3900" spans="6:7" x14ac:dyDescent="0.3">
      <c r="F3900" t="s">
        <v>17544</v>
      </c>
      <c r="G3900" s="10">
        <v>0</v>
      </c>
    </row>
    <row r="3901" spans="6:7" x14ac:dyDescent="0.3">
      <c r="F3901" t="s">
        <v>17199</v>
      </c>
      <c r="G3901" s="10">
        <v>0</v>
      </c>
    </row>
    <row r="3902" spans="6:7" x14ac:dyDescent="0.3">
      <c r="F3902" t="s">
        <v>17546</v>
      </c>
      <c r="G3902" s="10">
        <v>0</v>
      </c>
    </row>
    <row r="3903" spans="6:7" x14ac:dyDescent="0.3">
      <c r="F3903" t="s">
        <v>17200</v>
      </c>
      <c r="G3903" s="10">
        <v>0</v>
      </c>
    </row>
    <row r="3904" spans="6:7" x14ac:dyDescent="0.3">
      <c r="F3904" t="s">
        <v>17548</v>
      </c>
      <c r="G3904" s="10">
        <v>0</v>
      </c>
    </row>
    <row r="3905" spans="6:7" x14ac:dyDescent="0.3">
      <c r="F3905" t="s">
        <v>17201</v>
      </c>
      <c r="G3905" s="10">
        <v>0</v>
      </c>
    </row>
    <row r="3906" spans="6:7" x14ac:dyDescent="0.3">
      <c r="F3906" t="s">
        <v>17550</v>
      </c>
      <c r="G3906" s="10">
        <v>0</v>
      </c>
    </row>
    <row r="3907" spans="6:7" x14ac:dyDescent="0.3">
      <c r="F3907" t="s">
        <v>17202</v>
      </c>
      <c r="G3907" s="10">
        <v>0</v>
      </c>
    </row>
    <row r="3908" spans="6:7" x14ac:dyDescent="0.3">
      <c r="F3908" t="s">
        <v>17552</v>
      </c>
      <c r="G3908" s="10">
        <v>0</v>
      </c>
    </row>
    <row r="3909" spans="6:7" x14ac:dyDescent="0.3">
      <c r="F3909" t="s">
        <v>17203</v>
      </c>
      <c r="G3909" s="10">
        <v>0</v>
      </c>
    </row>
    <row r="3910" spans="6:7" x14ac:dyDescent="0.3">
      <c r="F3910" t="s">
        <v>17554</v>
      </c>
      <c r="G3910" s="10">
        <v>0</v>
      </c>
    </row>
    <row r="3911" spans="6:7" x14ac:dyDescent="0.3">
      <c r="F3911" t="s">
        <v>16759</v>
      </c>
      <c r="G3911" s="10">
        <v>0</v>
      </c>
    </row>
    <row r="3912" spans="6:7" x14ac:dyDescent="0.3">
      <c r="F3912" t="s">
        <v>17556</v>
      </c>
      <c r="G3912" s="10">
        <v>0</v>
      </c>
    </row>
    <row r="3913" spans="6:7" x14ac:dyDescent="0.3">
      <c r="F3913" t="s">
        <v>17205</v>
      </c>
      <c r="G3913" s="10">
        <v>0</v>
      </c>
    </row>
    <row r="3914" spans="6:7" x14ac:dyDescent="0.3">
      <c r="F3914" t="s">
        <v>17558</v>
      </c>
      <c r="G3914" s="10">
        <v>0</v>
      </c>
    </row>
    <row r="3915" spans="6:7" x14ac:dyDescent="0.3">
      <c r="F3915" t="s">
        <v>17206</v>
      </c>
      <c r="G3915" s="10">
        <v>0</v>
      </c>
    </row>
    <row r="3916" spans="6:7" x14ac:dyDescent="0.3">
      <c r="F3916" t="s">
        <v>17560</v>
      </c>
      <c r="G3916" s="10">
        <v>0</v>
      </c>
    </row>
    <row r="3917" spans="6:7" x14ac:dyDescent="0.3">
      <c r="F3917" t="s">
        <v>17207</v>
      </c>
      <c r="G3917" s="10">
        <v>0</v>
      </c>
    </row>
    <row r="3918" spans="6:7" x14ac:dyDescent="0.3">
      <c r="F3918" t="s">
        <v>17562</v>
      </c>
      <c r="G3918" s="10">
        <v>0</v>
      </c>
    </row>
    <row r="3919" spans="6:7" x14ac:dyDescent="0.3">
      <c r="F3919" t="s">
        <v>17208</v>
      </c>
      <c r="G3919" s="10">
        <v>0</v>
      </c>
    </row>
    <row r="3920" spans="6:7" x14ac:dyDescent="0.3">
      <c r="F3920" t="s">
        <v>17564</v>
      </c>
      <c r="G3920" s="10">
        <v>0</v>
      </c>
    </row>
    <row r="3921" spans="6:7" x14ac:dyDescent="0.3">
      <c r="F3921" t="s">
        <v>17209</v>
      </c>
      <c r="G3921" s="10">
        <v>0</v>
      </c>
    </row>
    <row r="3922" spans="6:7" x14ac:dyDescent="0.3">
      <c r="F3922" t="s">
        <v>16798</v>
      </c>
      <c r="G3922" s="10">
        <v>0</v>
      </c>
    </row>
    <row r="3923" spans="6:7" x14ac:dyDescent="0.3">
      <c r="F3923" t="s">
        <v>17210</v>
      </c>
      <c r="G3923" s="10">
        <v>0</v>
      </c>
    </row>
    <row r="3924" spans="6:7" x14ac:dyDescent="0.3">
      <c r="F3924" t="s">
        <v>17568</v>
      </c>
      <c r="G3924" s="10">
        <v>0</v>
      </c>
    </row>
    <row r="3925" spans="6:7" x14ac:dyDescent="0.3">
      <c r="F3925" t="s">
        <v>17211</v>
      </c>
      <c r="G3925" s="10">
        <v>0</v>
      </c>
    </row>
    <row r="3926" spans="6:7" x14ac:dyDescent="0.3">
      <c r="F3926" t="s">
        <v>17570</v>
      </c>
      <c r="G3926" s="10">
        <v>0</v>
      </c>
    </row>
    <row r="3927" spans="6:7" x14ac:dyDescent="0.3">
      <c r="F3927" t="s">
        <v>17212</v>
      </c>
      <c r="G3927" s="10">
        <v>0</v>
      </c>
    </row>
    <row r="3928" spans="6:7" x14ac:dyDescent="0.3">
      <c r="F3928" t="s">
        <v>17572</v>
      </c>
      <c r="G3928" s="10">
        <v>0</v>
      </c>
    </row>
    <row r="3929" spans="6:7" x14ac:dyDescent="0.3">
      <c r="F3929" t="s">
        <v>17213</v>
      </c>
      <c r="G3929" s="10">
        <v>0</v>
      </c>
    </row>
    <row r="3930" spans="6:7" x14ac:dyDescent="0.3">
      <c r="F3930" t="s">
        <v>17574</v>
      </c>
      <c r="G3930" s="10">
        <v>0</v>
      </c>
    </row>
    <row r="3931" spans="6:7" x14ac:dyDescent="0.3">
      <c r="F3931" t="s">
        <v>17214</v>
      </c>
      <c r="G3931" s="10">
        <v>0</v>
      </c>
    </row>
    <row r="3932" spans="6:7" x14ac:dyDescent="0.3">
      <c r="F3932" t="s">
        <v>17576</v>
      </c>
      <c r="G3932" s="10">
        <v>0</v>
      </c>
    </row>
    <row r="3933" spans="6:7" x14ac:dyDescent="0.3">
      <c r="F3933" t="s">
        <v>16760</v>
      </c>
      <c r="G3933" s="10">
        <v>0</v>
      </c>
    </row>
    <row r="3934" spans="6:7" x14ac:dyDescent="0.3">
      <c r="F3934" t="s">
        <v>16801</v>
      </c>
      <c r="G3934" s="10">
        <v>0</v>
      </c>
    </row>
    <row r="3935" spans="6:7" x14ac:dyDescent="0.3">
      <c r="F3935" t="s">
        <v>17216</v>
      </c>
      <c r="G3935" s="10">
        <v>0</v>
      </c>
    </row>
    <row r="3936" spans="6:7" x14ac:dyDescent="0.3">
      <c r="F3936" t="s">
        <v>17580</v>
      </c>
      <c r="G3936" s="10">
        <v>0</v>
      </c>
    </row>
    <row r="3937" spans="6:7" x14ac:dyDescent="0.3">
      <c r="F3937" t="s">
        <v>17217</v>
      </c>
      <c r="G3937" s="10">
        <v>0</v>
      </c>
    </row>
    <row r="3938" spans="6:7" x14ac:dyDescent="0.3">
      <c r="F3938" t="s">
        <v>17582</v>
      </c>
      <c r="G3938" s="10">
        <v>0</v>
      </c>
    </row>
    <row r="3939" spans="6:7" x14ac:dyDescent="0.3">
      <c r="F3939" t="s">
        <v>16761</v>
      </c>
      <c r="G3939" s="10">
        <v>0</v>
      </c>
    </row>
    <row r="3940" spans="6:7" x14ac:dyDescent="0.3">
      <c r="F3940" t="s">
        <v>16853</v>
      </c>
      <c r="G3940" s="10">
        <v>0</v>
      </c>
    </row>
    <row r="3941" spans="6:7" x14ac:dyDescent="0.3">
      <c r="F3941" t="s">
        <v>17219</v>
      </c>
      <c r="G3941" s="10">
        <v>0</v>
      </c>
    </row>
    <row r="3942" spans="6:7" x14ac:dyDescent="0.3">
      <c r="F3942" t="s">
        <v>17586</v>
      </c>
      <c r="G3942" s="10">
        <v>0</v>
      </c>
    </row>
    <row r="3943" spans="6:7" x14ac:dyDescent="0.3">
      <c r="F3943" t="s">
        <v>17220</v>
      </c>
      <c r="G3943" s="10">
        <v>0</v>
      </c>
    </row>
    <row r="3944" spans="6:7" x14ac:dyDescent="0.3">
      <c r="F3944" t="s">
        <v>17588</v>
      </c>
      <c r="G3944" s="10">
        <v>0</v>
      </c>
    </row>
    <row r="3945" spans="6:7" x14ac:dyDescent="0.3">
      <c r="F3945" t="s">
        <v>17221</v>
      </c>
      <c r="G3945" s="10">
        <v>0</v>
      </c>
    </row>
    <row r="3946" spans="6:7" x14ac:dyDescent="0.3">
      <c r="F3946" t="s">
        <v>17590</v>
      </c>
      <c r="G3946" s="10">
        <v>0</v>
      </c>
    </row>
    <row r="3947" spans="6:7" x14ac:dyDescent="0.3">
      <c r="F3947" t="s">
        <v>17222</v>
      </c>
      <c r="G3947" s="10">
        <v>0</v>
      </c>
    </row>
    <row r="3948" spans="6:7" x14ac:dyDescent="0.3">
      <c r="F3948" t="s">
        <v>17592</v>
      </c>
      <c r="G3948" s="10">
        <v>0</v>
      </c>
    </row>
    <row r="3949" spans="6:7" x14ac:dyDescent="0.3">
      <c r="F3949" t="s">
        <v>17223</v>
      </c>
      <c r="G3949" s="10">
        <v>0</v>
      </c>
    </row>
    <row r="3950" spans="6:7" x14ac:dyDescent="0.3">
      <c r="F3950" t="s">
        <v>17594</v>
      </c>
      <c r="G3950" s="10">
        <v>0</v>
      </c>
    </row>
    <row r="3951" spans="6:7" x14ac:dyDescent="0.3">
      <c r="F3951" t="s">
        <v>17224</v>
      </c>
      <c r="G3951" s="10">
        <v>0</v>
      </c>
    </row>
    <row r="3952" spans="6:7" x14ac:dyDescent="0.3">
      <c r="F3952" t="s">
        <v>16802</v>
      </c>
      <c r="G3952" s="10">
        <v>0</v>
      </c>
    </row>
    <row r="3953" spans="6:7" x14ac:dyDescent="0.3">
      <c r="F3953" t="s">
        <v>17225</v>
      </c>
      <c r="G3953" s="10">
        <v>0</v>
      </c>
    </row>
    <row r="3954" spans="6:7" x14ac:dyDescent="0.3">
      <c r="F3954" t="s">
        <v>17598</v>
      </c>
      <c r="G3954" s="10">
        <v>0</v>
      </c>
    </row>
    <row r="3955" spans="6:7" x14ac:dyDescent="0.3">
      <c r="F3955" t="s">
        <v>17226</v>
      </c>
      <c r="G3955" s="10">
        <v>0</v>
      </c>
    </row>
    <row r="3956" spans="6:7" x14ac:dyDescent="0.3">
      <c r="F3956" t="s">
        <v>17600</v>
      </c>
      <c r="G3956" s="10">
        <v>0</v>
      </c>
    </row>
    <row r="3957" spans="6:7" x14ac:dyDescent="0.3">
      <c r="F3957" t="s">
        <v>17227</v>
      </c>
      <c r="G3957" s="10">
        <v>0</v>
      </c>
    </row>
    <row r="3958" spans="6:7" x14ac:dyDescent="0.3">
      <c r="F3958" t="s">
        <v>17602</v>
      </c>
      <c r="G3958" s="10">
        <v>0</v>
      </c>
    </row>
    <row r="3959" spans="6:7" x14ac:dyDescent="0.3">
      <c r="F3959" t="s">
        <v>17228</v>
      </c>
      <c r="G3959" s="10">
        <v>0</v>
      </c>
    </row>
    <row r="3960" spans="6:7" x14ac:dyDescent="0.3">
      <c r="F3960" t="s">
        <v>17604</v>
      </c>
      <c r="G3960" s="10">
        <v>0</v>
      </c>
    </row>
    <row r="3961" spans="6:7" x14ac:dyDescent="0.3">
      <c r="F3961" t="s">
        <v>17229</v>
      </c>
      <c r="G3961" s="10">
        <v>0</v>
      </c>
    </row>
    <row r="3962" spans="6:7" x14ac:dyDescent="0.3">
      <c r="F3962" t="s">
        <v>17606</v>
      </c>
      <c r="G3962" s="10">
        <v>0</v>
      </c>
    </row>
    <row r="3963" spans="6:7" x14ac:dyDescent="0.3">
      <c r="F3963" t="s">
        <v>17230</v>
      </c>
      <c r="G3963" s="10">
        <v>0</v>
      </c>
    </row>
    <row r="3964" spans="6:7" x14ac:dyDescent="0.3">
      <c r="F3964" t="s">
        <v>17608</v>
      </c>
      <c r="G3964" s="10">
        <v>0</v>
      </c>
    </row>
    <row r="3965" spans="6:7" x14ac:dyDescent="0.3">
      <c r="F3965" t="s">
        <v>16762</v>
      </c>
      <c r="G3965" s="10">
        <v>0</v>
      </c>
    </row>
    <row r="3966" spans="6:7" x14ac:dyDescent="0.3">
      <c r="F3966" t="s">
        <v>17610</v>
      </c>
      <c r="G3966" s="10">
        <v>0</v>
      </c>
    </row>
    <row r="3967" spans="6:7" x14ac:dyDescent="0.3">
      <c r="F3967" t="s">
        <v>17232</v>
      </c>
      <c r="G3967" s="10">
        <v>0</v>
      </c>
    </row>
    <row r="3968" spans="6:7" x14ac:dyDescent="0.3">
      <c r="F3968" t="s">
        <v>17612</v>
      </c>
      <c r="G3968" s="10">
        <v>0</v>
      </c>
    </row>
    <row r="3969" spans="6:7" x14ac:dyDescent="0.3">
      <c r="F3969" t="s">
        <v>17233</v>
      </c>
      <c r="G3969" s="10">
        <v>0</v>
      </c>
    </row>
    <row r="3970" spans="6:7" x14ac:dyDescent="0.3">
      <c r="F3970" t="s">
        <v>17614</v>
      </c>
      <c r="G3970" s="10">
        <v>0</v>
      </c>
    </row>
    <row r="3971" spans="6:7" x14ac:dyDescent="0.3">
      <c r="F3971" t="s">
        <v>17234</v>
      </c>
      <c r="G3971" s="10">
        <v>0</v>
      </c>
    </row>
    <row r="3972" spans="6:7" x14ac:dyDescent="0.3">
      <c r="F3972" t="s">
        <v>17616</v>
      </c>
      <c r="G3972" s="10">
        <v>0</v>
      </c>
    </row>
    <row r="3973" spans="6:7" x14ac:dyDescent="0.3">
      <c r="F3973" t="s">
        <v>17235</v>
      </c>
      <c r="G3973" s="10">
        <v>0</v>
      </c>
    </row>
    <row r="3974" spans="6:7" x14ac:dyDescent="0.3">
      <c r="F3974" t="s">
        <v>17618</v>
      </c>
      <c r="G3974" s="10">
        <v>0</v>
      </c>
    </row>
    <row r="3975" spans="6:7" x14ac:dyDescent="0.3">
      <c r="F3975" t="s">
        <v>17236</v>
      </c>
      <c r="G3975" s="10">
        <v>0</v>
      </c>
    </row>
    <row r="3976" spans="6:7" x14ac:dyDescent="0.3">
      <c r="F3976" t="s">
        <v>17620</v>
      </c>
      <c r="G3976" s="10">
        <v>0</v>
      </c>
    </row>
    <row r="3977" spans="6:7" x14ac:dyDescent="0.3">
      <c r="F3977" t="s">
        <v>17237</v>
      </c>
      <c r="G3977" s="10">
        <v>0</v>
      </c>
    </row>
    <row r="3978" spans="6:7" x14ac:dyDescent="0.3">
      <c r="F3978" t="s">
        <v>17622</v>
      </c>
      <c r="G3978" s="10">
        <v>0</v>
      </c>
    </row>
    <row r="3979" spans="6:7" x14ac:dyDescent="0.3">
      <c r="F3979" t="s">
        <v>17238</v>
      </c>
      <c r="G3979" s="10">
        <v>0</v>
      </c>
    </row>
    <row r="3980" spans="6:7" x14ac:dyDescent="0.3">
      <c r="F3980" t="s">
        <v>17624</v>
      </c>
      <c r="G3980" s="10">
        <v>0</v>
      </c>
    </row>
    <row r="3981" spans="6:7" x14ac:dyDescent="0.3">
      <c r="F3981" t="s">
        <v>17239</v>
      </c>
      <c r="G3981" s="10">
        <v>0</v>
      </c>
    </row>
    <row r="3982" spans="6:7" x14ac:dyDescent="0.3">
      <c r="F3982" t="s">
        <v>16809</v>
      </c>
      <c r="G3982" s="10">
        <v>0</v>
      </c>
    </row>
    <row r="3983" spans="6:7" x14ac:dyDescent="0.3">
      <c r="F3983" t="s">
        <v>17240</v>
      </c>
      <c r="G3983" s="10">
        <v>0</v>
      </c>
    </row>
    <row r="3984" spans="6:7" x14ac:dyDescent="0.3">
      <c r="F3984" t="s">
        <v>17628</v>
      </c>
      <c r="G3984" s="10">
        <v>0</v>
      </c>
    </row>
    <row r="3985" spans="6:7" x14ac:dyDescent="0.3">
      <c r="F3985" t="s">
        <v>17241</v>
      </c>
      <c r="G3985" s="10">
        <v>0</v>
      </c>
    </row>
    <row r="3986" spans="6:7" x14ac:dyDescent="0.3">
      <c r="F3986" t="s">
        <v>17630</v>
      </c>
      <c r="G3986" s="10">
        <v>0</v>
      </c>
    </row>
    <row r="3987" spans="6:7" x14ac:dyDescent="0.3">
      <c r="F3987" t="s">
        <v>17242</v>
      </c>
      <c r="G3987" s="10">
        <v>0</v>
      </c>
    </row>
    <row r="3988" spans="6:7" x14ac:dyDescent="0.3">
      <c r="F3988" t="s">
        <v>17632</v>
      </c>
      <c r="G3988" s="10">
        <v>0</v>
      </c>
    </row>
    <row r="3989" spans="6:7" x14ac:dyDescent="0.3">
      <c r="F3989" t="s">
        <v>17243</v>
      </c>
      <c r="G3989" s="10">
        <v>0</v>
      </c>
    </row>
    <row r="3990" spans="6:7" x14ac:dyDescent="0.3">
      <c r="F3990" t="s">
        <v>17634</v>
      </c>
      <c r="G3990" s="10">
        <v>0</v>
      </c>
    </row>
    <row r="3991" spans="6:7" x14ac:dyDescent="0.3">
      <c r="F3991" t="s">
        <v>17244</v>
      </c>
      <c r="G3991" s="10">
        <v>0</v>
      </c>
    </row>
    <row r="3992" spans="6:7" x14ac:dyDescent="0.3">
      <c r="F3992" t="s">
        <v>17636</v>
      </c>
      <c r="G3992" s="10">
        <v>0</v>
      </c>
    </row>
    <row r="3993" spans="6:7" x14ac:dyDescent="0.3">
      <c r="F3993" t="s">
        <v>17245</v>
      </c>
      <c r="G3993" s="10">
        <v>0</v>
      </c>
    </row>
    <row r="3994" spans="6:7" x14ac:dyDescent="0.3">
      <c r="F3994" t="s">
        <v>17638</v>
      </c>
      <c r="G3994" s="10">
        <v>0</v>
      </c>
    </row>
    <row r="3995" spans="6:7" x14ac:dyDescent="0.3">
      <c r="F3995" t="s">
        <v>17246</v>
      </c>
      <c r="G3995" s="10">
        <v>0</v>
      </c>
    </row>
    <row r="3996" spans="6:7" x14ac:dyDescent="0.3">
      <c r="F3996" t="s">
        <v>17640</v>
      </c>
      <c r="G3996" s="10">
        <v>0</v>
      </c>
    </row>
    <row r="3997" spans="6:7" x14ac:dyDescent="0.3">
      <c r="F3997" t="s">
        <v>17247</v>
      </c>
      <c r="G3997" s="10">
        <v>0</v>
      </c>
    </row>
    <row r="3998" spans="6:7" x14ac:dyDescent="0.3">
      <c r="F3998" t="s">
        <v>17642</v>
      </c>
      <c r="G3998" s="10">
        <v>0</v>
      </c>
    </row>
    <row r="3999" spans="6:7" x14ac:dyDescent="0.3">
      <c r="F3999" t="s">
        <v>16763</v>
      </c>
      <c r="G3999" s="10">
        <v>0</v>
      </c>
    </row>
    <row r="4000" spans="6:7" x14ac:dyDescent="0.3">
      <c r="F4000" t="s">
        <v>16813</v>
      </c>
      <c r="G4000" s="10">
        <v>0</v>
      </c>
    </row>
    <row r="4001" spans="6:7" x14ac:dyDescent="0.3">
      <c r="F4001" t="s">
        <v>17249</v>
      </c>
      <c r="G4001" s="10">
        <v>0</v>
      </c>
    </row>
    <row r="4002" spans="6:7" x14ac:dyDescent="0.3">
      <c r="F4002" t="s">
        <v>17646</v>
      </c>
      <c r="G4002" s="10">
        <v>0</v>
      </c>
    </row>
    <row r="4003" spans="6:7" x14ac:dyDescent="0.3">
      <c r="F4003" t="s">
        <v>17250</v>
      </c>
      <c r="G4003" s="10">
        <v>0</v>
      </c>
    </row>
    <row r="4004" spans="6:7" x14ac:dyDescent="0.3">
      <c r="F4004" t="s">
        <v>17648</v>
      </c>
      <c r="G4004" s="10">
        <v>0</v>
      </c>
    </row>
    <row r="4005" spans="6:7" x14ac:dyDescent="0.3">
      <c r="F4005" t="s">
        <v>17251</v>
      </c>
      <c r="G4005" s="10">
        <v>0</v>
      </c>
    </row>
    <row r="4006" spans="6:7" x14ac:dyDescent="0.3">
      <c r="F4006" t="s">
        <v>17650</v>
      </c>
      <c r="G4006" s="10">
        <v>0</v>
      </c>
    </row>
    <row r="4007" spans="6:7" x14ac:dyDescent="0.3">
      <c r="F4007" t="s">
        <v>17252</v>
      </c>
      <c r="G4007" s="10">
        <v>0</v>
      </c>
    </row>
    <row r="4008" spans="6:7" x14ac:dyDescent="0.3">
      <c r="F4008" t="s">
        <v>17652</v>
      </c>
      <c r="G4008" s="10">
        <v>0</v>
      </c>
    </row>
    <row r="4009" spans="6:7" x14ac:dyDescent="0.3">
      <c r="F4009" t="s">
        <v>17253</v>
      </c>
      <c r="G4009" s="10">
        <v>0</v>
      </c>
    </row>
    <row r="4010" spans="6:7" x14ac:dyDescent="0.3">
      <c r="F4010" t="s">
        <v>17654</v>
      </c>
      <c r="G4010" s="10">
        <v>0</v>
      </c>
    </row>
    <row r="4011" spans="6:7" x14ac:dyDescent="0.3">
      <c r="F4011" t="s">
        <v>17254</v>
      </c>
      <c r="G4011" s="10">
        <v>0</v>
      </c>
    </row>
    <row r="4012" spans="6:7" x14ac:dyDescent="0.3">
      <c r="F4012" t="s">
        <v>17656</v>
      </c>
      <c r="G4012" s="10">
        <v>0</v>
      </c>
    </row>
    <row r="4013" spans="6:7" x14ac:dyDescent="0.3">
      <c r="F4013" t="s">
        <v>17255</v>
      </c>
      <c r="G4013" s="10">
        <v>0</v>
      </c>
    </row>
    <row r="4014" spans="6:7" x14ac:dyDescent="0.3">
      <c r="F4014" t="s">
        <v>17658</v>
      </c>
      <c r="G4014" s="10">
        <v>0</v>
      </c>
    </row>
    <row r="4015" spans="6:7" x14ac:dyDescent="0.3">
      <c r="F4015" t="s">
        <v>17256</v>
      </c>
      <c r="G4015" s="10">
        <v>0</v>
      </c>
    </row>
    <row r="4016" spans="6:7" x14ac:dyDescent="0.3">
      <c r="F4016" t="s">
        <v>16817</v>
      </c>
      <c r="G4016" s="10">
        <v>0</v>
      </c>
    </row>
    <row r="4017" spans="6:7" x14ac:dyDescent="0.3">
      <c r="F4017" t="s">
        <v>17257</v>
      </c>
      <c r="G4017" s="10">
        <v>0</v>
      </c>
    </row>
    <row r="4018" spans="6:7" x14ac:dyDescent="0.3">
      <c r="F4018" t="s">
        <v>16818</v>
      </c>
      <c r="G4018" s="10">
        <v>0</v>
      </c>
    </row>
    <row r="4019" spans="6:7" x14ac:dyDescent="0.3">
      <c r="F4019" t="s">
        <v>17258</v>
      </c>
      <c r="G4019" s="10">
        <v>0</v>
      </c>
    </row>
    <row r="4020" spans="6:7" x14ac:dyDescent="0.3">
      <c r="F4020" t="s">
        <v>16819</v>
      </c>
      <c r="G4020" s="10">
        <v>0</v>
      </c>
    </row>
    <row r="4021" spans="6:7" x14ac:dyDescent="0.3">
      <c r="F4021" t="s">
        <v>17259</v>
      </c>
      <c r="G4021" s="10">
        <v>0</v>
      </c>
    </row>
    <row r="4022" spans="6:7" x14ac:dyDescent="0.3">
      <c r="F4022" t="s">
        <v>17666</v>
      </c>
      <c r="G4022" s="10">
        <v>0</v>
      </c>
    </row>
    <row r="4023" spans="6:7" x14ac:dyDescent="0.3">
      <c r="F4023" t="s">
        <v>17260</v>
      </c>
      <c r="G4023" s="10">
        <v>0</v>
      </c>
    </row>
    <row r="4024" spans="6:7" x14ac:dyDescent="0.3">
      <c r="F4024" t="s">
        <v>17668</v>
      </c>
      <c r="G4024" s="10">
        <v>0</v>
      </c>
    </row>
    <row r="4025" spans="6:7" x14ac:dyDescent="0.3">
      <c r="F4025" t="s">
        <v>17261</v>
      </c>
      <c r="G4025" s="10">
        <v>0</v>
      </c>
    </row>
    <row r="4026" spans="6:7" x14ac:dyDescent="0.3">
      <c r="F4026" t="s">
        <v>17670</v>
      </c>
      <c r="G4026" s="10">
        <v>0</v>
      </c>
    </row>
    <row r="4027" spans="6:7" x14ac:dyDescent="0.3">
      <c r="F4027" t="s">
        <v>17262</v>
      </c>
      <c r="G4027" s="10">
        <v>0</v>
      </c>
    </row>
    <row r="4028" spans="6:7" x14ac:dyDescent="0.3">
      <c r="F4028" t="s">
        <v>17672</v>
      </c>
      <c r="G4028" s="10">
        <v>0</v>
      </c>
    </row>
    <row r="4029" spans="6:7" x14ac:dyDescent="0.3">
      <c r="F4029" t="s">
        <v>17263</v>
      </c>
      <c r="G4029" s="10">
        <v>0</v>
      </c>
    </row>
    <row r="4030" spans="6:7" x14ac:dyDescent="0.3">
      <c r="F4030" t="s">
        <v>17674</v>
      </c>
      <c r="G4030" s="10">
        <v>0</v>
      </c>
    </row>
    <row r="4031" spans="6:7" x14ac:dyDescent="0.3">
      <c r="F4031" t="s">
        <v>17264</v>
      </c>
      <c r="G4031" s="10">
        <v>0</v>
      </c>
    </row>
    <row r="4032" spans="6:7" x14ac:dyDescent="0.3">
      <c r="F4032" t="s">
        <v>17676</v>
      </c>
      <c r="G4032" s="10">
        <v>0</v>
      </c>
    </row>
    <row r="4033" spans="6:7" x14ac:dyDescent="0.3">
      <c r="F4033" t="s">
        <v>17265</v>
      </c>
      <c r="G4033" s="10">
        <v>0</v>
      </c>
    </row>
    <row r="4034" spans="6:7" x14ac:dyDescent="0.3">
      <c r="F4034" t="s">
        <v>17678</v>
      </c>
      <c r="G4034" s="10">
        <v>0</v>
      </c>
    </row>
    <row r="4035" spans="6:7" x14ac:dyDescent="0.3">
      <c r="F4035" t="s">
        <v>17266</v>
      </c>
      <c r="G4035" s="10">
        <v>0</v>
      </c>
    </row>
    <row r="4036" spans="6:7" x14ac:dyDescent="0.3">
      <c r="F4036" t="s">
        <v>17680</v>
      </c>
      <c r="G4036" s="10">
        <v>0</v>
      </c>
    </row>
    <row r="4037" spans="6:7" x14ac:dyDescent="0.3">
      <c r="F4037" t="s">
        <v>17267</v>
      </c>
      <c r="G4037" s="10">
        <v>0</v>
      </c>
    </row>
    <row r="4038" spans="6:7" x14ac:dyDescent="0.3">
      <c r="F4038" t="s">
        <v>17682</v>
      </c>
      <c r="G4038" s="10">
        <v>0</v>
      </c>
    </row>
    <row r="4039" spans="6:7" x14ac:dyDescent="0.3">
      <c r="F4039" t="s">
        <v>17268</v>
      </c>
      <c r="G4039" s="10">
        <v>0</v>
      </c>
    </row>
    <row r="4040" spans="6:7" x14ac:dyDescent="0.3">
      <c r="F4040" t="s">
        <v>17684</v>
      </c>
      <c r="G4040" s="10">
        <v>0</v>
      </c>
    </row>
    <row r="4041" spans="6:7" x14ac:dyDescent="0.3">
      <c r="F4041" t="s">
        <v>17269</v>
      </c>
      <c r="G4041" s="10">
        <v>0</v>
      </c>
    </row>
    <row r="4042" spans="6:7" x14ac:dyDescent="0.3">
      <c r="F4042" t="s">
        <v>17686</v>
      </c>
      <c r="G4042" s="10">
        <v>0</v>
      </c>
    </row>
    <row r="4043" spans="6:7" x14ac:dyDescent="0.3">
      <c r="F4043" t="s">
        <v>17270</v>
      </c>
      <c r="G4043" s="10">
        <v>0</v>
      </c>
    </row>
    <row r="4044" spans="6:7" x14ac:dyDescent="0.3">
      <c r="F4044" t="s">
        <v>17688</v>
      </c>
      <c r="G4044" s="10">
        <v>0</v>
      </c>
    </row>
    <row r="4045" spans="6:7" x14ac:dyDescent="0.3">
      <c r="F4045" t="s">
        <v>17271</v>
      </c>
      <c r="G4045" s="10">
        <v>0</v>
      </c>
    </row>
    <row r="4046" spans="6:7" x14ac:dyDescent="0.3">
      <c r="F4046" t="s">
        <v>17690</v>
      </c>
      <c r="G4046" s="10">
        <v>0</v>
      </c>
    </row>
    <row r="4047" spans="6:7" x14ac:dyDescent="0.3">
      <c r="F4047" t="s">
        <v>17272</v>
      </c>
      <c r="G4047" s="10">
        <v>0</v>
      </c>
    </row>
    <row r="4048" spans="6:7" x14ac:dyDescent="0.3">
      <c r="F4048" t="s">
        <v>17692</v>
      </c>
      <c r="G4048" s="10">
        <v>0</v>
      </c>
    </row>
    <row r="4049" spans="6:7" x14ac:dyDescent="0.3">
      <c r="F4049" t="s">
        <v>17273</v>
      </c>
      <c r="G4049" s="10">
        <v>0</v>
      </c>
    </row>
    <row r="4050" spans="6:7" x14ac:dyDescent="0.3">
      <c r="F4050" t="s">
        <v>17694</v>
      </c>
      <c r="G4050" s="10">
        <v>0</v>
      </c>
    </row>
    <row r="4051" spans="6:7" x14ac:dyDescent="0.3">
      <c r="F4051" t="s">
        <v>17274</v>
      </c>
      <c r="G4051" s="10">
        <v>0</v>
      </c>
    </row>
    <row r="4052" spans="6:7" x14ac:dyDescent="0.3">
      <c r="F4052" t="s">
        <v>17696</v>
      </c>
      <c r="G4052" s="10">
        <v>0</v>
      </c>
    </row>
    <row r="4053" spans="6:7" x14ac:dyDescent="0.3">
      <c r="F4053" t="s">
        <v>17275</v>
      </c>
      <c r="G4053" s="10">
        <v>0</v>
      </c>
    </row>
    <row r="4054" spans="6:7" x14ac:dyDescent="0.3">
      <c r="F4054" t="s">
        <v>17698</v>
      </c>
      <c r="G4054" s="10">
        <v>0</v>
      </c>
    </row>
    <row r="4055" spans="6:7" x14ac:dyDescent="0.3">
      <c r="F4055" t="s">
        <v>17276</v>
      </c>
      <c r="G4055" s="10">
        <v>0</v>
      </c>
    </row>
    <row r="4056" spans="6:7" x14ac:dyDescent="0.3">
      <c r="F4056" t="s">
        <v>17700</v>
      </c>
      <c r="G4056" s="10">
        <v>0</v>
      </c>
    </row>
    <row r="4057" spans="6:7" x14ac:dyDescent="0.3">
      <c r="F4057" t="s">
        <v>17277</v>
      </c>
      <c r="G4057" s="10">
        <v>0</v>
      </c>
    </row>
    <row r="4058" spans="6:7" x14ac:dyDescent="0.3">
      <c r="F4058" t="s">
        <v>17702</v>
      </c>
      <c r="G4058" s="10">
        <v>0</v>
      </c>
    </row>
    <row r="4059" spans="6:7" x14ac:dyDescent="0.3">
      <c r="F4059" t="s">
        <v>17278</v>
      </c>
      <c r="G4059" s="10">
        <v>0</v>
      </c>
    </row>
    <row r="4060" spans="6:7" x14ac:dyDescent="0.3">
      <c r="F4060" t="s">
        <v>17704</v>
      </c>
      <c r="G4060" s="10">
        <v>0</v>
      </c>
    </row>
    <row r="4061" spans="6:7" x14ac:dyDescent="0.3">
      <c r="F4061" t="s">
        <v>16705</v>
      </c>
      <c r="G4061" s="10">
        <v>0</v>
      </c>
    </row>
    <row r="4062" spans="6:7" x14ac:dyDescent="0.3">
      <c r="F4062" t="s">
        <v>17706</v>
      </c>
      <c r="G4062" s="10">
        <v>0</v>
      </c>
    </row>
    <row r="4063" spans="6:7" x14ac:dyDescent="0.3">
      <c r="F4063" t="s">
        <v>17280</v>
      </c>
      <c r="G4063" s="10">
        <v>0</v>
      </c>
    </row>
    <row r="4064" spans="6:7" x14ac:dyDescent="0.3">
      <c r="F4064" t="s">
        <v>17708</v>
      </c>
      <c r="G4064" s="10">
        <v>0</v>
      </c>
    </row>
    <row r="4065" spans="6:7" x14ac:dyDescent="0.3">
      <c r="F4065" t="s">
        <v>17281</v>
      </c>
      <c r="G4065" s="10">
        <v>0</v>
      </c>
    </row>
    <row r="4066" spans="6:7" x14ac:dyDescent="0.3">
      <c r="F4066" t="s">
        <v>17710</v>
      </c>
      <c r="G4066" s="10">
        <v>0</v>
      </c>
    </row>
    <row r="4067" spans="6:7" x14ac:dyDescent="0.3">
      <c r="F4067" t="s">
        <v>17282</v>
      </c>
      <c r="G4067" s="10">
        <v>0</v>
      </c>
    </row>
    <row r="4068" spans="6:7" x14ac:dyDescent="0.3">
      <c r="F4068" t="s">
        <v>17712</v>
      </c>
      <c r="G4068" s="10">
        <v>0</v>
      </c>
    </row>
    <row r="4069" spans="6:7" x14ac:dyDescent="0.3">
      <c r="F4069" t="s">
        <v>17283</v>
      </c>
      <c r="G4069" s="10">
        <v>0</v>
      </c>
    </row>
    <row r="4070" spans="6:7" x14ac:dyDescent="0.3">
      <c r="F4070" t="s">
        <v>17714</v>
      </c>
      <c r="G4070" s="10">
        <v>0</v>
      </c>
    </row>
    <row r="4071" spans="6:7" x14ac:dyDescent="0.3">
      <c r="F4071" t="s">
        <v>17284</v>
      </c>
      <c r="G4071" s="10">
        <v>0</v>
      </c>
    </row>
    <row r="4072" spans="6:7" x14ac:dyDescent="0.3">
      <c r="F4072" t="s">
        <v>17716</v>
      </c>
      <c r="G4072" s="10">
        <v>0</v>
      </c>
    </row>
    <row r="4073" spans="6:7" x14ac:dyDescent="0.3">
      <c r="F4073" t="s">
        <v>17285</v>
      </c>
      <c r="G4073" s="10">
        <v>0</v>
      </c>
    </row>
    <row r="4074" spans="6:7" x14ac:dyDescent="0.3">
      <c r="F4074" t="s">
        <v>17718</v>
      </c>
      <c r="G4074" s="10">
        <v>0</v>
      </c>
    </row>
    <row r="4075" spans="6:7" x14ac:dyDescent="0.3">
      <c r="F4075" t="s">
        <v>17286</v>
      </c>
      <c r="G4075" s="10">
        <v>0</v>
      </c>
    </row>
    <row r="4076" spans="6:7" x14ac:dyDescent="0.3">
      <c r="F4076" t="s">
        <v>17720</v>
      </c>
      <c r="G4076" s="10">
        <v>0</v>
      </c>
    </row>
    <row r="4077" spans="6:7" x14ac:dyDescent="0.3">
      <c r="F4077" t="s">
        <v>17287</v>
      </c>
      <c r="G4077" s="10">
        <v>0</v>
      </c>
    </row>
    <row r="4078" spans="6:7" x14ac:dyDescent="0.3">
      <c r="F4078" t="s">
        <v>17722</v>
      </c>
      <c r="G4078" s="10">
        <v>0</v>
      </c>
    </row>
    <row r="4079" spans="6:7" x14ac:dyDescent="0.3">
      <c r="F4079" t="s">
        <v>17288</v>
      </c>
      <c r="G4079" s="10">
        <v>0</v>
      </c>
    </row>
    <row r="4080" spans="6:7" x14ac:dyDescent="0.3">
      <c r="F4080" t="s">
        <v>17724</v>
      </c>
      <c r="G4080" s="10">
        <v>0</v>
      </c>
    </row>
    <row r="4081" spans="6:7" x14ac:dyDescent="0.3">
      <c r="F4081" t="s">
        <v>17289</v>
      </c>
      <c r="G4081" s="10">
        <v>0</v>
      </c>
    </row>
    <row r="4082" spans="6:7" x14ac:dyDescent="0.3">
      <c r="F4082" t="s">
        <v>17726</v>
      </c>
      <c r="G4082" s="10">
        <v>0</v>
      </c>
    </row>
    <row r="4083" spans="6:7" x14ac:dyDescent="0.3">
      <c r="F4083" t="s">
        <v>17290</v>
      </c>
      <c r="G4083" s="10">
        <v>0</v>
      </c>
    </row>
    <row r="4084" spans="6:7" x14ac:dyDescent="0.3">
      <c r="F4084" t="s">
        <v>17728</v>
      </c>
      <c r="G4084" s="10">
        <v>0</v>
      </c>
    </row>
    <row r="4085" spans="6:7" x14ac:dyDescent="0.3">
      <c r="F4085" t="s">
        <v>17291</v>
      </c>
      <c r="G4085" s="10">
        <v>0</v>
      </c>
    </row>
    <row r="4086" spans="6:7" x14ac:dyDescent="0.3">
      <c r="F4086" t="s">
        <v>17730</v>
      </c>
      <c r="G4086" s="10">
        <v>0</v>
      </c>
    </row>
    <row r="4087" spans="6:7" x14ac:dyDescent="0.3">
      <c r="F4087" t="s">
        <v>17292</v>
      </c>
      <c r="G4087" s="10">
        <v>0</v>
      </c>
    </row>
    <row r="4088" spans="6:7" x14ac:dyDescent="0.3">
      <c r="F4088" t="s">
        <v>17732</v>
      </c>
      <c r="G4088" s="10">
        <v>0</v>
      </c>
    </row>
    <row r="4089" spans="6:7" x14ac:dyDescent="0.3">
      <c r="F4089" t="s">
        <v>16764</v>
      </c>
      <c r="G4089" s="10">
        <v>0</v>
      </c>
    </row>
    <row r="4090" spans="6:7" x14ac:dyDescent="0.3">
      <c r="F4090" t="s">
        <v>17734</v>
      </c>
      <c r="G4090" s="10">
        <v>0</v>
      </c>
    </row>
    <row r="4091" spans="6:7" x14ac:dyDescent="0.3">
      <c r="F4091" t="s">
        <v>17294</v>
      </c>
      <c r="G4091" s="10">
        <v>0</v>
      </c>
    </row>
    <row r="4092" spans="6:7" x14ac:dyDescent="0.3">
      <c r="F4092" t="s">
        <v>17736</v>
      </c>
      <c r="G4092" s="10">
        <v>0</v>
      </c>
    </row>
    <row r="4093" spans="6:7" x14ac:dyDescent="0.3">
      <c r="F4093" t="s">
        <v>17295</v>
      </c>
      <c r="G4093" s="10">
        <v>0</v>
      </c>
    </row>
    <row r="4094" spans="6:7" x14ac:dyDescent="0.3">
      <c r="F4094" t="s">
        <v>16821</v>
      </c>
      <c r="G4094" s="10">
        <v>0</v>
      </c>
    </row>
    <row r="4095" spans="6:7" x14ac:dyDescent="0.3">
      <c r="F4095" t="s">
        <v>17296</v>
      </c>
      <c r="G4095" s="10">
        <v>0</v>
      </c>
    </row>
    <row r="4096" spans="6:7" x14ac:dyDescent="0.3">
      <c r="F4096" t="s">
        <v>17740</v>
      </c>
      <c r="G4096" s="10">
        <v>0</v>
      </c>
    </row>
    <row r="4097" spans="6:7" x14ac:dyDescent="0.3">
      <c r="F4097" t="s">
        <v>17297</v>
      </c>
      <c r="G4097" s="10">
        <v>0</v>
      </c>
    </row>
    <row r="4098" spans="6:7" x14ac:dyDescent="0.3">
      <c r="F4098" t="s">
        <v>16822</v>
      </c>
      <c r="G4098" s="10">
        <v>0</v>
      </c>
    </row>
    <row r="4099" spans="6:7" x14ac:dyDescent="0.3">
      <c r="F4099" t="s">
        <v>17298</v>
      </c>
      <c r="G4099" s="10">
        <v>0</v>
      </c>
    </row>
    <row r="4100" spans="6:7" x14ac:dyDescent="0.3">
      <c r="F4100" t="s">
        <v>17744</v>
      </c>
      <c r="G4100" s="10">
        <v>0</v>
      </c>
    </row>
    <row r="4101" spans="6:7" x14ac:dyDescent="0.3">
      <c r="F4101" t="s">
        <v>16848</v>
      </c>
      <c r="G4101" s="10">
        <v>0</v>
      </c>
    </row>
    <row r="4102" spans="6:7" x14ac:dyDescent="0.3">
      <c r="F4102" t="s">
        <v>17746</v>
      </c>
      <c r="G4102" s="10">
        <v>0</v>
      </c>
    </row>
    <row r="4103" spans="6:7" x14ac:dyDescent="0.3">
      <c r="F4103" t="s">
        <v>17300</v>
      </c>
      <c r="G4103" s="10">
        <v>0</v>
      </c>
    </row>
    <row r="4104" spans="6:7" x14ac:dyDescent="0.3">
      <c r="F4104" t="s">
        <v>17748</v>
      </c>
      <c r="G4104" s="10">
        <v>0</v>
      </c>
    </row>
    <row r="4105" spans="6:7" x14ac:dyDescent="0.3">
      <c r="F4105" t="s">
        <v>16765</v>
      </c>
      <c r="G4105" s="10">
        <v>0</v>
      </c>
    </row>
    <row r="4106" spans="6:7" x14ac:dyDescent="0.3">
      <c r="F4106" t="s">
        <v>17750</v>
      </c>
      <c r="G4106" s="10">
        <v>0</v>
      </c>
    </row>
    <row r="4107" spans="6:7" x14ac:dyDescent="0.3">
      <c r="F4107" t="s">
        <v>17302</v>
      </c>
      <c r="G4107" s="10">
        <v>0</v>
      </c>
    </row>
    <row r="4108" spans="6:7" x14ac:dyDescent="0.3">
      <c r="F4108" t="s">
        <v>17752</v>
      </c>
      <c r="G4108" s="10">
        <v>0</v>
      </c>
    </row>
    <row r="4109" spans="6:7" x14ac:dyDescent="0.3">
      <c r="F4109" t="s">
        <v>17303</v>
      </c>
      <c r="G4109" s="10">
        <v>0</v>
      </c>
    </row>
    <row r="4110" spans="6:7" x14ac:dyDescent="0.3">
      <c r="F4110" t="s">
        <v>17754</v>
      </c>
      <c r="G4110" s="10">
        <v>0</v>
      </c>
    </row>
    <row r="4111" spans="6:7" x14ac:dyDescent="0.3">
      <c r="F4111" t="s">
        <v>16766</v>
      </c>
      <c r="G4111" s="10">
        <v>0</v>
      </c>
    </row>
    <row r="4112" spans="6:7" x14ac:dyDescent="0.3">
      <c r="F4112" t="s">
        <v>17756</v>
      </c>
      <c r="G4112" s="10">
        <v>0</v>
      </c>
    </row>
    <row r="4113" spans="6:7" x14ac:dyDescent="0.3">
      <c r="F4113" t="s">
        <v>17305</v>
      </c>
      <c r="G4113" s="10">
        <v>0</v>
      </c>
    </row>
    <row r="4114" spans="6:7" x14ac:dyDescent="0.3">
      <c r="F4114" t="s">
        <v>17758</v>
      </c>
      <c r="G4114" s="10">
        <v>0</v>
      </c>
    </row>
    <row r="4115" spans="6:7" x14ac:dyDescent="0.3">
      <c r="F4115" t="s">
        <v>17306</v>
      </c>
      <c r="G4115" s="10">
        <v>0</v>
      </c>
    </row>
    <row r="4116" spans="6:7" x14ac:dyDescent="0.3">
      <c r="F4116" t="s">
        <v>17760</v>
      </c>
      <c r="G4116" s="10">
        <v>0</v>
      </c>
    </row>
    <row r="4117" spans="6:7" x14ac:dyDescent="0.3">
      <c r="F4117" t="s">
        <v>17307</v>
      </c>
      <c r="G4117" s="10">
        <v>0</v>
      </c>
    </row>
    <row r="4118" spans="6:7" x14ac:dyDescent="0.3">
      <c r="F4118" t="s">
        <v>17762</v>
      </c>
      <c r="G4118" s="10">
        <v>0</v>
      </c>
    </row>
    <row r="4119" spans="6:7" x14ac:dyDescent="0.3">
      <c r="F4119" t="s">
        <v>17308</v>
      </c>
      <c r="G4119" s="10">
        <v>0</v>
      </c>
    </row>
    <row r="4120" spans="6:7" x14ac:dyDescent="0.3">
      <c r="F4120" t="s">
        <v>17764</v>
      </c>
      <c r="G4120" s="10">
        <v>0</v>
      </c>
    </row>
    <row r="4121" spans="6:7" x14ac:dyDescent="0.3">
      <c r="F4121" t="s">
        <v>17309</v>
      </c>
      <c r="G4121" s="10">
        <v>0</v>
      </c>
    </row>
    <row r="4122" spans="6:7" x14ac:dyDescent="0.3">
      <c r="F4122" t="s">
        <v>17766</v>
      </c>
      <c r="G4122" s="10">
        <v>0</v>
      </c>
    </row>
    <row r="4123" spans="6:7" x14ac:dyDescent="0.3">
      <c r="F4123" t="s">
        <v>17310</v>
      </c>
      <c r="G4123" s="10">
        <v>0</v>
      </c>
    </row>
    <row r="4124" spans="6:7" x14ac:dyDescent="0.3">
      <c r="F4124" t="s">
        <v>16708</v>
      </c>
      <c r="G4124" s="10">
        <v>0</v>
      </c>
    </row>
    <row r="4125" spans="6:7" x14ac:dyDescent="0.3">
      <c r="F4125" t="s">
        <v>17311</v>
      </c>
      <c r="G4125" s="10">
        <v>0</v>
      </c>
    </row>
    <row r="4126" spans="6:7" x14ac:dyDescent="0.3">
      <c r="F4126" t="s">
        <v>17770</v>
      </c>
      <c r="G4126" s="10">
        <v>0</v>
      </c>
    </row>
    <row r="4127" spans="6:7" x14ac:dyDescent="0.3">
      <c r="F4127" t="s">
        <v>17312</v>
      </c>
      <c r="G4127" s="10">
        <v>0</v>
      </c>
    </row>
    <row r="4128" spans="6:7" x14ac:dyDescent="0.3">
      <c r="F4128" t="s">
        <v>17772</v>
      </c>
      <c r="G4128" s="10">
        <v>0</v>
      </c>
    </row>
    <row r="4129" spans="6:7" x14ac:dyDescent="0.3">
      <c r="F4129" t="s">
        <v>17313</v>
      </c>
      <c r="G4129" s="10">
        <v>0</v>
      </c>
    </row>
    <row r="4130" spans="6:7" x14ac:dyDescent="0.3">
      <c r="F4130" t="s">
        <v>17774</v>
      </c>
      <c r="G4130" s="10">
        <v>0</v>
      </c>
    </row>
    <row r="4131" spans="6:7" x14ac:dyDescent="0.3">
      <c r="F4131" t="s">
        <v>17314</v>
      </c>
      <c r="G4131" s="10">
        <v>0</v>
      </c>
    </row>
    <row r="4132" spans="6:7" x14ac:dyDescent="0.3">
      <c r="F4132" t="s">
        <v>17776</v>
      </c>
      <c r="G4132" s="10">
        <v>0</v>
      </c>
    </row>
    <row r="4133" spans="6:7" x14ac:dyDescent="0.3">
      <c r="F4133" t="s">
        <v>17315</v>
      </c>
      <c r="G4133" s="10">
        <v>0</v>
      </c>
    </row>
    <row r="4134" spans="6:7" x14ac:dyDescent="0.3">
      <c r="F4134" t="s">
        <v>16828</v>
      </c>
      <c r="G4134" s="10">
        <v>0</v>
      </c>
    </row>
    <row r="4135" spans="6:7" x14ac:dyDescent="0.3">
      <c r="F4135" t="s">
        <v>17316</v>
      </c>
      <c r="G4135" s="10">
        <v>0</v>
      </c>
    </row>
    <row r="4136" spans="6:7" x14ac:dyDescent="0.3">
      <c r="F4136" t="s">
        <v>17780</v>
      </c>
      <c r="G4136" s="10">
        <v>0</v>
      </c>
    </row>
    <row r="4137" spans="6:7" x14ac:dyDescent="0.3">
      <c r="F4137" t="s">
        <v>17317</v>
      </c>
      <c r="G4137" s="10">
        <v>0</v>
      </c>
    </row>
    <row r="4138" spans="6:7" x14ac:dyDescent="0.3">
      <c r="F4138" t="s">
        <v>17782</v>
      </c>
      <c r="G4138" s="10">
        <v>0</v>
      </c>
    </row>
    <row r="4139" spans="6:7" x14ac:dyDescent="0.3">
      <c r="F4139" t="s">
        <v>17318</v>
      </c>
      <c r="G4139" s="10">
        <v>0</v>
      </c>
    </row>
    <row r="4140" spans="6:7" x14ac:dyDescent="0.3">
      <c r="F4140" t="s">
        <v>17784</v>
      </c>
      <c r="G4140" s="10">
        <v>0</v>
      </c>
    </row>
    <row r="4141" spans="6:7" x14ac:dyDescent="0.3">
      <c r="F4141" t="s">
        <v>17319</v>
      </c>
      <c r="G4141" s="10">
        <v>0</v>
      </c>
    </row>
    <row r="4142" spans="6:7" x14ac:dyDescent="0.3">
      <c r="F4142" t="s">
        <v>16829</v>
      </c>
      <c r="G4142" s="10">
        <v>0</v>
      </c>
    </row>
    <row r="4143" spans="6:7" x14ac:dyDescent="0.3">
      <c r="F4143" t="s">
        <v>17320</v>
      </c>
      <c r="G4143" s="10">
        <v>0</v>
      </c>
    </row>
    <row r="4144" spans="6:7" x14ac:dyDescent="0.3">
      <c r="F4144" t="s">
        <v>17788</v>
      </c>
      <c r="G4144" s="10">
        <v>0</v>
      </c>
    </row>
    <row r="4145" spans="6:7" x14ac:dyDescent="0.3">
      <c r="F4145" t="s">
        <v>17321</v>
      </c>
      <c r="G4145" s="10">
        <v>0</v>
      </c>
    </row>
    <row r="4146" spans="6:7" x14ac:dyDescent="0.3">
      <c r="F4146" t="s">
        <v>17790</v>
      </c>
      <c r="G4146" s="10">
        <v>0</v>
      </c>
    </row>
    <row r="4147" spans="6:7" x14ac:dyDescent="0.3">
      <c r="F4147" t="s">
        <v>17322</v>
      </c>
      <c r="G4147" s="10">
        <v>0</v>
      </c>
    </row>
    <row r="4148" spans="6:7" x14ac:dyDescent="0.3">
      <c r="F4148" t="s">
        <v>17792</v>
      </c>
      <c r="G4148" s="10">
        <v>0</v>
      </c>
    </row>
    <row r="4149" spans="6:7" x14ac:dyDescent="0.3">
      <c r="F4149" t="s">
        <v>17323</v>
      </c>
      <c r="G4149" s="10">
        <v>0</v>
      </c>
    </row>
    <row r="4150" spans="6:7" x14ac:dyDescent="0.3">
      <c r="F4150" t="s">
        <v>17794</v>
      </c>
      <c r="G4150" s="10">
        <v>0</v>
      </c>
    </row>
    <row r="4151" spans="6:7" x14ac:dyDescent="0.3">
      <c r="F4151" t="s">
        <v>17324</v>
      </c>
      <c r="G4151" s="10">
        <v>0</v>
      </c>
    </row>
    <row r="4152" spans="6:7" x14ac:dyDescent="0.3">
      <c r="F4152" t="s">
        <v>16831</v>
      </c>
      <c r="G4152" s="10">
        <v>0</v>
      </c>
    </row>
    <row r="4153" spans="6:7" x14ac:dyDescent="0.3">
      <c r="F4153" t="s">
        <v>17325</v>
      </c>
      <c r="G4153" s="10">
        <v>0</v>
      </c>
    </row>
    <row r="4154" spans="6:7" x14ac:dyDescent="0.3">
      <c r="F4154" t="s">
        <v>17798</v>
      </c>
      <c r="G4154" s="10">
        <v>0</v>
      </c>
    </row>
    <row r="4155" spans="6:7" x14ac:dyDescent="0.3">
      <c r="F4155" t="s">
        <v>17326</v>
      </c>
      <c r="G4155" s="10">
        <v>0</v>
      </c>
    </row>
    <row r="4156" spans="6:7" x14ac:dyDescent="0.3">
      <c r="F4156" t="s">
        <v>17800</v>
      </c>
      <c r="G4156" s="10">
        <v>0</v>
      </c>
    </row>
    <row r="4157" spans="6:7" x14ac:dyDescent="0.3">
      <c r="F4157" t="s">
        <v>17327</v>
      </c>
      <c r="G4157" s="10">
        <v>0</v>
      </c>
    </row>
    <row r="4158" spans="6:7" x14ac:dyDescent="0.3">
      <c r="F4158" t="s">
        <v>17802</v>
      </c>
      <c r="G4158" s="10">
        <v>0</v>
      </c>
    </row>
    <row r="4159" spans="6:7" x14ac:dyDescent="0.3">
      <c r="F4159" t="s">
        <v>17328</v>
      </c>
      <c r="G4159" s="10">
        <v>0</v>
      </c>
    </row>
    <row r="4160" spans="6:7" x14ac:dyDescent="0.3">
      <c r="F4160" t="s">
        <v>17804</v>
      </c>
      <c r="G4160" s="10">
        <v>0</v>
      </c>
    </row>
    <row r="4161" spans="6:7" x14ac:dyDescent="0.3">
      <c r="F4161" t="s">
        <v>17329</v>
      </c>
      <c r="G4161" s="10">
        <v>0</v>
      </c>
    </row>
    <row r="4162" spans="6:7" x14ac:dyDescent="0.3">
      <c r="F4162" t="s">
        <v>17806</v>
      </c>
      <c r="G4162" s="10">
        <v>0</v>
      </c>
    </row>
    <row r="4163" spans="6:7" x14ac:dyDescent="0.3">
      <c r="F4163" t="s">
        <v>17330</v>
      </c>
      <c r="G4163" s="10">
        <v>0</v>
      </c>
    </row>
    <row r="4164" spans="6:7" x14ac:dyDescent="0.3">
      <c r="F4164" t="s">
        <v>17808</v>
      </c>
      <c r="G4164" s="10">
        <v>0</v>
      </c>
    </row>
    <row r="4165" spans="6:7" x14ac:dyDescent="0.3">
      <c r="F4165" t="s">
        <v>16767</v>
      </c>
      <c r="G4165" s="10">
        <v>0</v>
      </c>
    </row>
    <row r="4166" spans="6:7" x14ac:dyDescent="0.3">
      <c r="F4166" t="s">
        <v>17810</v>
      </c>
      <c r="G4166" s="10">
        <v>0</v>
      </c>
    </row>
    <row r="4167" spans="6:7" x14ac:dyDescent="0.3">
      <c r="F4167" t="s">
        <v>17332</v>
      </c>
      <c r="G4167" s="10">
        <v>0</v>
      </c>
    </row>
    <row r="4168" spans="6:7" x14ac:dyDescent="0.3">
      <c r="F4168" t="s">
        <v>17812</v>
      </c>
      <c r="G4168" s="10">
        <v>0</v>
      </c>
    </row>
    <row r="4169" spans="6:7" x14ac:dyDescent="0.3">
      <c r="F4169" t="s">
        <v>17333</v>
      </c>
      <c r="G4169" s="10">
        <v>0</v>
      </c>
    </row>
    <row r="4170" spans="6:7" x14ac:dyDescent="0.3">
      <c r="F4170" t="s">
        <v>17814</v>
      </c>
      <c r="G4170" s="10">
        <v>0</v>
      </c>
    </row>
    <row r="4171" spans="6:7" x14ac:dyDescent="0.3">
      <c r="F4171" t="s">
        <v>17832</v>
      </c>
      <c r="G4171" s="10">
        <v>0</v>
      </c>
    </row>
    <row r="4172" spans="6:7" x14ac:dyDescent="0.3">
      <c r="F4172" t="s">
        <v>17816</v>
      </c>
      <c r="G4172" s="10">
        <v>0</v>
      </c>
    </row>
    <row r="4173" spans="6:7" x14ac:dyDescent="0.3">
      <c r="F4173" t="s">
        <v>17834</v>
      </c>
      <c r="G4173" s="10">
        <v>0</v>
      </c>
    </row>
    <row r="4174" spans="6:7" x14ac:dyDescent="0.3">
      <c r="F4174" t="s">
        <v>16833</v>
      </c>
      <c r="G4174" s="10">
        <v>0</v>
      </c>
    </row>
    <row r="4175" spans="6:7" x14ac:dyDescent="0.3">
      <c r="F4175" t="s">
        <v>17836</v>
      </c>
      <c r="G4175" s="10">
        <v>0</v>
      </c>
    </row>
    <row r="4176" spans="6:7" x14ac:dyDescent="0.3">
      <c r="F4176" t="s">
        <v>17820</v>
      </c>
      <c r="G4176" s="10">
        <v>0</v>
      </c>
    </row>
    <row r="4177" spans="6:7" x14ac:dyDescent="0.3">
      <c r="F4177" t="s">
        <v>17838</v>
      </c>
      <c r="G4177" s="10">
        <v>0</v>
      </c>
    </row>
    <row r="4178" spans="6:7" x14ac:dyDescent="0.3">
      <c r="F4178" t="s">
        <v>17822</v>
      </c>
      <c r="G4178" s="10">
        <v>0</v>
      </c>
    </row>
    <row r="4179" spans="6:7" x14ac:dyDescent="0.3">
      <c r="F4179" t="s">
        <v>17840</v>
      </c>
      <c r="G4179" s="10">
        <v>0</v>
      </c>
    </row>
    <row r="4180" spans="6:7" x14ac:dyDescent="0.3">
      <c r="F4180" t="s">
        <v>17824</v>
      </c>
      <c r="G4180" s="10">
        <v>0</v>
      </c>
    </row>
    <row r="4181" spans="6:7" x14ac:dyDescent="0.3">
      <c r="F4181" t="s">
        <v>17842</v>
      </c>
      <c r="G4181" s="10">
        <v>0</v>
      </c>
    </row>
    <row r="4182" spans="6:7" x14ac:dyDescent="0.3">
      <c r="F4182" t="s">
        <v>16835</v>
      </c>
      <c r="G4182" s="10">
        <v>0</v>
      </c>
    </row>
    <row r="4183" spans="6:7" x14ac:dyDescent="0.3">
      <c r="F4183" t="s">
        <v>17844</v>
      </c>
      <c r="G4183" s="10">
        <v>0</v>
      </c>
    </row>
    <row r="4184" spans="6:7" x14ac:dyDescent="0.3">
      <c r="F4184" t="s">
        <v>17828</v>
      </c>
      <c r="G4184" s="10">
        <v>0</v>
      </c>
    </row>
    <row r="4185" spans="6:7" x14ac:dyDescent="0.3">
      <c r="F4185" t="s">
        <v>17846</v>
      </c>
      <c r="G4185" s="10">
        <v>0</v>
      </c>
    </row>
    <row r="4186" spans="6:7" x14ac:dyDescent="0.3">
      <c r="F4186" t="s">
        <v>17830</v>
      </c>
      <c r="G4186" s="10">
        <v>0</v>
      </c>
    </row>
    <row r="4187" spans="6:7" x14ac:dyDescent="0.3">
      <c r="F4187" t="s">
        <v>17848</v>
      </c>
      <c r="G4187" s="10">
        <v>0</v>
      </c>
    </row>
    <row r="4188" spans="6:7" x14ac:dyDescent="0.3">
      <c r="F4188" t="s">
        <v>16856</v>
      </c>
      <c r="G4188" s="10">
        <v>0</v>
      </c>
    </row>
    <row r="4189" spans="6:7" x14ac:dyDescent="0.3">
      <c r="F4189" t="s">
        <v>17850</v>
      </c>
      <c r="G4189" s="10">
        <v>0</v>
      </c>
    </row>
    <row r="4190" spans="6:7" x14ac:dyDescent="0.3">
      <c r="F4190" t="s">
        <v>17334</v>
      </c>
      <c r="G4190" s="10">
        <v>0</v>
      </c>
    </row>
    <row r="4191" spans="6:7" x14ac:dyDescent="0.3">
      <c r="F4191" t="s">
        <v>17835</v>
      </c>
      <c r="G4191" s="10">
        <v>0</v>
      </c>
    </row>
    <row r="4192" spans="6:7" x14ac:dyDescent="0.3">
      <c r="F4192" t="s">
        <v>17335</v>
      </c>
      <c r="G4192" s="10">
        <v>0</v>
      </c>
    </row>
    <row r="4193" spans="6:7" x14ac:dyDescent="0.3">
      <c r="F4193" t="s">
        <v>17837</v>
      </c>
      <c r="G4193" s="10">
        <v>0</v>
      </c>
    </row>
    <row r="4194" spans="6:7" x14ac:dyDescent="0.3">
      <c r="F4194" t="s">
        <v>17336</v>
      </c>
      <c r="G4194" s="10">
        <v>0</v>
      </c>
    </row>
    <row r="4195" spans="6:7" x14ac:dyDescent="0.3">
      <c r="F4195" t="s">
        <v>17839</v>
      </c>
      <c r="G4195" s="10">
        <v>0</v>
      </c>
    </row>
    <row r="4196" spans="6:7" x14ac:dyDescent="0.3">
      <c r="F4196" t="s">
        <v>17337</v>
      </c>
      <c r="G4196" s="10">
        <v>0</v>
      </c>
    </row>
    <row r="4197" spans="6:7" x14ac:dyDescent="0.3">
      <c r="F4197" t="s">
        <v>17841</v>
      </c>
      <c r="G4197" s="10">
        <v>0</v>
      </c>
    </row>
    <row r="4198" spans="6:7" x14ac:dyDescent="0.3">
      <c r="F4198" t="s">
        <v>17338</v>
      </c>
      <c r="G4198" s="10">
        <v>0</v>
      </c>
    </row>
    <row r="4199" spans="6:7" x14ac:dyDescent="0.3">
      <c r="F4199" t="s">
        <v>17843</v>
      </c>
      <c r="G4199" s="10">
        <v>0</v>
      </c>
    </row>
    <row r="4200" spans="6:7" x14ac:dyDescent="0.3">
      <c r="F4200" t="s">
        <v>17339</v>
      </c>
      <c r="G4200" s="10">
        <v>0</v>
      </c>
    </row>
    <row r="4201" spans="6:7" x14ac:dyDescent="0.3">
      <c r="F4201" t="s">
        <v>17845</v>
      </c>
      <c r="G4201" s="10">
        <v>0</v>
      </c>
    </row>
    <row r="4202" spans="6:7" x14ac:dyDescent="0.3">
      <c r="F4202" t="s">
        <v>17340</v>
      </c>
      <c r="G4202" s="10">
        <v>0</v>
      </c>
    </row>
    <row r="4203" spans="6:7" x14ac:dyDescent="0.3">
      <c r="F4203" t="s">
        <v>17847</v>
      </c>
      <c r="G4203" s="10">
        <v>0</v>
      </c>
    </row>
    <row r="4204" spans="6:7" x14ac:dyDescent="0.3">
      <c r="F4204" t="s">
        <v>17341</v>
      </c>
      <c r="G4204" s="10">
        <v>0</v>
      </c>
    </row>
    <row r="4205" spans="6:7" x14ac:dyDescent="0.3">
      <c r="F4205" t="s">
        <v>17849</v>
      </c>
      <c r="G4205" s="10">
        <v>0</v>
      </c>
    </row>
    <row r="4206" spans="6:7" x14ac:dyDescent="0.3">
      <c r="F4206" t="s">
        <v>17342</v>
      </c>
      <c r="G4206" s="10">
        <v>0</v>
      </c>
    </row>
    <row r="4207" spans="6:7" x14ac:dyDescent="0.3">
      <c r="F4207" t="s">
        <v>17851</v>
      </c>
      <c r="G4207" s="10">
        <v>0</v>
      </c>
    </row>
    <row r="4208" spans="6:7" x14ac:dyDescent="0.3">
      <c r="F4208" t="s">
        <v>17343</v>
      </c>
      <c r="G4208" s="10">
        <v>0</v>
      </c>
    </row>
    <row r="4209" spans="6:7" x14ac:dyDescent="0.3">
      <c r="F4209" t="s">
        <v>17853</v>
      </c>
      <c r="G4209" s="10">
        <v>0</v>
      </c>
    </row>
    <row r="4210" spans="6:7" x14ac:dyDescent="0.3">
      <c r="F4210" t="s">
        <v>16768</v>
      </c>
      <c r="G4210" s="10">
        <v>0</v>
      </c>
    </row>
    <row r="4211" spans="6:7" x14ac:dyDescent="0.3">
      <c r="F4211" t="s">
        <v>16837</v>
      </c>
      <c r="G4211" s="10">
        <v>0</v>
      </c>
    </row>
    <row r="4212" spans="6:7" x14ac:dyDescent="0.3">
      <c r="F4212" t="s">
        <v>17345</v>
      </c>
      <c r="G4212" s="10">
        <v>0</v>
      </c>
    </row>
    <row r="4213" spans="6:7" x14ac:dyDescent="0.3">
      <c r="F4213" t="s">
        <v>16232</v>
      </c>
      <c r="G4213" s="10">
        <v>0</v>
      </c>
    </row>
    <row r="4214" spans="6:7" x14ac:dyDescent="0.3">
      <c r="F4214" t="s">
        <v>16488</v>
      </c>
      <c r="G4214" s="10">
        <v>0</v>
      </c>
    </row>
    <row r="4215" spans="6:7" x14ac:dyDescent="0.3">
      <c r="F4215" t="s">
        <v>16360</v>
      </c>
      <c r="G4215" s="10">
        <v>0</v>
      </c>
    </row>
    <row r="4216" spans="6:7" x14ac:dyDescent="0.3">
      <c r="F4216" t="s">
        <v>15691</v>
      </c>
      <c r="G4216" s="10">
        <v>0</v>
      </c>
    </row>
    <row r="4217" spans="6:7" x14ac:dyDescent="0.3">
      <c r="F4217" t="s">
        <v>16661</v>
      </c>
      <c r="G4217" s="10">
        <v>0</v>
      </c>
    </row>
    <row r="4218" spans="6:7" x14ac:dyDescent="0.3">
      <c r="F4218" t="s">
        <v>15692</v>
      </c>
      <c r="G4218" s="10">
        <v>0</v>
      </c>
    </row>
    <row r="4219" spans="6:7" x14ac:dyDescent="0.3">
      <c r="F4219" t="s">
        <v>16296</v>
      </c>
      <c r="G4219" s="10">
        <v>0</v>
      </c>
    </row>
    <row r="4220" spans="6:7" x14ac:dyDescent="0.3">
      <c r="F4220" t="s">
        <v>15693</v>
      </c>
      <c r="G4220" s="10">
        <v>0</v>
      </c>
    </row>
    <row r="4221" spans="6:7" x14ac:dyDescent="0.3">
      <c r="F4221" t="s">
        <v>16424</v>
      </c>
      <c r="G4221" s="10">
        <v>0</v>
      </c>
    </row>
    <row r="4222" spans="6:7" x14ac:dyDescent="0.3">
      <c r="F4222" t="s">
        <v>15694</v>
      </c>
      <c r="G4222" s="10">
        <v>0</v>
      </c>
    </row>
    <row r="4223" spans="6:7" x14ac:dyDescent="0.3">
      <c r="F4223" t="s">
        <v>15690</v>
      </c>
      <c r="G4223" s="10">
        <v>0</v>
      </c>
    </row>
    <row r="4224" spans="6:7" x14ac:dyDescent="0.3">
      <c r="F4224" t="s">
        <v>15695</v>
      </c>
      <c r="G4224" s="10">
        <v>0</v>
      </c>
    </row>
    <row r="4225" spans="6:7" x14ac:dyDescent="0.3">
      <c r="F4225" t="s">
        <v>15592</v>
      </c>
      <c r="G4225" s="10">
        <v>0</v>
      </c>
    </row>
    <row r="4226" spans="6:7" x14ac:dyDescent="0.3">
      <c r="F4226" t="s">
        <v>15619</v>
      </c>
      <c r="G4226" s="10">
        <v>0</v>
      </c>
    </row>
    <row r="4227" spans="6:7" x14ac:dyDescent="0.3">
      <c r="F4227" t="s">
        <v>16264</v>
      </c>
      <c r="G4227" s="10">
        <v>0</v>
      </c>
    </row>
    <row r="4228" spans="6:7" x14ac:dyDescent="0.3">
      <c r="F4228" t="s">
        <v>15697</v>
      </c>
      <c r="G4228" s="10">
        <v>0</v>
      </c>
    </row>
    <row r="4229" spans="6:7" x14ac:dyDescent="0.3">
      <c r="F4229" t="s">
        <v>16328</v>
      </c>
      <c r="G4229" s="10">
        <v>0</v>
      </c>
    </row>
    <row r="4230" spans="6:7" x14ac:dyDescent="0.3">
      <c r="F4230" t="s">
        <v>15698</v>
      </c>
      <c r="G4230" s="10">
        <v>0</v>
      </c>
    </row>
    <row r="4231" spans="6:7" x14ac:dyDescent="0.3">
      <c r="F4231" t="s">
        <v>16392</v>
      </c>
      <c r="G4231" s="10">
        <v>0</v>
      </c>
    </row>
    <row r="4232" spans="6:7" x14ac:dyDescent="0.3">
      <c r="F4232" t="s">
        <v>15699</v>
      </c>
      <c r="G4232" s="10">
        <v>0</v>
      </c>
    </row>
    <row r="4233" spans="6:7" x14ac:dyDescent="0.3">
      <c r="F4233" t="s">
        <v>16456</v>
      </c>
      <c r="G4233" s="10">
        <v>0</v>
      </c>
    </row>
    <row r="4234" spans="6:7" x14ac:dyDescent="0.3">
      <c r="F4234" t="s">
        <v>15700</v>
      </c>
      <c r="G4234" s="10">
        <v>0</v>
      </c>
    </row>
    <row r="4235" spans="6:7" x14ac:dyDescent="0.3">
      <c r="F4235" t="s">
        <v>15606</v>
      </c>
      <c r="G4235" s="10">
        <v>0</v>
      </c>
    </row>
    <row r="4236" spans="6:7" x14ac:dyDescent="0.3">
      <c r="F4236" t="s">
        <v>16560</v>
      </c>
      <c r="G4236" s="10">
        <v>0</v>
      </c>
    </row>
    <row r="4237" spans="6:7" x14ac:dyDescent="0.3">
      <c r="F4237" t="s">
        <v>16592</v>
      </c>
      <c r="G4237" s="10">
        <v>0</v>
      </c>
    </row>
    <row r="4238" spans="6:7" x14ac:dyDescent="0.3">
      <c r="F4238" t="s">
        <v>15609</v>
      </c>
      <c r="G4238" s="10">
        <v>0</v>
      </c>
    </row>
    <row r="4239" spans="6:7" x14ac:dyDescent="0.3">
      <c r="F4239" t="s">
        <v>15702</v>
      </c>
      <c r="G4239" s="10">
        <v>0</v>
      </c>
    </row>
    <row r="4240" spans="6:7" x14ac:dyDescent="0.3">
      <c r="F4240" t="s">
        <v>16693</v>
      </c>
      <c r="G4240" s="10">
        <v>0</v>
      </c>
    </row>
    <row r="4241" spans="6:7" x14ac:dyDescent="0.3">
      <c r="F4241" t="s">
        <v>15703</v>
      </c>
      <c r="G4241" s="10">
        <v>0</v>
      </c>
    </row>
    <row r="4242" spans="6:7" x14ac:dyDescent="0.3">
      <c r="F4242" t="s">
        <v>15656</v>
      </c>
      <c r="G4242" s="10">
        <v>0</v>
      </c>
    </row>
    <row r="4243" spans="6:7" x14ac:dyDescent="0.3">
      <c r="F4243" t="s">
        <v>15704</v>
      </c>
      <c r="G4243" s="10">
        <v>0</v>
      </c>
    </row>
    <row r="4244" spans="6:7" x14ac:dyDescent="0.3">
      <c r="F4244" t="s">
        <v>15597</v>
      </c>
      <c r="G4244" s="10">
        <v>0</v>
      </c>
    </row>
    <row r="4245" spans="6:7" x14ac:dyDescent="0.3">
      <c r="F4245" t="s">
        <v>15563</v>
      </c>
      <c r="G4245" s="10">
        <v>0</v>
      </c>
    </row>
    <row r="4246" spans="6:7" x14ac:dyDescent="0.3">
      <c r="F4246" t="s">
        <v>16280</v>
      </c>
      <c r="G4246" s="10">
        <v>0</v>
      </c>
    </row>
    <row r="4247" spans="6:7" x14ac:dyDescent="0.3">
      <c r="F4247" t="s">
        <v>15706</v>
      </c>
      <c r="G4247" s="10">
        <v>0</v>
      </c>
    </row>
    <row r="4248" spans="6:7" x14ac:dyDescent="0.3">
      <c r="F4248" t="s">
        <v>16312</v>
      </c>
      <c r="G4248" s="10">
        <v>0</v>
      </c>
    </row>
    <row r="4249" spans="6:7" x14ac:dyDescent="0.3">
      <c r="F4249" t="s">
        <v>15707</v>
      </c>
      <c r="G4249" s="10">
        <v>0</v>
      </c>
    </row>
    <row r="4250" spans="6:7" x14ac:dyDescent="0.3">
      <c r="F4250" t="s">
        <v>16344</v>
      </c>
      <c r="G4250" s="10">
        <v>0</v>
      </c>
    </row>
    <row r="4251" spans="6:7" x14ac:dyDescent="0.3">
      <c r="F4251" t="s">
        <v>15708</v>
      </c>
      <c r="G4251" s="10">
        <v>0</v>
      </c>
    </row>
    <row r="4252" spans="6:7" x14ac:dyDescent="0.3">
      <c r="F4252" t="s">
        <v>16376</v>
      </c>
      <c r="G4252" s="10">
        <v>0</v>
      </c>
    </row>
    <row r="4253" spans="6:7" x14ac:dyDescent="0.3">
      <c r="F4253" t="s">
        <v>15620</v>
      </c>
      <c r="G4253" s="10">
        <v>0</v>
      </c>
    </row>
    <row r="4254" spans="6:7" x14ac:dyDescent="0.3">
      <c r="F4254" t="s">
        <v>16408</v>
      </c>
      <c r="G4254" s="10">
        <v>0</v>
      </c>
    </row>
    <row r="4255" spans="6:7" x14ac:dyDescent="0.3">
      <c r="F4255" t="s">
        <v>15710</v>
      </c>
      <c r="G4255" s="10">
        <v>0</v>
      </c>
    </row>
    <row r="4256" spans="6:7" x14ac:dyDescent="0.3">
      <c r="F4256" t="s">
        <v>16440</v>
      </c>
      <c r="G4256" s="10">
        <v>0</v>
      </c>
    </row>
    <row r="4257" spans="6:7" x14ac:dyDescent="0.3">
      <c r="F4257" t="s">
        <v>15711</v>
      </c>
      <c r="G4257" s="10">
        <v>0</v>
      </c>
    </row>
    <row r="4258" spans="6:7" x14ac:dyDescent="0.3">
      <c r="F4258" t="s">
        <v>16472</v>
      </c>
      <c r="G4258" s="10">
        <v>0</v>
      </c>
    </row>
    <row r="4259" spans="6:7" x14ac:dyDescent="0.3">
      <c r="F4259" t="s">
        <v>15712</v>
      </c>
      <c r="G4259" s="10">
        <v>0</v>
      </c>
    </row>
    <row r="4260" spans="6:7" x14ac:dyDescent="0.3">
      <c r="F4260" t="s">
        <v>16504</v>
      </c>
      <c r="G4260" s="10">
        <v>0</v>
      </c>
    </row>
    <row r="4261" spans="6:7" x14ac:dyDescent="0.3">
      <c r="F4261" t="s">
        <v>15713</v>
      </c>
      <c r="G4261" s="10">
        <v>0</v>
      </c>
    </row>
    <row r="4262" spans="6:7" x14ac:dyDescent="0.3">
      <c r="F4262" t="s">
        <v>16544</v>
      </c>
      <c r="G4262" s="10">
        <v>0</v>
      </c>
    </row>
    <row r="4263" spans="6:7" x14ac:dyDescent="0.3">
      <c r="F4263" t="s">
        <v>15714</v>
      </c>
      <c r="G4263" s="10">
        <v>0</v>
      </c>
    </row>
    <row r="4264" spans="6:7" x14ac:dyDescent="0.3">
      <c r="F4264" t="s">
        <v>16576</v>
      </c>
      <c r="G4264" s="10">
        <v>0</v>
      </c>
    </row>
    <row r="4265" spans="6:7" x14ac:dyDescent="0.3">
      <c r="F4265" t="s">
        <v>15715</v>
      </c>
      <c r="G4265" s="10">
        <v>0</v>
      </c>
    </row>
    <row r="4266" spans="6:7" x14ac:dyDescent="0.3">
      <c r="F4266" t="s">
        <v>16608</v>
      </c>
      <c r="G4266" s="10">
        <v>0</v>
      </c>
    </row>
    <row r="4267" spans="6:7" x14ac:dyDescent="0.3">
      <c r="F4267" t="s">
        <v>15716</v>
      </c>
      <c r="G4267" s="10">
        <v>0</v>
      </c>
    </row>
    <row r="4268" spans="6:7" x14ac:dyDescent="0.3">
      <c r="F4268" t="s">
        <v>16645</v>
      </c>
      <c r="G4268" s="10">
        <v>0</v>
      </c>
    </row>
    <row r="4269" spans="6:7" x14ac:dyDescent="0.3">
      <c r="F4269" t="s">
        <v>15717</v>
      </c>
      <c r="G4269" s="10">
        <v>0</v>
      </c>
    </row>
    <row r="4270" spans="6:7" x14ac:dyDescent="0.3">
      <c r="F4270" t="s">
        <v>16677</v>
      </c>
      <c r="G4270" s="10">
        <v>0</v>
      </c>
    </row>
    <row r="4271" spans="6:7" x14ac:dyDescent="0.3">
      <c r="F4271" t="s">
        <v>15564</v>
      </c>
      <c r="G4271" s="10">
        <v>0</v>
      </c>
    </row>
    <row r="4272" spans="6:7" x14ac:dyDescent="0.3">
      <c r="F4272" t="s">
        <v>16192</v>
      </c>
      <c r="G4272" s="10">
        <v>0</v>
      </c>
    </row>
    <row r="4273" spans="6:7" x14ac:dyDescent="0.3">
      <c r="F4273" t="s">
        <v>15621</v>
      </c>
      <c r="G4273" s="10">
        <v>0</v>
      </c>
    </row>
    <row r="4274" spans="6:7" x14ac:dyDescent="0.3">
      <c r="F4274" t="s">
        <v>16208</v>
      </c>
      <c r="G4274" s="10">
        <v>0</v>
      </c>
    </row>
    <row r="4275" spans="6:7" x14ac:dyDescent="0.3">
      <c r="F4275" t="s">
        <v>15720</v>
      </c>
      <c r="G4275" s="10">
        <v>0</v>
      </c>
    </row>
    <row r="4276" spans="6:7" x14ac:dyDescent="0.3">
      <c r="F4276" t="s">
        <v>16224</v>
      </c>
      <c r="G4276" s="10">
        <v>0</v>
      </c>
    </row>
    <row r="4277" spans="6:7" x14ac:dyDescent="0.3">
      <c r="F4277" t="s">
        <v>15721</v>
      </c>
      <c r="G4277" s="10">
        <v>0</v>
      </c>
    </row>
    <row r="4278" spans="6:7" x14ac:dyDescent="0.3">
      <c r="F4278" t="s">
        <v>15660</v>
      </c>
      <c r="G4278" s="10">
        <v>0</v>
      </c>
    </row>
    <row r="4279" spans="6:7" x14ac:dyDescent="0.3">
      <c r="F4279" t="s">
        <v>15722</v>
      </c>
      <c r="G4279" s="10">
        <v>0</v>
      </c>
    </row>
    <row r="4280" spans="6:7" x14ac:dyDescent="0.3">
      <c r="F4280" t="s">
        <v>16256</v>
      </c>
      <c r="G4280" s="10">
        <v>0</v>
      </c>
    </row>
    <row r="4281" spans="6:7" x14ac:dyDescent="0.3">
      <c r="F4281" t="s">
        <v>15565</v>
      </c>
      <c r="G4281" s="10">
        <v>0</v>
      </c>
    </row>
    <row r="4282" spans="6:7" x14ac:dyDescent="0.3">
      <c r="F4282" t="s">
        <v>16272</v>
      </c>
      <c r="G4282" s="10">
        <v>0</v>
      </c>
    </row>
    <row r="4283" spans="6:7" x14ac:dyDescent="0.3">
      <c r="F4283" t="s">
        <v>15724</v>
      </c>
      <c r="G4283" s="10">
        <v>0</v>
      </c>
    </row>
    <row r="4284" spans="6:7" x14ac:dyDescent="0.3">
      <c r="F4284" t="s">
        <v>16288</v>
      </c>
      <c r="G4284" s="10">
        <v>0</v>
      </c>
    </row>
    <row r="4285" spans="6:7" x14ac:dyDescent="0.3">
      <c r="F4285" t="s">
        <v>15725</v>
      </c>
      <c r="G4285" s="10">
        <v>0</v>
      </c>
    </row>
    <row r="4286" spans="6:7" x14ac:dyDescent="0.3">
      <c r="F4286" t="s">
        <v>16304</v>
      </c>
      <c r="G4286" s="10">
        <v>0</v>
      </c>
    </row>
    <row r="4287" spans="6:7" x14ac:dyDescent="0.3">
      <c r="F4287" t="s">
        <v>15622</v>
      </c>
      <c r="G4287" s="10">
        <v>0</v>
      </c>
    </row>
    <row r="4288" spans="6:7" x14ac:dyDescent="0.3">
      <c r="F4288" t="s">
        <v>16320</v>
      </c>
      <c r="G4288" s="10">
        <v>0</v>
      </c>
    </row>
    <row r="4289" spans="6:7" x14ac:dyDescent="0.3">
      <c r="F4289" t="s">
        <v>15727</v>
      </c>
      <c r="G4289" s="10">
        <v>0</v>
      </c>
    </row>
    <row r="4290" spans="6:7" x14ac:dyDescent="0.3">
      <c r="F4290" t="s">
        <v>16336</v>
      </c>
      <c r="G4290" s="10">
        <v>0</v>
      </c>
    </row>
    <row r="4291" spans="6:7" x14ac:dyDescent="0.3">
      <c r="F4291" t="s">
        <v>15728</v>
      </c>
      <c r="G4291" s="10">
        <v>0</v>
      </c>
    </row>
    <row r="4292" spans="6:7" x14ac:dyDescent="0.3">
      <c r="F4292" t="s">
        <v>16352</v>
      </c>
      <c r="G4292" s="10">
        <v>0</v>
      </c>
    </row>
    <row r="4293" spans="6:7" x14ac:dyDescent="0.3">
      <c r="F4293" t="s">
        <v>15729</v>
      </c>
      <c r="G4293" s="10">
        <v>0</v>
      </c>
    </row>
    <row r="4294" spans="6:7" x14ac:dyDescent="0.3">
      <c r="F4294" t="s">
        <v>16368</v>
      </c>
      <c r="G4294" s="10">
        <v>0</v>
      </c>
    </row>
    <row r="4295" spans="6:7" x14ac:dyDescent="0.3">
      <c r="F4295" t="s">
        <v>15730</v>
      </c>
      <c r="G4295" s="10">
        <v>0</v>
      </c>
    </row>
    <row r="4296" spans="6:7" x14ac:dyDescent="0.3">
      <c r="F4296" t="s">
        <v>16384</v>
      </c>
      <c r="G4296" s="10">
        <v>0</v>
      </c>
    </row>
    <row r="4297" spans="6:7" x14ac:dyDescent="0.3">
      <c r="F4297" t="s">
        <v>15731</v>
      </c>
      <c r="G4297" s="10">
        <v>0</v>
      </c>
    </row>
    <row r="4298" spans="6:7" x14ac:dyDescent="0.3">
      <c r="F4298" t="s">
        <v>16400</v>
      </c>
      <c r="G4298" s="10">
        <v>0</v>
      </c>
    </row>
    <row r="4299" spans="6:7" x14ac:dyDescent="0.3">
      <c r="F4299" t="s">
        <v>15732</v>
      </c>
      <c r="G4299" s="10">
        <v>0</v>
      </c>
    </row>
    <row r="4300" spans="6:7" x14ac:dyDescent="0.3">
      <c r="F4300" t="s">
        <v>16416</v>
      </c>
      <c r="G4300" s="10">
        <v>0</v>
      </c>
    </row>
    <row r="4301" spans="6:7" x14ac:dyDescent="0.3">
      <c r="F4301" t="s">
        <v>15733</v>
      </c>
      <c r="G4301" s="10">
        <v>0</v>
      </c>
    </row>
    <row r="4302" spans="6:7" x14ac:dyDescent="0.3">
      <c r="F4302" t="s">
        <v>16432</v>
      </c>
      <c r="G4302" s="10">
        <v>0</v>
      </c>
    </row>
    <row r="4303" spans="6:7" x14ac:dyDescent="0.3">
      <c r="F4303" t="s">
        <v>15734</v>
      </c>
      <c r="G4303" s="10">
        <v>0</v>
      </c>
    </row>
    <row r="4304" spans="6:7" x14ac:dyDescent="0.3">
      <c r="F4304" t="s">
        <v>16448</v>
      </c>
      <c r="G4304" s="10">
        <v>0</v>
      </c>
    </row>
    <row r="4305" spans="6:7" x14ac:dyDescent="0.3">
      <c r="F4305" t="s">
        <v>15735</v>
      </c>
      <c r="G4305" s="10">
        <v>0</v>
      </c>
    </row>
    <row r="4306" spans="6:7" x14ac:dyDescent="0.3">
      <c r="F4306" t="s">
        <v>16464</v>
      </c>
      <c r="G4306" s="10">
        <v>0</v>
      </c>
    </row>
    <row r="4307" spans="6:7" x14ac:dyDescent="0.3">
      <c r="F4307" t="s">
        <v>15736</v>
      </c>
      <c r="G4307" s="10">
        <v>0</v>
      </c>
    </row>
    <row r="4308" spans="6:7" x14ac:dyDescent="0.3">
      <c r="F4308" t="s">
        <v>16480</v>
      </c>
      <c r="G4308" s="10">
        <v>0</v>
      </c>
    </row>
    <row r="4309" spans="6:7" x14ac:dyDescent="0.3">
      <c r="F4309" t="s">
        <v>15737</v>
      </c>
      <c r="G4309" s="10">
        <v>0</v>
      </c>
    </row>
    <row r="4310" spans="6:7" x14ac:dyDescent="0.3">
      <c r="F4310" t="s">
        <v>16496</v>
      </c>
      <c r="G4310" s="10">
        <v>0</v>
      </c>
    </row>
    <row r="4311" spans="6:7" x14ac:dyDescent="0.3">
      <c r="F4311" t="s">
        <v>15738</v>
      </c>
      <c r="G4311" s="10">
        <v>0</v>
      </c>
    </row>
    <row r="4312" spans="6:7" x14ac:dyDescent="0.3">
      <c r="F4312" t="s">
        <v>16512</v>
      </c>
      <c r="G4312" s="10">
        <v>0</v>
      </c>
    </row>
    <row r="4313" spans="6:7" x14ac:dyDescent="0.3">
      <c r="F4313" t="s">
        <v>15739</v>
      </c>
      <c r="G4313" s="10">
        <v>0</v>
      </c>
    </row>
    <row r="4314" spans="6:7" x14ac:dyDescent="0.3">
      <c r="F4314" t="s">
        <v>16528</v>
      </c>
      <c r="G4314" s="10">
        <v>0</v>
      </c>
    </row>
    <row r="4315" spans="6:7" x14ac:dyDescent="0.3">
      <c r="F4315" t="s">
        <v>15740</v>
      </c>
      <c r="G4315" s="10">
        <v>0</v>
      </c>
    </row>
    <row r="4316" spans="6:7" x14ac:dyDescent="0.3">
      <c r="F4316" t="s">
        <v>16552</v>
      </c>
      <c r="G4316" s="10">
        <v>0</v>
      </c>
    </row>
    <row r="4317" spans="6:7" x14ac:dyDescent="0.3">
      <c r="F4317" t="s">
        <v>15741</v>
      </c>
      <c r="G4317" s="10">
        <v>0</v>
      </c>
    </row>
    <row r="4318" spans="6:7" x14ac:dyDescent="0.3">
      <c r="F4318" t="s">
        <v>16568</v>
      </c>
      <c r="G4318" s="10">
        <v>0</v>
      </c>
    </row>
    <row r="4319" spans="6:7" x14ac:dyDescent="0.3">
      <c r="F4319" t="s">
        <v>15742</v>
      </c>
      <c r="G4319" s="10">
        <v>0</v>
      </c>
    </row>
    <row r="4320" spans="6:7" x14ac:dyDescent="0.3">
      <c r="F4320" t="s">
        <v>16584</v>
      </c>
      <c r="G4320" s="10">
        <v>0</v>
      </c>
    </row>
    <row r="4321" spans="6:7" x14ac:dyDescent="0.3">
      <c r="F4321" t="s">
        <v>15743</v>
      </c>
      <c r="G4321" s="10">
        <v>0</v>
      </c>
    </row>
    <row r="4322" spans="6:7" x14ac:dyDescent="0.3">
      <c r="F4322" t="s">
        <v>16600</v>
      </c>
      <c r="G4322" s="10">
        <v>0</v>
      </c>
    </row>
    <row r="4323" spans="6:7" x14ac:dyDescent="0.3">
      <c r="F4323" t="s">
        <v>15744</v>
      </c>
      <c r="G4323" s="10">
        <v>0</v>
      </c>
    </row>
    <row r="4324" spans="6:7" x14ac:dyDescent="0.3">
      <c r="F4324" t="s">
        <v>16618</v>
      </c>
      <c r="G4324" s="10">
        <v>0</v>
      </c>
    </row>
    <row r="4325" spans="6:7" x14ac:dyDescent="0.3">
      <c r="F4325" t="s">
        <v>15745</v>
      </c>
      <c r="G4325" s="10">
        <v>0</v>
      </c>
    </row>
    <row r="4326" spans="6:7" x14ac:dyDescent="0.3">
      <c r="F4326" t="s">
        <v>16637</v>
      </c>
      <c r="G4326" s="10">
        <v>0</v>
      </c>
    </row>
    <row r="4327" spans="6:7" x14ac:dyDescent="0.3">
      <c r="F4327" t="s">
        <v>15746</v>
      </c>
      <c r="G4327" s="10">
        <v>0</v>
      </c>
    </row>
    <row r="4328" spans="6:7" x14ac:dyDescent="0.3">
      <c r="F4328" t="s">
        <v>16653</v>
      </c>
      <c r="G4328" s="10">
        <v>0</v>
      </c>
    </row>
    <row r="4329" spans="6:7" x14ac:dyDescent="0.3">
      <c r="F4329" t="s">
        <v>15747</v>
      </c>
      <c r="G4329" s="10">
        <v>0</v>
      </c>
    </row>
    <row r="4330" spans="6:7" x14ac:dyDescent="0.3">
      <c r="F4330" t="s">
        <v>16669</v>
      </c>
      <c r="G4330" s="10">
        <v>0</v>
      </c>
    </row>
    <row r="4331" spans="6:7" x14ac:dyDescent="0.3">
      <c r="F4331" t="s">
        <v>15748</v>
      </c>
      <c r="G4331" s="10">
        <v>0</v>
      </c>
    </row>
    <row r="4332" spans="6:7" x14ac:dyDescent="0.3">
      <c r="F4332" t="s">
        <v>16685</v>
      </c>
      <c r="G4332" s="10">
        <v>0</v>
      </c>
    </row>
    <row r="4333" spans="6:7" x14ac:dyDescent="0.3">
      <c r="F4333" t="s">
        <v>15749</v>
      </c>
      <c r="G4333" s="10">
        <v>0</v>
      </c>
    </row>
    <row r="4334" spans="6:7" x14ac:dyDescent="0.3">
      <c r="F4334" t="s">
        <v>15591</v>
      </c>
      <c r="G4334" s="10">
        <v>0</v>
      </c>
    </row>
    <row r="4335" spans="6:7" x14ac:dyDescent="0.3">
      <c r="F4335" t="s">
        <v>15750</v>
      </c>
      <c r="G4335" s="10">
        <v>0</v>
      </c>
    </row>
    <row r="4336" spans="6:7" x14ac:dyDescent="0.3">
      <c r="F4336" t="s">
        <v>16196</v>
      </c>
      <c r="G4336" s="10">
        <v>0</v>
      </c>
    </row>
    <row r="4337" spans="6:7" x14ac:dyDescent="0.3">
      <c r="F4337" t="s">
        <v>15751</v>
      </c>
      <c r="G4337" s="10">
        <v>0</v>
      </c>
    </row>
    <row r="4338" spans="6:7" x14ac:dyDescent="0.3">
      <c r="F4338" t="s">
        <v>16204</v>
      </c>
      <c r="G4338" s="10">
        <v>0</v>
      </c>
    </row>
    <row r="4339" spans="6:7" x14ac:dyDescent="0.3">
      <c r="F4339" t="s">
        <v>15752</v>
      </c>
      <c r="G4339" s="10">
        <v>0</v>
      </c>
    </row>
    <row r="4340" spans="6:7" x14ac:dyDescent="0.3">
      <c r="F4340" t="s">
        <v>15594</v>
      </c>
      <c r="G4340" s="10">
        <v>0</v>
      </c>
    </row>
    <row r="4341" spans="6:7" x14ac:dyDescent="0.3">
      <c r="F4341" t="s">
        <v>15753</v>
      </c>
      <c r="G4341" s="10">
        <v>0</v>
      </c>
    </row>
    <row r="4342" spans="6:7" x14ac:dyDescent="0.3">
      <c r="F4342" t="s">
        <v>16220</v>
      </c>
      <c r="G4342" s="10">
        <v>0</v>
      </c>
    </row>
    <row r="4343" spans="6:7" x14ac:dyDescent="0.3">
      <c r="F4343" t="s">
        <v>15754</v>
      </c>
      <c r="G4343" s="10">
        <v>0</v>
      </c>
    </row>
    <row r="4344" spans="6:7" x14ac:dyDescent="0.3">
      <c r="F4344" t="s">
        <v>16228</v>
      </c>
      <c r="G4344" s="10">
        <v>0</v>
      </c>
    </row>
    <row r="4345" spans="6:7" x14ac:dyDescent="0.3">
      <c r="F4345" t="s">
        <v>15755</v>
      </c>
      <c r="G4345" s="10">
        <v>0</v>
      </c>
    </row>
    <row r="4346" spans="6:7" x14ac:dyDescent="0.3">
      <c r="F4346" t="s">
        <v>16236</v>
      </c>
      <c r="G4346" s="10">
        <v>0</v>
      </c>
    </row>
    <row r="4347" spans="6:7" x14ac:dyDescent="0.3">
      <c r="F4347" t="s">
        <v>15756</v>
      </c>
      <c r="G4347" s="10">
        <v>0</v>
      </c>
    </row>
    <row r="4348" spans="6:7" x14ac:dyDescent="0.3">
      <c r="F4348" t="s">
        <v>16244</v>
      </c>
      <c r="G4348" s="10">
        <v>0</v>
      </c>
    </row>
    <row r="4349" spans="6:7" x14ac:dyDescent="0.3">
      <c r="F4349" t="s">
        <v>15757</v>
      </c>
      <c r="G4349" s="10">
        <v>0</v>
      </c>
    </row>
    <row r="4350" spans="6:7" x14ac:dyDescent="0.3">
      <c r="F4350" t="s">
        <v>16252</v>
      </c>
      <c r="G4350" s="10">
        <v>0</v>
      </c>
    </row>
    <row r="4351" spans="6:7" x14ac:dyDescent="0.3">
      <c r="F4351" t="s">
        <v>15758</v>
      </c>
      <c r="G4351" s="10">
        <v>0</v>
      </c>
    </row>
    <row r="4352" spans="6:7" x14ac:dyDescent="0.3">
      <c r="F4352" t="s">
        <v>16260</v>
      </c>
      <c r="G4352" s="10">
        <v>0</v>
      </c>
    </row>
    <row r="4353" spans="6:7" x14ac:dyDescent="0.3">
      <c r="F4353" t="s">
        <v>15759</v>
      </c>
      <c r="G4353" s="10">
        <v>0</v>
      </c>
    </row>
    <row r="4354" spans="6:7" x14ac:dyDescent="0.3">
      <c r="F4354" t="s">
        <v>16268</v>
      </c>
      <c r="G4354" s="10">
        <v>0</v>
      </c>
    </row>
    <row r="4355" spans="6:7" x14ac:dyDescent="0.3">
      <c r="F4355" t="s">
        <v>15760</v>
      </c>
      <c r="G4355" s="10">
        <v>0</v>
      </c>
    </row>
    <row r="4356" spans="6:7" x14ac:dyDescent="0.3">
      <c r="F4356" t="s">
        <v>16276</v>
      </c>
      <c r="G4356" s="10">
        <v>0</v>
      </c>
    </row>
    <row r="4357" spans="6:7" x14ac:dyDescent="0.3">
      <c r="F4357" t="s">
        <v>15761</v>
      </c>
      <c r="G4357" s="10">
        <v>0</v>
      </c>
    </row>
    <row r="4358" spans="6:7" x14ac:dyDescent="0.3">
      <c r="F4358" t="s">
        <v>15667</v>
      </c>
      <c r="G4358" s="10">
        <v>0</v>
      </c>
    </row>
    <row r="4359" spans="6:7" x14ac:dyDescent="0.3">
      <c r="F4359" t="s">
        <v>15762</v>
      </c>
      <c r="G4359" s="10">
        <v>0</v>
      </c>
    </row>
    <row r="4360" spans="6:7" x14ac:dyDescent="0.3">
      <c r="F4360" t="s">
        <v>15599</v>
      </c>
      <c r="G4360" s="10">
        <v>0</v>
      </c>
    </row>
    <row r="4361" spans="6:7" x14ac:dyDescent="0.3">
      <c r="F4361" t="s">
        <v>15763</v>
      </c>
      <c r="G4361" s="10">
        <v>0</v>
      </c>
    </row>
    <row r="4362" spans="6:7" x14ac:dyDescent="0.3">
      <c r="F4362" t="s">
        <v>15668</v>
      </c>
      <c r="G4362" s="10">
        <v>0</v>
      </c>
    </row>
    <row r="4363" spans="6:7" x14ac:dyDescent="0.3">
      <c r="F4363" t="s">
        <v>15566</v>
      </c>
      <c r="G4363" s="10">
        <v>0</v>
      </c>
    </row>
    <row r="4364" spans="6:7" x14ac:dyDescent="0.3">
      <c r="F4364" t="s">
        <v>16308</v>
      </c>
      <c r="G4364" s="10">
        <v>0</v>
      </c>
    </row>
    <row r="4365" spans="6:7" x14ac:dyDescent="0.3">
      <c r="F4365" t="s">
        <v>15765</v>
      </c>
      <c r="G4365" s="10">
        <v>0</v>
      </c>
    </row>
    <row r="4366" spans="6:7" x14ac:dyDescent="0.3">
      <c r="F4366" t="s">
        <v>16316</v>
      </c>
      <c r="G4366" s="10">
        <v>0</v>
      </c>
    </row>
    <row r="4367" spans="6:7" x14ac:dyDescent="0.3">
      <c r="F4367" t="s">
        <v>15766</v>
      </c>
      <c r="G4367" s="10">
        <v>0</v>
      </c>
    </row>
    <row r="4368" spans="6:7" x14ac:dyDescent="0.3">
      <c r="F4368" t="s">
        <v>16324</v>
      </c>
      <c r="G4368" s="10">
        <v>0</v>
      </c>
    </row>
    <row r="4369" spans="6:7" x14ac:dyDescent="0.3">
      <c r="F4369" t="s">
        <v>15767</v>
      </c>
      <c r="G4369" s="10">
        <v>0</v>
      </c>
    </row>
    <row r="4370" spans="6:7" x14ac:dyDescent="0.3">
      <c r="F4370" t="s">
        <v>16332</v>
      </c>
      <c r="G4370" s="10">
        <v>0</v>
      </c>
    </row>
    <row r="4371" spans="6:7" x14ac:dyDescent="0.3">
      <c r="F4371" t="s">
        <v>15768</v>
      </c>
      <c r="G4371" s="10">
        <v>0</v>
      </c>
    </row>
    <row r="4372" spans="6:7" x14ac:dyDescent="0.3">
      <c r="F4372" t="s">
        <v>16340</v>
      </c>
      <c r="G4372" s="10">
        <v>0</v>
      </c>
    </row>
    <row r="4373" spans="6:7" x14ac:dyDescent="0.3">
      <c r="F4373" t="s">
        <v>15769</v>
      </c>
      <c r="G4373" s="10">
        <v>0</v>
      </c>
    </row>
    <row r="4374" spans="6:7" x14ac:dyDescent="0.3">
      <c r="F4374" t="s">
        <v>16348</v>
      </c>
      <c r="G4374" s="10">
        <v>0</v>
      </c>
    </row>
    <row r="4375" spans="6:7" x14ac:dyDescent="0.3">
      <c r="F4375" t="s">
        <v>15770</v>
      </c>
      <c r="G4375" s="10">
        <v>0</v>
      </c>
    </row>
    <row r="4376" spans="6:7" x14ac:dyDescent="0.3">
      <c r="F4376" t="s">
        <v>16356</v>
      </c>
      <c r="G4376" s="10">
        <v>0</v>
      </c>
    </row>
    <row r="4377" spans="6:7" x14ac:dyDescent="0.3">
      <c r="F4377" t="s">
        <v>15771</v>
      </c>
      <c r="G4377" s="10">
        <v>0</v>
      </c>
    </row>
    <row r="4378" spans="6:7" x14ac:dyDescent="0.3">
      <c r="F4378" t="s">
        <v>16364</v>
      </c>
      <c r="G4378" s="10">
        <v>0</v>
      </c>
    </row>
    <row r="4379" spans="6:7" x14ac:dyDescent="0.3">
      <c r="F4379" t="s">
        <v>15772</v>
      </c>
      <c r="G4379" s="10">
        <v>0</v>
      </c>
    </row>
    <row r="4380" spans="6:7" x14ac:dyDescent="0.3">
      <c r="F4380" t="s">
        <v>16372</v>
      </c>
      <c r="G4380" s="10">
        <v>0</v>
      </c>
    </row>
    <row r="4381" spans="6:7" x14ac:dyDescent="0.3">
      <c r="F4381" t="s">
        <v>15773</v>
      </c>
      <c r="G4381" s="10">
        <v>0</v>
      </c>
    </row>
    <row r="4382" spans="6:7" x14ac:dyDescent="0.3">
      <c r="F4382" t="s">
        <v>16380</v>
      </c>
      <c r="G4382" s="10">
        <v>0</v>
      </c>
    </row>
    <row r="4383" spans="6:7" x14ac:dyDescent="0.3">
      <c r="F4383" t="s">
        <v>15774</v>
      </c>
      <c r="G4383" s="10">
        <v>0</v>
      </c>
    </row>
    <row r="4384" spans="6:7" x14ac:dyDescent="0.3">
      <c r="F4384" t="s">
        <v>16388</v>
      </c>
      <c r="G4384" s="10">
        <v>0</v>
      </c>
    </row>
    <row r="4385" spans="6:7" x14ac:dyDescent="0.3">
      <c r="F4385" t="s">
        <v>15775</v>
      </c>
      <c r="G4385" s="10">
        <v>0</v>
      </c>
    </row>
    <row r="4386" spans="6:7" x14ac:dyDescent="0.3">
      <c r="F4386" t="s">
        <v>16396</v>
      </c>
      <c r="G4386" s="10">
        <v>0</v>
      </c>
    </row>
    <row r="4387" spans="6:7" x14ac:dyDescent="0.3">
      <c r="F4387" t="s">
        <v>15776</v>
      </c>
      <c r="G4387" s="10">
        <v>0</v>
      </c>
    </row>
    <row r="4388" spans="6:7" x14ac:dyDescent="0.3">
      <c r="F4388" t="s">
        <v>16404</v>
      </c>
      <c r="G4388" s="10">
        <v>0</v>
      </c>
    </row>
    <row r="4389" spans="6:7" x14ac:dyDescent="0.3">
      <c r="F4389" t="s">
        <v>15777</v>
      </c>
      <c r="G4389" s="10">
        <v>0</v>
      </c>
    </row>
    <row r="4390" spans="6:7" x14ac:dyDescent="0.3">
      <c r="F4390" t="s">
        <v>16412</v>
      </c>
      <c r="G4390" s="10">
        <v>0</v>
      </c>
    </row>
    <row r="4391" spans="6:7" x14ac:dyDescent="0.3">
      <c r="F4391" t="s">
        <v>15778</v>
      </c>
      <c r="G4391" s="10">
        <v>0</v>
      </c>
    </row>
    <row r="4392" spans="6:7" x14ac:dyDescent="0.3">
      <c r="F4392" t="s">
        <v>16420</v>
      </c>
      <c r="G4392" s="10">
        <v>0</v>
      </c>
    </row>
    <row r="4393" spans="6:7" x14ac:dyDescent="0.3">
      <c r="F4393" t="s">
        <v>15779</v>
      </c>
      <c r="G4393" s="10">
        <v>0</v>
      </c>
    </row>
    <row r="4394" spans="6:7" x14ac:dyDescent="0.3">
      <c r="F4394" t="s">
        <v>16428</v>
      </c>
      <c r="G4394" s="10">
        <v>0</v>
      </c>
    </row>
    <row r="4395" spans="6:7" x14ac:dyDescent="0.3">
      <c r="F4395" t="s">
        <v>15780</v>
      </c>
      <c r="G4395" s="10">
        <v>0</v>
      </c>
    </row>
    <row r="4396" spans="6:7" x14ac:dyDescent="0.3">
      <c r="F4396" t="s">
        <v>16436</v>
      </c>
      <c r="G4396" s="10">
        <v>0</v>
      </c>
    </row>
    <row r="4397" spans="6:7" x14ac:dyDescent="0.3">
      <c r="F4397" t="s">
        <v>15781</v>
      </c>
      <c r="G4397" s="10">
        <v>0</v>
      </c>
    </row>
    <row r="4398" spans="6:7" x14ac:dyDescent="0.3">
      <c r="F4398" t="s">
        <v>16444</v>
      </c>
      <c r="G4398" s="10">
        <v>0</v>
      </c>
    </row>
    <row r="4399" spans="6:7" x14ac:dyDescent="0.3">
      <c r="F4399" t="s">
        <v>15782</v>
      </c>
      <c r="G4399" s="10">
        <v>0</v>
      </c>
    </row>
    <row r="4400" spans="6:7" x14ac:dyDescent="0.3">
      <c r="F4400" t="s">
        <v>16452</v>
      </c>
      <c r="G4400" s="10">
        <v>0</v>
      </c>
    </row>
    <row r="4401" spans="6:7" x14ac:dyDescent="0.3">
      <c r="F4401" t="s">
        <v>15783</v>
      </c>
      <c r="G4401" s="10">
        <v>0</v>
      </c>
    </row>
    <row r="4402" spans="6:7" x14ac:dyDescent="0.3">
      <c r="F4402" t="s">
        <v>16460</v>
      </c>
      <c r="G4402" s="10">
        <v>0</v>
      </c>
    </row>
    <row r="4403" spans="6:7" x14ac:dyDescent="0.3">
      <c r="F4403" t="s">
        <v>15784</v>
      </c>
      <c r="G4403" s="10">
        <v>0</v>
      </c>
    </row>
    <row r="4404" spans="6:7" x14ac:dyDescent="0.3">
      <c r="F4404" t="s">
        <v>16468</v>
      </c>
      <c r="G4404" s="10">
        <v>0</v>
      </c>
    </row>
    <row r="4405" spans="6:7" x14ac:dyDescent="0.3">
      <c r="F4405" t="s">
        <v>15785</v>
      </c>
      <c r="G4405" s="10">
        <v>0</v>
      </c>
    </row>
    <row r="4406" spans="6:7" x14ac:dyDescent="0.3">
      <c r="F4406" t="s">
        <v>16476</v>
      </c>
      <c r="G4406" s="10">
        <v>0</v>
      </c>
    </row>
    <row r="4407" spans="6:7" x14ac:dyDescent="0.3">
      <c r="F4407" t="s">
        <v>15786</v>
      </c>
      <c r="G4407" s="10">
        <v>0</v>
      </c>
    </row>
    <row r="4408" spans="6:7" x14ac:dyDescent="0.3">
      <c r="F4408" t="s">
        <v>16484</v>
      </c>
      <c r="G4408" s="10">
        <v>0</v>
      </c>
    </row>
    <row r="4409" spans="6:7" x14ac:dyDescent="0.3">
      <c r="F4409" t="s">
        <v>15787</v>
      </c>
      <c r="G4409" s="10">
        <v>0</v>
      </c>
    </row>
    <row r="4410" spans="6:7" x14ac:dyDescent="0.3">
      <c r="F4410" t="s">
        <v>16492</v>
      </c>
      <c r="G4410" s="10">
        <v>0</v>
      </c>
    </row>
    <row r="4411" spans="6:7" x14ac:dyDescent="0.3">
      <c r="F4411" t="s">
        <v>15788</v>
      </c>
      <c r="G4411" s="10">
        <v>0</v>
      </c>
    </row>
    <row r="4412" spans="6:7" x14ac:dyDescent="0.3">
      <c r="F4412" t="s">
        <v>16500</v>
      </c>
      <c r="G4412" s="10">
        <v>0</v>
      </c>
    </row>
    <row r="4413" spans="6:7" x14ac:dyDescent="0.3">
      <c r="F4413" t="s">
        <v>15789</v>
      </c>
      <c r="G4413" s="10">
        <v>0</v>
      </c>
    </row>
    <row r="4414" spans="6:7" x14ac:dyDescent="0.3">
      <c r="F4414" t="s">
        <v>16508</v>
      </c>
      <c r="G4414" s="10">
        <v>0</v>
      </c>
    </row>
    <row r="4415" spans="6:7" x14ac:dyDescent="0.3">
      <c r="F4415" t="s">
        <v>15790</v>
      </c>
      <c r="G4415" s="10">
        <v>0</v>
      </c>
    </row>
    <row r="4416" spans="6:7" x14ac:dyDescent="0.3">
      <c r="F4416" t="s">
        <v>16516</v>
      </c>
      <c r="G4416" s="10">
        <v>0</v>
      </c>
    </row>
    <row r="4417" spans="6:7" x14ac:dyDescent="0.3">
      <c r="F4417" t="s">
        <v>15791</v>
      </c>
      <c r="G4417" s="10">
        <v>0</v>
      </c>
    </row>
    <row r="4418" spans="6:7" x14ac:dyDescent="0.3">
      <c r="F4418" t="s">
        <v>16524</v>
      </c>
      <c r="G4418" s="10">
        <v>0</v>
      </c>
    </row>
    <row r="4419" spans="6:7" x14ac:dyDescent="0.3">
      <c r="F4419" t="s">
        <v>15792</v>
      </c>
      <c r="G4419" s="10">
        <v>0</v>
      </c>
    </row>
    <row r="4420" spans="6:7" x14ac:dyDescent="0.3">
      <c r="F4420" t="s">
        <v>16540</v>
      </c>
      <c r="G4420" s="10">
        <v>0</v>
      </c>
    </row>
    <row r="4421" spans="6:7" x14ac:dyDescent="0.3">
      <c r="F4421" t="s">
        <v>15793</v>
      </c>
      <c r="G4421" s="10">
        <v>0</v>
      </c>
    </row>
    <row r="4422" spans="6:7" x14ac:dyDescent="0.3">
      <c r="F4422" t="s">
        <v>16548</v>
      </c>
      <c r="G4422" s="10">
        <v>0</v>
      </c>
    </row>
    <row r="4423" spans="6:7" x14ac:dyDescent="0.3">
      <c r="F4423" t="s">
        <v>15794</v>
      </c>
      <c r="G4423" s="10">
        <v>0</v>
      </c>
    </row>
    <row r="4424" spans="6:7" x14ac:dyDescent="0.3">
      <c r="F4424" t="s">
        <v>16556</v>
      </c>
      <c r="G4424" s="10">
        <v>0</v>
      </c>
    </row>
    <row r="4425" spans="6:7" x14ac:dyDescent="0.3">
      <c r="F4425" t="s">
        <v>15795</v>
      </c>
      <c r="G4425" s="10">
        <v>0</v>
      </c>
    </row>
    <row r="4426" spans="6:7" x14ac:dyDescent="0.3">
      <c r="F4426" t="s">
        <v>16564</v>
      </c>
      <c r="G4426" s="10">
        <v>0</v>
      </c>
    </row>
    <row r="4427" spans="6:7" x14ac:dyDescent="0.3">
      <c r="F4427" t="s">
        <v>15796</v>
      </c>
      <c r="G4427" s="10">
        <v>0</v>
      </c>
    </row>
    <row r="4428" spans="6:7" x14ac:dyDescent="0.3">
      <c r="F4428" t="s">
        <v>16572</v>
      </c>
      <c r="G4428" s="10">
        <v>0</v>
      </c>
    </row>
    <row r="4429" spans="6:7" x14ac:dyDescent="0.3">
      <c r="F4429" t="s">
        <v>15797</v>
      </c>
      <c r="G4429" s="10">
        <v>0</v>
      </c>
    </row>
    <row r="4430" spans="6:7" x14ac:dyDescent="0.3">
      <c r="F4430" t="s">
        <v>16580</v>
      </c>
      <c r="G4430" s="10">
        <v>0</v>
      </c>
    </row>
    <row r="4431" spans="6:7" x14ac:dyDescent="0.3">
      <c r="F4431" t="s">
        <v>15798</v>
      </c>
      <c r="G4431" s="10">
        <v>0</v>
      </c>
    </row>
    <row r="4432" spans="6:7" x14ac:dyDescent="0.3">
      <c r="F4432" t="s">
        <v>16588</v>
      </c>
      <c r="G4432" s="10">
        <v>0</v>
      </c>
    </row>
    <row r="4433" spans="6:7" x14ac:dyDescent="0.3">
      <c r="F4433" t="s">
        <v>15799</v>
      </c>
      <c r="G4433" s="10">
        <v>0</v>
      </c>
    </row>
    <row r="4434" spans="6:7" x14ac:dyDescent="0.3">
      <c r="F4434" t="s">
        <v>16596</v>
      </c>
      <c r="G4434" s="10">
        <v>0</v>
      </c>
    </row>
    <row r="4435" spans="6:7" x14ac:dyDescent="0.3">
      <c r="F4435" t="s">
        <v>15800</v>
      </c>
      <c r="G4435" s="10">
        <v>0</v>
      </c>
    </row>
    <row r="4436" spans="6:7" x14ac:dyDescent="0.3">
      <c r="F4436" t="s">
        <v>16604</v>
      </c>
      <c r="G4436" s="10">
        <v>0</v>
      </c>
    </row>
    <row r="4437" spans="6:7" x14ac:dyDescent="0.3">
      <c r="F4437" t="s">
        <v>15801</v>
      </c>
      <c r="G4437" s="10">
        <v>0</v>
      </c>
    </row>
    <row r="4438" spans="6:7" x14ac:dyDescent="0.3">
      <c r="F4438" t="s">
        <v>16612</v>
      </c>
      <c r="G4438" s="10">
        <v>0</v>
      </c>
    </row>
    <row r="4439" spans="6:7" x14ac:dyDescent="0.3">
      <c r="F4439" t="s">
        <v>15802</v>
      </c>
      <c r="G4439" s="10">
        <v>0</v>
      </c>
    </row>
    <row r="4440" spans="6:7" x14ac:dyDescent="0.3">
      <c r="F4440" t="s">
        <v>15679</v>
      </c>
      <c r="G4440" s="10">
        <v>0</v>
      </c>
    </row>
    <row r="4441" spans="6:7" x14ac:dyDescent="0.3">
      <c r="F4441" t="s">
        <v>15803</v>
      </c>
      <c r="G4441" s="10">
        <v>0</v>
      </c>
    </row>
    <row r="4442" spans="6:7" x14ac:dyDescent="0.3">
      <c r="F4442" t="s">
        <v>16633</v>
      </c>
      <c r="G4442" s="10">
        <v>0</v>
      </c>
    </row>
    <row r="4443" spans="6:7" x14ac:dyDescent="0.3">
      <c r="F4443" t="s">
        <v>15804</v>
      </c>
      <c r="G4443" s="10">
        <v>0</v>
      </c>
    </row>
    <row r="4444" spans="6:7" x14ac:dyDescent="0.3">
      <c r="F4444" t="s">
        <v>16641</v>
      </c>
      <c r="G4444" s="10">
        <v>0</v>
      </c>
    </row>
    <row r="4445" spans="6:7" x14ac:dyDescent="0.3">
      <c r="F4445" t="s">
        <v>15805</v>
      </c>
      <c r="G4445" s="10">
        <v>0</v>
      </c>
    </row>
    <row r="4446" spans="6:7" x14ac:dyDescent="0.3">
      <c r="F4446" t="s">
        <v>16649</v>
      </c>
      <c r="G4446" s="10">
        <v>0</v>
      </c>
    </row>
    <row r="4447" spans="6:7" x14ac:dyDescent="0.3">
      <c r="F4447" t="s">
        <v>15806</v>
      </c>
      <c r="G4447" s="10">
        <v>0</v>
      </c>
    </row>
    <row r="4448" spans="6:7" x14ac:dyDescent="0.3">
      <c r="F4448" t="s">
        <v>16657</v>
      </c>
      <c r="G4448" s="10">
        <v>0</v>
      </c>
    </row>
    <row r="4449" spans="6:7" x14ac:dyDescent="0.3">
      <c r="F4449" t="s">
        <v>15807</v>
      </c>
      <c r="G4449" s="10">
        <v>0</v>
      </c>
    </row>
    <row r="4450" spans="6:7" x14ac:dyDescent="0.3">
      <c r="F4450" t="s">
        <v>16665</v>
      </c>
      <c r="G4450" s="10">
        <v>0</v>
      </c>
    </row>
    <row r="4451" spans="6:7" x14ac:dyDescent="0.3">
      <c r="F4451" t="s">
        <v>15808</v>
      </c>
      <c r="G4451" s="10">
        <v>0</v>
      </c>
    </row>
    <row r="4452" spans="6:7" x14ac:dyDescent="0.3">
      <c r="F4452" t="s">
        <v>16673</v>
      </c>
      <c r="G4452" s="10">
        <v>0</v>
      </c>
    </row>
    <row r="4453" spans="6:7" x14ac:dyDescent="0.3">
      <c r="F4453" t="s">
        <v>15809</v>
      </c>
      <c r="G4453" s="10">
        <v>0</v>
      </c>
    </row>
    <row r="4454" spans="6:7" x14ac:dyDescent="0.3">
      <c r="F4454" t="s">
        <v>16681</v>
      </c>
      <c r="G4454" s="10">
        <v>0</v>
      </c>
    </row>
    <row r="4455" spans="6:7" x14ac:dyDescent="0.3">
      <c r="F4455" t="s">
        <v>15623</v>
      </c>
      <c r="G4455" s="10">
        <v>0</v>
      </c>
    </row>
    <row r="4456" spans="6:7" x14ac:dyDescent="0.3">
      <c r="F4456" t="s">
        <v>16689</v>
      </c>
      <c r="G4456" s="10">
        <v>0</v>
      </c>
    </row>
    <row r="4457" spans="6:7" x14ac:dyDescent="0.3">
      <c r="F4457" t="s">
        <v>15811</v>
      </c>
      <c r="G4457" s="10">
        <v>0</v>
      </c>
    </row>
    <row r="4458" spans="6:7" x14ac:dyDescent="0.3">
      <c r="F4458" t="s">
        <v>16697</v>
      </c>
      <c r="G4458" s="10">
        <v>0</v>
      </c>
    </row>
    <row r="4459" spans="6:7" x14ac:dyDescent="0.3">
      <c r="F4459" t="s">
        <v>15812</v>
      </c>
      <c r="G4459" s="10">
        <v>0</v>
      </c>
    </row>
    <row r="4460" spans="6:7" x14ac:dyDescent="0.3">
      <c r="F4460" t="s">
        <v>16190</v>
      </c>
      <c r="G4460" s="10">
        <v>0</v>
      </c>
    </row>
    <row r="4461" spans="6:7" x14ac:dyDescent="0.3">
      <c r="F4461" t="s">
        <v>15624</v>
      </c>
      <c r="G4461" s="10">
        <v>0</v>
      </c>
    </row>
    <row r="4462" spans="6:7" x14ac:dyDescent="0.3">
      <c r="F4462" t="s">
        <v>16194</v>
      </c>
      <c r="G4462" s="10">
        <v>0</v>
      </c>
    </row>
    <row r="4463" spans="6:7" x14ac:dyDescent="0.3">
      <c r="F4463" t="s">
        <v>15814</v>
      </c>
      <c r="G4463" s="10">
        <v>0</v>
      </c>
    </row>
    <row r="4464" spans="6:7" x14ac:dyDescent="0.3">
      <c r="F4464" t="s">
        <v>16198</v>
      </c>
      <c r="G4464" s="10">
        <v>0</v>
      </c>
    </row>
    <row r="4465" spans="6:7" x14ac:dyDescent="0.3">
      <c r="F4465" t="s">
        <v>15815</v>
      </c>
      <c r="G4465" s="10">
        <v>0</v>
      </c>
    </row>
    <row r="4466" spans="6:7" x14ac:dyDescent="0.3">
      <c r="F4466" t="s">
        <v>16202</v>
      </c>
      <c r="G4466" s="10">
        <v>0</v>
      </c>
    </row>
    <row r="4467" spans="6:7" x14ac:dyDescent="0.3">
      <c r="F4467" t="s">
        <v>15816</v>
      </c>
      <c r="G4467" s="10">
        <v>0</v>
      </c>
    </row>
    <row r="4468" spans="6:7" x14ac:dyDescent="0.3">
      <c r="F4468" t="s">
        <v>16206</v>
      </c>
      <c r="G4468" s="10">
        <v>0</v>
      </c>
    </row>
    <row r="4469" spans="6:7" x14ac:dyDescent="0.3">
      <c r="F4469" t="s">
        <v>15817</v>
      </c>
      <c r="G4469" s="10">
        <v>0</v>
      </c>
    </row>
    <row r="4470" spans="6:7" x14ac:dyDescent="0.3">
      <c r="F4470" t="s">
        <v>16210</v>
      </c>
      <c r="G4470" s="10">
        <v>0</v>
      </c>
    </row>
    <row r="4471" spans="6:7" x14ac:dyDescent="0.3">
      <c r="F4471" t="s">
        <v>15818</v>
      </c>
      <c r="G4471" s="10">
        <v>0</v>
      </c>
    </row>
    <row r="4472" spans="6:7" x14ac:dyDescent="0.3">
      <c r="F4472" t="s">
        <v>16214</v>
      </c>
      <c r="G4472" s="10">
        <v>0</v>
      </c>
    </row>
    <row r="4473" spans="6:7" x14ac:dyDescent="0.3">
      <c r="F4473" t="s">
        <v>15819</v>
      </c>
      <c r="G4473" s="10">
        <v>0</v>
      </c>
    </row>
    <row r="4474" spans="6:7" x14ac:dyDescent="0.3">
      <c r="F4474" t="s">
        <v>15657</v>
      </c>
      <c r="G4474" s="10">
        <v>0</v>
      </c>
    </row>
    <row r="4475" spans="6:7" x14ac:dyDescent="0.3">
      <c r="F4475" t="s">
        <v>15568</v>
      </c>
      <c r="G4475" s="10">
        <v>0</v>
      </c>
    </row>
    <row r="4476" spans="6:7" x14ac:dyDescent="0.3">
      <c r="F4476" t="s">
        <v>16222</v>
      </c>
      <c r="G4476" s="10">
        <v>0</v>
      </c>
    </row>
    <row r="4477" spans="6:7" x14ac:dyDescent="0.3">
      <c r="F4477" t="s">
        <v>15569</v>
      </c>
      <c r="G4477" s="10">
        <v>0</v>
      </c>
    </row>
    <row r="4478" spans="6:7" x14ac:dyDescent="0.3">
      <c r="F4478" t="s">
        <v>16226</v>
      </c>
      <c r="G4478" s="10">
        <v>0</v>
      </c>
    </row>
    <row r="4479" spans="6:7" x14ac:dyDescent="0.3">
      <c r="F4479" t="s">
        <v>15822</v>
      </c>
      <c r="G4479" s="10">
        <v>0</v>
      </c>
    </row>
    <row r="4480" spans="6:7" x14ac:dyDescent="0.3">
      <c r="F4480" t="s">
        <v>15659</v>
      </c>
      <c r="G4480" s="10">
        <v>0</v>
      </c>
    </row>
    <row r="4481" spans="6:7" x14ac:dyDescent="0.3">
      <c r="F4481" t="s">
        <v>15625</v>
      </c>
      <c r="G4481" s="10">
        <v>0</v>
      </c>
    </row>
    <row r="4482" spans="6:7" x14ac:dyDescent="0.3">
      <c r="F4482" t="s">
        <v>16234</v>
      </c>
      <c r="G4482" s="10">
        <v>0</v>
      </c>
    </row>
    <row r="4483" spans="6:7" x14ac:dyDescent="0.3">
      <c r="F4483" t="s">
        <v>15824</v>
      </c>
      <c r="G4483" s="10">
        <v>0</v>
      </c>
    </row>
    <row r="4484" spans="6:7" x14ac:dyDescent="0.3">
      <c r="F4484" t="s">
        <v>16238</v>
      </c>
      <c r="G4484" s="10">
        <v>0</v>
      </c>
    </row>
    <row r="4485" spans="6:7" x14ac:dyDescent="0.3">
      <c r="F4485" t="s">
        <v>15825</v>
      </c>
      <c r="G4485" s="10">
        <v>0</v>
      </c>
    </row>
    <row r="4486" spans="6:7" x14ac:dyDescent="0.3">
      <c r="F4486" t="s">
        <v>16242</v>
      </c>
      <c r="G4486" s="10">
        <v>0</v>
      </c>
    </row>
    <row r="4487" spans="6:7" x14ac:dyDescent="0.3">
      <c r="F4487" t="s">
        <v>15826</v>
      </c>
      <c r="G4487" s="10">
        <v>0</v>
      </c>
    </row>
    <row r="4488" spans="6:7" x14ac:dyDescent="0.3">
      <c r="F4488" t="s">
        <v>16246</v>
      </c>
      <c r="G4488" s="10">
        <v>0</v>
      </c>
    </row>
    <row r="4489" spans="6:7" x14ac:dyDescent="0.3">
      <c r="F4489" t="s">
        <v>15827</v>
      </c>
      <c r="G4489" s="10">
        <v>0</v>
      </c>
    </row>
    <row r="4490" spans="6:7" x14ac:dyDescent="0.3">
      <c r="F4490" t="s">
        <v>16250</v>
      </c>
      <c r="G4490" s="10">
        <v>0</v>
      </c>
    </row>
    <row r="4491" spans="6:7" x14ac:dyDescent="0.3">
      <c r="F4491" t="s">
        <v>15626</v>
      </c>
      <c r="G4491" s="10">
        <v>0</v>
      </c>
    </row>
    <row r="4492" spans="6:7" x14ac:dyDescent="0.3">
      <c r="F4492" t="s">
        <v>16254</v>
      </c>
      <c r="G4492" s="10">
        <v>0</v>
      </c>
    </row>
    <row r="4493" spans="6:7" x14ac:dyDescent="0.3">
      <c r="F4493" t="s">
        <v>15829</v>
      </c>
      <c r="G4493" s="10">
        <v>0</v>
      </c>
    </row>
    <row r="4494" spans="6:7" x14ac:dyDescent="0.3">
      <c r="F4494" t="s">
        <v>16258</v>
      </c>
      <c r="G4494" s="10">
        <v>0</v>
      </c>
    </row>
    <row r="4495" spans="6:7" x14ac:dyDescent="0.3">
      <c r="F4495" t="s">
        <v>15830</v>
      </c>
      <c r="G4495" s="10">
        <v>0</v>
      </c>
    </row>
    <row r="4496" spans="6:7" x14ac:dyDescent="0.3">
      <c r="F4496" t="s">
        <v>16262</v>
      </c>
      <c r="G4496" s="10">
        <v>0</v>
      </c>
    </row>
    <row r="4497" spans="6:7" x14ac:dyDescent="0.3">
      <c r="F4497" t="s">
        <v>15557</v>
      </c>
      <c r="G4497" s="10">
        <v>0</v>
      </c>
    </row>
    <row r="4498" spans="6:7" x14ac:dyDescent="0.3">
      <c r="F4498" t="s">
        <v>16266</v>
      </c>
      <c r="G4498" s="10">
        <v>0</v>
      </c>
    </row>
    <row r="4499" spans="6:7" x14ac:dyDescent="0.3">
      <c r="F4499" t="s">
        <v>15832</v>
      </c>
      <c r="G4499" s="10">
        <v>0</v>
      </c>
    </row>
    <row r="4500" spans="6:7" x14ac:dyDescent="0.3">
      <c r="F4500" t="s">
        <v>16270</v>
      </c>
      <c r="G4500" s="10">
        <v>0</v>
      </c>
    </row>
    <row r="4501" spans="6:7" x14ac:dyDescent="0.3">
      <c r="F4501" t="s">
        <v>15833</v>
      </c>
      <c r="G4501" s="10">
        <v>0</v>
      </c>
    </row>
    <row r="4502" spans="6:7" x14ac:dyDescent="0.3">
      <c r="F4502" t="s">
        <v>16274</v>
      </c>
      <c r="G4502" s="10">
        <v>0</v>
      </c>
    </row>
    <row r="4503" spans="6:7" x14ac:dyDescent="0.3">
      <c r="F4503" t="s">
        <v>15834</v>
      </c>
      <c r="G4503" s="10">
        <v>0</v>
      </c>
    </row>
    <row r="4504" spans="6:7" x14ac:dyDescent="0.3">
      <c r="F4504" t="s">
        <v>16278</v>
      </c>
      <c r="G4504" s="10">
        <v>0</v>
      </c>
    </row>
    <row r="4505" spans="6:7" x14ac:dyDescent="0.3">
      <c r="F4505" t="s">
        <v>15835</v>
      </c>
      <c r="G4505" s="10">
        <v>0</v>
      </c>
    </row>
    <row r="4506" spans="6:7" x14ac:dyDescent="0.3">
      <c r="F4506" t="s">
        <v>16282</v>
      </c>
      <c r="G4506" s="10">
        <v>0</v>
      </c>
    </row>
    <row r="4507" spans="6:7" x14ac:dyDescent="0.3">
      <c r="F4507" t="s">
        <v>15836</v>
      </c>
      <c r="G4507" s="10">
        <v>0</v>
      </c>
    </row>
    <row r="4508" spans="6:7" x14ac:dyDescent="0.3">
      <c r="F4508" t="s">
        <v>16286</v>
      </c>
      <c r="G4508" s="10">
        <v>0</v>
      </c>
    </row>
    <row r="4509" spans="6:7" x14ac:dyDescent="0.3">
      <c r="F4509" t="s">
        <v>15837</v>
      </c>
      <c r="G4509" s="10">
        <v>0</v>
      </c>
    </row>
    <row r="4510" spans="6:7" x14ac:dyDescent="0.3">
      <c r="F4510" t="s">
        <v>16290</v>
      </c>
      <c r="G4510" s="10">
        <v>0</v>
      </c>
    </row>
    <row r="4511" spans="6:7" x14ac:dyDescent="0.3">
      <c r="F4511" t="s">
        <v>15838</v>
      </c>
      <c r="G4511" s="10">
        <v>0</v>
      </c>
    </row>
    <row r="4512" spans="6:7" x14ac:dyDescent="0.3">
      <c r="F4512" t="s">
        <v>16294</v>
      </c>
      <c r="G4512" s="10">
        <v>0</v>
      </c>
    </row>
    <row r="4513" spans="6:7" x14ac:dyDescent="0.3">
      <c r="F4513" t="s">
        <v>15839</v>
      </c>
      <c r="G4513" s="10">
        <v>0</v>
      </c>
    </row>
    <row r="4514" spans="6:7" x14ac:dyDescent="0.3">
      <c r="F4514" t="s">
        <v>16298</v>
      </c>
      <c r="G4514" s="10">
        <v>0</v>
      </c>
    </row>
    <row r="4515" spans="6:7" x14ac:dyDescent="0.3">
      <c r="F4515" t="s">
        <v>15840</v>
      </c>
      <c r="G4515" s="10">
        <v>0</v>
      </c>
    </row>
    <row r="4516" spans="6:7" x14ac:dyDescent="0.3">
      <c r="F4516" t="s">
        <v>16302</v>
      </c>
      <c r="G4516" s="10">
        <v>0</v>
      </c>
    </row>
    <row r="4517" spans="6:7" x14ac:dyDescent="0.3">
      <c r="F4517" t="s">
        <v>15841</v>
      </c>
      <c r="G4517" s="10">
        <v>0</v>
      </c>
    </row>
    <row r="4518" spans="6:7" x14ac:dyDescent="0.3">
      <c r="F4518" t="s">
        <v>16306</v>
      </c>
      <c r="G4518" s="10">
        <v>0</v>
      </c>
    </row>
    <row r="4519" spans="6:7" x14ac:dyDescent="0.3">
      <c r="F4519" t="s">
        <v>15842</v>
      </c>
      <c r="G4519" s="10">
        <v>0</v>
      </c>
    </row>
    <row r="4520" spans="6:7" x14ac:dyDescent="0.3">
      <c r="F4520" t="s">
        <v>16310</v>
      </c>
      <c r="G4520" s="10">
        <v>0</v>
      </c>
    </row>
    <row r="4521" spans="6:7" x14ac:dyDescent="0.3">
      <c r="F4521" t="s">
        <v>15843</v>
      </c>
      <c r="G4521" s="10">
        <v>0</v>
      </c>
    </row>
    <row r="4522" spans="6:7" x14ac:dyDescent="0.3">
      <c r="F4522" t="s">
        <v>16314</v>
      </c>
      <c r="G4522" s="10">
        <v>0</v>
      </c>
    </row>
    <row r="4523" spans="6:7" x14ac:dyDescent="0.3">
      <c r="F4523" t="s">
        <v>15844</v>
      </c>
      <c r="G4523" s="10">
        <v>0</v>
      </c>
    </row>
    <row r="4524" spans="6:7" x14ac:dyDescent="0.3">
      <c r="F4524" t="s">
        <v>16318</v>
      </c>
      <c r="G4524" s="10">
        <v>0</v>
      </c>
    </row>
    <row r="4525" spans="6:7" x14ac:dyDescent="0.3">
      <c r="F4525" t="s">
        <v>15845</v>
      </c>
      <c r="G4525" s="10">
        <v>0</v>
      </c>
    </row>
    <row r="4526" spans="6:7" x14ac:dyDescent="0.3">
      <c r="F4526" t="s">
        <v>16322</v>
      </c>
      <c r="G4526" s="10">
        <v>0</v>
      </c>
    </row>
    <row r="4527" spans="6:7" x14ac:dyDescent="0.3">
      <c r="F4527" t="s">
        <v>15846</v>
      </c>
      <c r="G4527" s="10">
        <v>0</v>
      </c>
    </row>
    <row r="4528" spans="6:7" x14ac:dyDescent="0.3">
      <c r="F4528" t="s">
        <v>16326</v>
      </c>
      <c r="G4528" s="10">
        <v>0</v>
      </c>
    </row>
    <row r="4529" spans="6:7" x14ac:dyDescent="0.3">
      <c r="F4529" t="s">
        <v>15847</v>
      </c>
      <c r="G4529" s="10">
        <v>0</v>
      </c>
    </row>
    <row r="4530" spans="6:7" x14ac:dyDescent="0.3">
      <c r="F4530" t="s">
        <v>16330</v>
      </c>
      <c r="G4530" s="10">
        <v>0</v>
      </c>
    </row>
    <row r="4531" spans="6:7" x14ac:dyDescent="0.3">
      <c r="F4531" t="s">
        <v>15848</v>
      </c>
      <c r="G4531" s="10">
        <v>0</v>
      </c>
    </row>
    <row r="4532" spans="6:7" x14ac:dyDescent="0.3">
      <c r="F4532" t="s">
        <v>16334</v>
      </c>
      <c r="G4532" s="10">
        <v>0</v>
      </c>
    </row>
    <row r="4533" spans="6:7" x14ac:dyDescent="0.3">
      <c r="F4533" t="s">
        <v>15849</v>
      </c>
      <c r="G4533" s="10">
        <v>0</v>
      </c>
    </row>
    <row r="4534" spans="6:7" x14ac:dyDescent="0.3">
      <c r="F4534" t="s">
        <v>16338</v>
      </c>
      <c r="G4534" s="10">
        <v>0</v>
      </c>
    </row>
    <row r="4535" spans="6:7" x14ac:dyDescent="0.3">
      <c r="F4535" t="s">
        <v>15850</v>
      </c>
      <c r="G4535" s="10">
        <v>0</v>
      </c>
    </row>
    <row r="4536" spans="6:7" x14ac:dyDescent="0.3">
      <c r="F4536" t="s">
        <v>16342</v>
      </c>
      <c r="G4536" s="10">
        <v>0</v>
      </c>
    </row>
    <row r="4537" spans="6:7" x14ac:dyDescent="0.3">
      <c r="F4537" t="s">
        <v>15851</v>
      </c>
      <c r="G4537" s="10">
        <v>0</v>
      </c>
    </row>
    <row r="4538" spans="6:7" x14ac:dyDescent="0.3">
      <c r="F4538" t="s">
        <v>16346</v>
      </c>
      <c r="G4538" s="10">
        <v>0</v>
      </c>
    </row>
    <row r="4539" spans="6:7" x14ac:dyDescent="0.3">
      <c r="F4539" t="s">
        <v>15852</v>
      </c>
      <c r="G4539" s="10">
        <v>0</v>
      </c>
    </row>
    <row r="4540" spans="6:7" x14ac:dyDescent="0.3">
      <c r="F4540" t="s">
        <v>16350</v>
      </c>
      <c r="G4540" s="10">
        <v>0</v>
      </c>
    </row>
    <row r="4541" spans="6:7" x14ac:dyDescent="0.3">
      <c r="F4541" t="s">
        <v>15853</v>
      </c>
      <c r="G4541" s="10">
        <v>0</v>
      </c>
    </row>
    <row r="4542" spans="6:7" x14ac:dyDescent="0.3">
      <c r="F4542" t="s">
        <v>16354</v>
      </c>
      <c r="G4542" s="10">
        <v>0</v>
      </c>
    </row>
    <row r="4543" spans="6:7" x14ac:dyDescent="0.3">
      <c r="F4543" t="s">
        <v>15854</v>
      </c>
      <c r="G4543" s="10">
        <v>0</v>
      </c>
    </row>
    <row r="4544" spans="6:7" x14ac:dyDescent="0.3">
      <c r="F4544" t="s">
        <v>16358</v>
      </c>
      <c r="G4544" s="10">
        <v>0</v>
      </c>
    </row>
    <row r="4545" spans="6:7" x14ac:dyDescent="0.3">
      <c r="F4545" t="s">
        <v>15855</v>
      </c>
      <c r="G4545" s="10">
        <v>0</v>
      </c>
    </row>
    <row r="4546" spans="6:7" x14ac:dyDescent="0.3">
      <c r="F4546" t="s">
        <v>16362</v>
      </c>
      <c r="G4546" s="10">
        <v>0</v>
      </c>
    </row>
    <row r="4547" spans="6:7" x14ac:dyDescent="0.3">
      <c r="F4547" t="s">
        <v>15856</v>
      </c>
      <c r="G4547" s="10">
        <v>0</v>
      </c>
    </row>
    <row r="4548" spans="6:7" x14ac:dyDescent="0.3">
      <c r="F4548" t="s">
        <v>16366</v>
      </c>
      <c r="G4548" s="10">
        <v>0</v>
      </c>
    </row>
    <row r="4549" spans="6:7" x14ac:dyDescent="0.3">
      <c r="F4549" t="s">
        <v>15857</v>
      </c>
      <c r="G4549" s="10">
        <v>0</v>
      </c>
    </row>
    <row r="4550" spans="6:7" x14ac:dyDescent="0.3">
      <c r="F4550" t="s">
        <v>16370</v>
      </c>
      <c r="G4550" s="10">
        <v>0</v>
      </c>
    </row>
    <row r="4551" spans="6:7" x14ac:dyDescent="0.3">
      <c r="F4551" t="s">
        <v>15858</v>
      </c>
      <c r="G4551" s="10">
        <v>0</v>
      </c>
    </row>
    <row r="4552" spans="6:7" x14ac:dyDescent="0.3">
      <c r="F4552" t="s">
        <v>15671</v>
      </c>
      <c r="G4552" s="10">
        <v>0</v>
      </c>
    </row>
    <row r="4553" spans="6:7" x14ac:dyDescent="0.3">
      <c r="F4553" t="s">
        <v>15859</v>
      </c>
      <c r="G4553" s="10">
        <v>0</v>
      </c>
    </row>
    <row r="4554" spans="6:7" x14ac:dyDescent="0.3">
      <c r="F4554" t="s">
        <v>16378</v>
      </c>
      <c r="G4554" s="10">
        <v>0</v>
      </c>
    </row>
    <row r="4555" spans="6:7" x14ac:dyDescent="0.3">
      <c r="F4555" t="s">
        <v>15860</v>
      </c>
      <c r="G4555" s="10">
        <v>0</v>
      </c>
    </row>
    <row r="4556" spans="6:7" x14ac:dyDescent="0.3">
      <c r="F4556" t="s">
        <v>16382</v>
      </c>
      <c r="G4556" s="10">
        <v>0</v>
      </c>
    </row>
    <row r="4557" spans="6:7" x14ac:dyDescent="0.3">
      <c r="F4557" t="s">
        <v>15861</v>
      </c>
      <c r="G4557" s="10">
        <v>0</v>
      </c>
    </row>
    <row r="4558" spans="6:7" x14ac:dyDescent="0.3">
      <c r="F4558" t="s">
        <v>16386</v>
      </c>
      <c r="G4558" s="10">
        <v>0</v>
      </c>
    </row>
    <row r="4559" spans="6:7" x14ac:dyDescent="0.3">
      <c r="F4559" t="s">
        <v>15862</v>
      </c>
      <c r="G4559" s="10">
        <v>0</v>
      </c>
    </row>
    <row r="4560" spans="6:7" x14ac:dyDescent="0.3">
      <c r="F4560" t="s">
        <v>16390</v>
      </c>
      <c r="G4560" s="10">
        <v>0</v>
      </c>
    </row>
    <row r="4561" spans="6:7" x14ac:dyDescent="0.3">
      <c r="F4561" t="s">
        <v>15863</v>
      </c>
      <c r="G4561" s="10">
        <v>0</v>
      </c>
    </row>
    <row r="4562" spans="6:7" x14ac:dyDescent="0.3">
      <c r="F4562" t="s">
        <v>16394</v>
      </c>
      <c r="G4562" s="10">
        <v>0</v>
      </c>
    </row>
    <row r="4563" spans="6:7" x14ac:dyDescent="0.3">
      <c r="F4563" t="s">
        <v>15628</v>
      </c>
      <c r="G4563" s="10">
        <v>0</v>
      </c>
    </row>
    <row r="4564" spans="6:7" x14ac:dyDescent="0.3">
      <c r="F4564" t="s">
        <v>16398</v>
      </c>
      <c r="G4564" s="10">
        <v>0</v>
      </c>
    </row>
    <row r="4565" spans="6:7" x14ac:dyDescent="0.3">
      <c r="F4565" t="s">
        <v>15865</v>
      </c>
      <c r="G4565" s="10">
        <v>0</v>
      </c>
    </row>
    <row r="4566" spans="6:7" x14ac:dyDescent="0.3">
      <c r="F4566" t="s">
        <v>16402</v>
      </c>
      <c r="G4566" s="10">
        <v>0</v>
      </c>
    </row>
    <row r="4567" spans="6:7" x14ac:dyDescent="0.3">
      <c r="F4567" t="s">
        <v>15866</v>
      </c>
      <c r="G4567" s="10">
        <v>0</v>
      </c>
    </row>
    <row r="4568" spans="6:7" x14ac:dyDescent="0.3">
      <c r="F4568" t="s">
        <v>16406</v>
      </c>
      <c r="G4568" s="10">
        <v>0</v>
      </c>
    </row>
    <row r="4569" spans="6:7" x14ac:dyDescent="0.3">
      <c r="F4569" t="s">
        <v>15867</v>
      </c>
      <c r="G4569" s="10">
        <v>0</v>
      </c>
    </row>
    <row r="4570" spans="6:7" x14ac:dyDescent="0.3">
      <c r="F4570" t="s">
        <v>16410</v>
      </c>
      <c r="G4570" s="10">
        <v>0</v>
      </c>
    </row>
    <row r="4571" spans="6:7" x14ac:dyDescent="0.3">
      <c r="F4571" t="s">
        <v>15868</v>
      </c>
      <c r="G4571" s="10">
        <v>0</v>
      </c>
    </row>
    <row r="4572" spans="6:7" x14ac:dyDescent="0.3">
      <c r="F4572" t="s">
        <v>16414</v>
      </c>
      <c r="G4572" s="10">
        <v>0</v>
      </c>
    </row>
    <row r="4573" spans="6:7" x14ac:dyDescent="0.3">
      <c r="F4573" t="s">
        <v>15869</v>
      </c>
      <c r="G4573" s="10">
        <v>0</v>
      </c>
    </row>
    <row r="4574" spans="6:7" x14ac:dyDescent="0.3">
      <c r="F4574" t="s">
        <v>16418</v>
      </c>
      <c r="G4574" s="10">
        <v>0</v>
      </c>
    </row>
    <row r="4575" spans="6:7" x14ac:dyDescent="0.3">
      <c r="F4575" t="s">
        <v>15870</v>
      </c>
      <c r="G4575" s="10">
        <v>0</v>
      </c>
    </row>
    <row r="4576" spans="6:7" x14ac:dyDescent="0.3">
      <c r="F4576" t="s">
        <v>16422</v>
      </c>
      <c r="G4576" s="10">
        <v>0</v>
      </c>
    </row>
    <row r="4577" spans="6:7" x14ac:dyDescent="0.3">
      <c r="F4577" t="s">
        <v>15871</v>
      </c>
      <c r="G4577" s="10">
        <v>0</v>
      </c>
    </row>
    <row r="4578" spans="6:7" x14ac:dyDescent="0.3">
      <c r="F4578" t="s">
        <v>16426</v>
      </c>
      <c r="G4578" s="10">
        <v>0</v>
      </c>
    </row>
    <row r="4579" spans="6:7" x14ac:dyDescent="0.3">
      <c r="F4579" t="s">
        <v>15872</v>
      </c>
      <c r="G4579" s="10">
        <v>0</v>
      </c>
    </row>
    <row r="4580" spans="6:7" x14ac:dyDescent="0.3">
      <c r="F4580" t="s">
        <v>16430</v>
      </c>
      <c r="G4580" s="10">
        <v>0</v>
      </c>
    </row>
    <row r="4581" spans="6:7" x14ac:dyDescent="0.3">
      <c r="F4581" t="s">
        <v>15873</v>
      </c>
      <c r="G4581" s="10">
        <v>0</v>
      </c>
    </row>
    <row r="4582" spans="6:7" x14ac:dyDescent="0.3">
      <c r="F4582" t="s">
        <v>16434</v>
      </c>
      <c r="G4582" s="10">
        <v>0</v>
      </c>
    </row>
    <row r="4583" spans="6:7" x14ac:dyDescent="0.3">
      <c r="F4583" t="s">
        <v>15874</v>
      </c>
      <c r="G4583" s="10">
        <v>0</v>
      </c>
    </row>
    <row r="4584" spans="6:7" x14ac:dyDescent="0.3">
      <c r="F4584" t="s">
        <v>16438</v>
      </c>
      <c r="G4584" s="10">
        <v>0</v>
      </c>
    </row>
    <row r="4585" spans="6:7" x14ac:dyDescent="0.3">
      <c r="F4585" t="s">
        <v>15875</v>
      </c>
      <c r="G4585" s="10">
        <v>0</v>
      </c>
    </row>
    <row r="4586" spans="6:7" x14ac:dyDescent="0.3">
      <c r="F4586" t="s">
        <v>16442</v>
      </c>
      <c r="G4586" s="10">
        <v>0</v>
      </c>
    </row>
    <row r="4587" spans="6:7" x14ac:dyDescent="0.3">
      <c r="F4587" t="s">
        <v>15876</v>
      </c>
      <c r="G4587" s="10">
        <v>0</v>
      </c>
    </row>
    <row r="4588" spans="6:7" x14ac:dyDescent="0.3">
      <c r="F4588" t="s">
        <v>16446</v>
      </c>
      <c r="G4588" s="10">
        <v>0</v>
      </c>
    </row>
    <row r="4589" spans="6:7" x14ac:dyDescent="0.3">
      <c r="F4589" t="s">
        <v>15570</v>
      </c>
      <c r="G4589" s="10">
        <v>0</v>
      </c>
    </row>
    <row r="4590" spans="6:7" x14ac:dyDescent="0.3">
      <c r="F4590" t="s">
        <v>16450</v>
      </c>
      <c r="G4590" s="10">
        <v>0</v>
      </c>
    </row>
    <row r="4591" spans="6:7" x14ac:dyDescent="0.3">
      <c r="F4591" t="s">
        <v>15878</v>
      </c>
      <c r="G4591" s="10">
        <v>0</v>
      </c>
    </row>
    <row r="4592" spans="6:7" x14ac:dyDescent="0.3">
      <c r="F4592" t="s">
        <v>16454</v>
      </c>
      <c r="G4592" s="10">
        <v>0</v>
      </c>
    </row>
    <row r="4593" spans="6:7" x14ac:dyDescent="0.3">
      <c r="F4593" t="s">
        <v>15879</v>
      </c>
      <c r="G4593" s="10">
        <v>0</v>
      </c>
    </row>
    <row r="4594" spans="6:7" x14ac:dyDescent="0.3">
      <c r="F4594" t="s">
        <v>16458</v>
      </c>
      <c r="G4594" s="10">
        <v>0</v>
      </c>
    </row>
    <row r="4595" spans="6:7" x14ac:dyDescent="0.3">
      <c r="F4595" t="s">
        <v>15880</v>
      </c>
      <c r="G4595" s="10">
        <v>0</v>
      </c>
    </row>
    <row r="4596" spans="6:7" x14ac:dyDescent="0.3">
      <c r="F4596" t="s">
        <v>16462</v>
      </c>
      <c r="G4596" s="10">
        <v>0</v>
      </c>
    </row>
    <row r="4597" spans="6:7" x14ac:dyDescent="0.3">
      <c r="F4597" t="s">
        <v>15881</v>
      </c>
      <c r="G4597" s="10">
        <v>0</v>
      </c>
    </row>
    <row r="4598" spans="6:7" x14ac:dyDescent="0.3">
      <c r="F4598" t="s">
        <v>16466</v>
      </c>
      <c r="G4598" s="10">
        <v>0</v>
      </c>
    </row>
    <row r="4599" spans="6:7" x14ac:dyDescent="0.3">
      <c r="F4599" t="s">
        <v>15882</v>
      </c>
      <c r="G4599" s="10">
        <v>0</v>
      </c>
    </row>
    <row r="4600" spans="6:7" x14ac:dyDescent="0.3">
      <c r="F4600" t="s">
        <v>16470</v>
      </c>
      <c r="G4600" s="10">
        <v>0</v>
      </c>
    </row>
    <row r="4601" spans="6:7" x14ac:dyDescent="0.3">
      <c r="F4601" t="s">
        <v>15883</v>
      </c>
      <c r="G4601" s="10">
        <v>0</v>
      </c>
    </row>
    <row r="4602" spans="6:7" x14ac:dyDescent="0.3">
      <c r="F4602" t="s">
        <v>16474</v>
      </c>
      <c r="G4602" s="10">
        <v>0</v>
      </c>
    </row>
    <row r="4603" spans="6:7" x14ac:dyDescent="0.3">
      <c r="F4603" t="s">
        <v>15884</v>
      </c>
      <c r="G4603" s="10">
        <v>0</v>
      </c>
    </row>
    <row r="4604" spans="6:7" x14ac:dyDescent="0.3">
      <c r="F4604" t="s">
        <v>16478</v>
      </c>
      <c r="G4604" s="10">
        <v>0</v>
      </c>
    </row>
    <row r="4605" spans="6:7" x14ac:dyDescent="0.3">
      <c r="F4605" t="s">
        <v>15885</v>
      </c>
      <c r="G4605" s="10">
        <v>0</v>
      </c>
    </row>
    <row r="4606" spans="6:7" x14ac:dyDescent="0.3">
      <c r="F4606" t="s">
        <v>16482</v>
      </c>
      <c r="G4606" s="10">
        <v>0</v>
      </c>
    </row>
    <row r="4607" spans="6:7" x14ac:dyDescent="0.3">
      <c r="F4607" t="s">
        <v>15886</v>
      </c>
      <c r="G4607" s="10">
        <v>0</v>
      </c>
    </row>
    <row r="4608" spans="6:7" x14ac:dyDescent="0.3">
      <c r="F4608" t="s">
        <v>16486</v>
      </c>
      <c r="G4608" s="10">
        <v>0</v>
      </c>
    </row>
    <row r="4609" spans="6:7" x14ac:dyDescent="0.3">
      <c r="F4609" t="s">
        <v>15887</v>
      </c>
      <c r="G4609" s="10">
        <v>0</v>
      </c>
    </row>
    <row r="4610" spans="6:7" x14ac:dyDescent="0.3">
      <c r="F4610" t="s">
        <v>16490</v>
      </c>
      <c r="G4610" s="10">
        <v>0</v>
      </c>
    </row>
    <row r="4611" spans="6:7" x14ac:dyDescent="0.3">
      <c r="F4611" t="s">
        <v>15888</v>
      </c>
      <c r="G4611" s="10">
        <v>0</v>
      </c>
    </row>
    <row r="4612" spans="6:7" x14ac:dyDescent="0.3">
      <c r="F4612" t="s">
        <v>16494</v>
      </c>
      <c r="G4612" s="10">
        <v>0</v>
      </c>
    </row>
    <row r="4613" spans="6:7" x14ac:dyDescent="0.3">
      <c r="F4613" t="s">
        <v>15889</v>
      </c>
      <c r="G4613" s="10">
        <v>0</v>
      </c>
    </row>
    <row r="4614" spans="6:7" x14ac:dyDescent="0.3">
      <c r="F4614" t="s">
        <v>16498</v>
      </c>
      <c r="G4614" s="10">
        <v>0</v>
      </c>
    </row>
    <row r="4615" spans="6:7" x14ac:dyDescent="0.3">
      <c r="F4615" t="s">
        <v>15890</v>
      </c>
      <c r="G4615" s="10">
        <v>0</v>
      </c>
    </row>
    <row r="4616" spans="6:7" x14ac:dyDescent="0.3">
      <c r="F4616" t="s">
        <v>15603</v>
      </c>
      <c r="G4616" s="10">
        <v>0</v>
      </c>
    </row>
    <row r="4617" spans="6:7" x14ac:dyDescent="0.3">
      <c r="F4617" t="s">
        <v>15891</v>
      </c>
      <c r="G4617" s="10">
        <v>0</v>
      </c>
    </row>
    <row r="4618" spans="6:7" x14ac:dyDescent="0.3">
      <c r="F4618" t="s">
        <v>16506</v>
      </c>
      <c r="G4618" s="10">
        <v>0</v>
      </c>
    </row>
    <row r="4619" spans="6:7" x14ac:dyDescent="0.3">
      <c r="F4619" t="s">
        <v>15892</v>
      </c>
      <c r="G4619" s="10">
        <v>0</v>
      </c>
    </row>
    <row r="4620" spans="6:7" x14ac:dyDescent="0.3">
      <c r="F4620" t="s">
        <v>16510</v>
      </c>
      <c r="G4620" s="10">
        <v>0</v>
      </c>
    </row>
    <row r="4621" spans="6:7" x14ac:dyDescent="0.3">
      <c r="F4621" t="s">
        <v>15893</v>
      </c>
      <c r="G4621" s="10">
        <v>0</v>
      </c>
    </row>
    <row r="4622" spans="6:7" x14ac:dyDescent="0.3">
      <c r="F4622" t="s">
        <v>16514</v>
      </c>
      <c r="G4622" s="10">
        <v>0</v>
      </c>
    </row>
    <row r="4623" spans="6:7" x14ac:dyDescent="0.3">
      <c r="F4623" t="s">
        <v>15894</v>
      </c>
      <c r="G4623" s="10">
        <v>0</v>
      </c>
    </row>
    <row r="4624" spans="6:7" x14ac:dyDescent="0.3">
      <c r="F4624" t="s">
        <v>16518</v>
      </c>
      <c r="G4624" s="10">
        <v>0</v>
      </c>
    </row>
    <row r="4625" spans="6:7" x14ac:dyDescent="0.3">
      <c r="F4625" t="s">
        <v>15895</v>
      </c>
      <c r="G4625" s="10">
        <v>0</v>
      </c>
    </row>
    <row r="4626" spans="6:7" x14ac:dyDescent="0.3">
      <c r="F4626" t="s">
        <v>16522</v>
      </c>
      <c r="G4626" s="10">
        <v>0</v>
      </c>
    </row>
    <row r="4627" spans="6:7" x14ac:dyDescent="0.3">
      <c r="F4627" t="s">
        <v>15896</v>
      </c>
      <c r="G4627" s="10">
        <v>0</v>
      </c>
    </row>
    <row r="4628" spans="6:7" x14ac:dyDescent="0.3">
      <c r="F4628" t="s">
        <v>16526</v>
      </c>
      <c r="G4628" s="10">
        <v>0</v>
      </c>
    </row>
    <row r="4629" spans="6:7" x14ac:dyDescent="0.3">
      <c r="F4629" t="s">
        <v>15897</v>
      </c>
      <c r="G4629" s="10">
        <v>0</v>
      </c>
    </row>
    <row r="4630" spans="6:7" x14ac:dyDescent="0.3">
      <c r="F4630" t="s">
        <v>16538</v>
      </c>
      <c r="G4630" s="10">
        <v>0</v>
      </c>
    </row>
    <row r="4631" spans="6:7" x14ac:dyDescent="0.3">
      <c r="F4631" t="s">
        <v>15898</v>
      </c>
      <c r="G4631" s="10">
        <v>0</v>
      </c>
    </row>
    <row r="4632" spans="6:7" x14ac:dyDescent="0.3">
      <c r="F4632" t="s">
        <v>16542</v>
      </c>
      <c r="G4632" s="10">
        <v>0</v>
      </c>
    </row>
    <row r="4633" spans="6:7" x14ac:dyDescent="0.3">
      <c r="F4633" t="s">
        <v>15899</v>
      </c>
      <c r="G4633" s="10">
        <v>0</v>
      </c>
    </row>
    <row r="4634" spans="6:7" x14ac:dyDescent="0.3">
      <c r="F4634" t="s">
        <v>16546</v>
      </c>
      <c r="G4634" s="10">
        <v>0</v>
      </c>
    </row>
    <row r="4635" spans="6:7" x14ac:dyDescent="0.3">
      <c r="F4635" t="s">
        <v>15900</v>
      </c>
      <c r="G4635" s="10">
        <v>0</v>
      </c>
    </row>
    <row r="4636" spans="6:7" x14ac:dyDescent="0.3">
      <c r="F4636" t="s">
        <v>16550</v>
      </c>
      <c r="G4636" s="10">
        <v>0</v>
      </c>
    </row>
    <row r="4637" spans="6:7" x14ac:dyDescent="0.3">
      <c r="F4637" t="s">
        <v>15901</v>
      </c>
      <c r="G4637" s="10">
        <v>0</v>
      </c>
    </row>
    <row r="4638" spans="6:7" x14ac:dyDescent="0.3">
      <c r="F4638" t="s">
        <v>16554</v>
      </c>
      <c r="G4638" s="10">
        <v>0</v>
      </c>
    </row>
    <row r="4639" spans="6:7" x14ac:dyDescent="0.3">
      <c r="F4639" t="s">
        <v>15902</v>
      </c>
      <c r="G4639" s="10">
        <v>0</v>
      </c>
    </row>
    <row r="4640" spans="6:7" x14ac:dyDescent="0.3">
      <c r="F4640" t="s">
        <v>16558</v>
      </c>
      <c r="G4640" s="10">
        <v>0</v>
      </c>
    </row>
    <row r="4641" spans="6:7" x14ac:dyDescent="0.3">
      <c r="F4641" t="s">
        <v>15903</v>
      </c>
      <c r="G4641" s="10">
        <v>0</v>
      </c>
    </row>
    <row r="4642" spans="6:7" x14ac:dyDescent="0.3">
      <c r="F4642" t="s">
        <v>16562</v>
      </c>
      <c r="G4642" s="10">
        <v>0</v>
      </c>
    </row>
    <row r="4643" spans="6:7" x14ac:dyDescent="0.3">
      <c r="F4643" t="s">
        <v>15904</v>
      </c>
      <c r="G4643" s="10">
        <v>0</v>
      </c>
    </row>
    <row r="4644" spans="6:7" x14ac:dyDescent="0.3">
      <c r="F4644" t="s">
        <v>16566</v>
      </c>
      <c r="G4644" s="10">
        <v>0</v>
      </c>
    </row>
    <row r="4645" spans="6:7" x14ac:dyDescent="0.3">
      <c r="F4645" t="s">
        <v>15905</v>
      </c>
      <c r="G4645" s="10">
        <v>0</v>
      </c>
    </row>
    <row r="4646" spans="6:7" x14ac:dyDescent="0.3">
      <c r="F4646" t="s">
        <v>16570</v>
      </c>
      <c r="G4646" s="10">
        <v>0</v>
      </c>
    </row>
    <row r="4647" spans="6:7" x14ac:dyDescent="0.3">
      <c r="F4647" t="s">
        <v>15906</v>
      </c>
      <c r="G4647" s="10">
        <v>0</v>
      </c>
    </row>
    <row r="4648" spans="6:7" x14ac:dyDescent="0.3">
      <c r="F4648" t="s">
        <v>16574</v>
      </c>
      <c r="G4648" s="10">
        <v>0</v>
      </c>
    </row>
    <row r="4649" spans="6:7" x14ac:dyDescent="0.3">
      <c r="F4649" t="s">
        <v>15907</v>
      </c>
      <c r="G4649" s="10">
        <v>0</v>
      </c>
    </row>
    <row r="4650" spans="6:7" x14ac:dyDescent="0.3">
      <c r="F4650" t="s">
        <v>16578</v>
      </c>
      <c r="G4650" s="10">
        <v>0</v>
      </c>
    </row>
    <row r="4651" spans="6:7" x14ac:dyDescent="0.3">
      <c r="F4651" t="s">
        <v>15908</v>
      </c>
      <c r="G4651" s="10">
        <v>0</v>
      </c>
    </row>
    <row r="4652" spans="6:7" x14ac:dyDescent="0.3">
      <c r="F4652" t="s">
        <v>16582</v>
      </c>
      <c r="G4652" s="10">
        <v>0</v>
      </c>
    </row>
    <row r="4653" spans="6:7" x14ac:dyDescent="0.3">
      <c r="F4653" t="s">
        <v>15909</v>
      </c>
      <c r="G4653" s="10">
        <v>0</v>
      </c>
    </row>
    <row r="4654" spans="6:7" x14ac:dyDescent="0.3">
      <c r="F4654" t="s">
        <v>16586</v>
      </c>
      <c r="G4654" s="10">
        <v>0</v>
      </c>
    </row>
    <row r="4655" spans="6:7" x14ac:dyDescent="0.3">
      <c r="F4655" t="s">
        <v>15910</v>
      </c>
      <c r="G4655" s="10">
        <v>0</v>
      </c>
    </row>
    <row r="4656" spans="6:7" x14ac:dyDescent="0.3">
      <c r="F4656" t="s">
        <v>16590</v>
      </c>
      <c r="G4656" s="10">
        <v>0</v>
      </c>
    </row>
    <row r="4657" spans="6:7" x14ac:dyDescent="0.3">
      <c r="F4657" t="s">
        <v>15911</v>
      </c>
      <c r="G4657" s="10">
        <v>0</v>
      </c>
    </row>
    <row r="4658" spans="6:7" x14ac:dyDescent="0.3">
      <c r="F4658" t="s">
        <v>15608</v>
      </c>
      <c r="G4658" s="10">
        <v>0</v>
      </c>
    </row>
    <row r="4659" spans="6:7" x14ac:dyDescent="0.3">
      <c r="F4659" t="s">
        <v>15611</v>
      </c>
      <c r="G4659" s="10">
        <v>0</v>
      </c>
    </row>
    <row r="4660" spans="6:7" x14ac:dyDescent="0.3">
      <c r="F4660" t="s">
        <v>16598</v>
      </c>
      <c r="G4660" s="10">
        <v>0</v>
      </c>
    </row>
    <row r="4661" spans="6:7" x14ac:dyDescent="0.3">
      <c r="F4661" t="s">
        <v>15913</v>
      </c>
      <c r="G4661" s="10">
        <v>0</v>
      </c>
    </row>
    <row r="4662" spans="6:7" x14ac:dyDescent="0.3">
      <c r="F4662" t="s">
        <v>16602</v>
      </c>
      <c r="G4662" s="10">
        <v>0</v>
      </c>
    </row>
    <row r="4663" spans="6:7" x14ac:dyDescent="0.3">
      <c r="F4663" t="s">
        <v>15914</v>
      </c>
      <c r="G4663" s="10">
        <v>0</v>
      </c>
    </row>
    <row r="4664" spans="6:7" x14ac:dyDescent="0.3">
      <c r="F4664" t="s">
        <v>16606</v>
      </c>
      <c r="G4664" s="10">
        <v>0</v>
      </c>
    </row>
    <row r="4665" spans="6:7" x14ac:dyDescent="0.3">
      <c r="F4665" t="s">
        <v>15915</v>
      </c>
      <c r="G4665" s="10">
        <v>0</v>
      </c>
    </row>
    <row r="4666" spans="6:7" x14ac:dyDescent="0.3">
      <c r="F4666" t="s">
        <v>16610</v>
      </c>
      <c r="G4666" s="10">
        <v>0</v>
      </c>
    </row>
    <row r="4667" spans="6:7" x14ac:dyDescent="0.3">
      <c r="F4667" t="s">
        <v>15916</v>
      </c>
      <c r="G4667" s="10">
        <v>0</v>
      </c>
    </row>
    <row r="4668" spans="6:7" x14ac:dyDescent="0.3">
      <c r="F4668" t="s">
        <v>15673</v>
      </c>
      <c r="G4668" s="10">
        <v>0</v>
      </c>
    </row>
    <row r="4669" spans="6:7" x14ac:dyDescent="0.3">
      <c r="F4669" t="s">
        <v>15917</v>
      </c>
      <c r="G4669" s="10">
        <v>0</v>
      </c>
    </row>
    <row r="4670" spans="6:7" x14ac:dyDescent="0.3">
      <c r="F4670" t="s">
        <v>16620</v>
      </c>
      <c r="G4670" s="10">
        <v>0</v>
      </c>
    </row>
    <row r="4671" spans="6:7" x14ac:dyDescent="0.3">
      <c r="F4671" t="s">
        <v>15918</v>
      </c>
      <c r="G4671" s="10">
        <v>0</v>
      </c>
    </row>
    <row r="4672" spans="6:7" x14ac:dyDescent="0.3">
      <c r="F4672" t="s">
        <v>16627</v>
      </c>
      <c r="G4672" s="10">
        <v>0</v>
      </c>
    </row>
    <row r="4673" spans="6:7" x14ac:dyDescent="0.3">
      <c r="F4673" t="s">
        <v>15919</v>
      </c>
      <c r="G4673" s="10">
        <v>0</v>
      </c>
    </row>
    <row r="4674" spans="6:7" x14ac:dyDescent="0.3">
      <c r="F4674" t="s">
        <v>16631</v>
      </c>
      <c r="G4674" s="10">
        <v>0</v>
      </c>
    </row>
    <row r="4675" spans="6:7" x14ac:dyDescent="0.3">
      <c r="F4675" t="s">
        <v>15920</v>
      </c>
      <c r="G4675" s="10">
        <v>0</v>
      </c>
    </row>
    <row r="4676" spans="6:7" x14ac:dyDescent="0.3">
      <c r="F4676" t="s">
        <v>16635</v>
      </c>
      <c r="G4676" s="10">
        <v>0</v>
      </c>
    </row>
    <row r="4677" spans="6:7" x14ac:dyDescent="0.3">
      <c r="F4677" t="s">
        <v>15921</v>
      </c>
      <c r="G4677" s="10">
        <v>0</v>
      </c>
    </row>
    <row r="4678" spans="6:7" x14ac:dyDescent="0.3">
      <c r="F4678" t="s">
        <v>16639</v>
      </c>
      <c r="G4678" s="10">
        <v>0</v>
      </c>
    </row>
    <row r="4679" spans="6:7" x14ac:dyDescent="0.3">
      <c r="F4679" t="s">
        <v>15922</v>
      </c>
      <c r="G4679" s="10">
        <v>0</v>
      </c>
    </row>
    <row r="4680" spans="6:7" x14ac:dyDescent="0.3">
      <c r="F4680" t="s">
        <v>16643</v>
      </c>
      <c r="G4680" s="10">
        <v>0</v>
      </c>
    </row>
    <row r="4681" spans="6:7" x14ac:dyDescent="0.3">
      <c r="F4681" t="s">
        <v>15923</v>
      </c>
      <c r="G4681" s="10">
        <v>0</v>
      </c>
    </row>
    <row r="4682" spans="6:7" x14ac:dyDescent="0.3">
      <c r="F4682" t="s">
        <v>16647</v>
      </c>
      <c r="G4682" s="10">
        <v>0</v>
      </c>
    </row>
    <row r="4683" spans="6:7" x14ac:dyDescent="0.3">
      <c r="F4683" t="s">
        <v>15924</v>
      </c>
      <c r="G4683" s="10">
        <v>0</v>
      </c>
    </row>
    <row r="4684" spans="6:7" x14ac:dyDescent="0.3">
      <c r="F4684" t="s">
        <v>16651</v>
      </c>
      <c r="G4684" s="10">
        <v>0</v>
      </c>
    </row>
    <row r="4685" spans="6:7" x14ac:dyDescent="0.3">
      <c r="F4685" t="s">
        <v>15925</v>
      </c>
      <c r="G4685" s="10">
        <v>0</v>
      </c>
    </row>
    <row r="4686" spans="6:7" x14ac:dyDescent="0.3">
      <c r="F4686" t="s">
        <v>15674</v>
      </c>
      <c r="G4686" s="10">
        <v>0</v>
      </c>
    </row>
    <row r="4687" spans="6:7" x14ac:dyDescent="0.3">
      <c r="F4687" t="s">
        <v>15926</v>
      </c>
      <c r="G4687" s="10">
        <v>0</v>
      </c>
    </row>
    <row r="4688" spans="6:7" x14ac:dyDescent="0.3">
      <c r="F4688" t="s">
        <v>16659</v>
      </c>
      <c r="G4688" s="10">
        <v>0</v>
      </c>
    </row>
    <row r="4689" spans="6:7" x14ac:dyDescent="0.3">
      <c r="F4689" t="s">
        <v>15927</v>
      </c>
      <c r="G4689" s="10">
        <v>0</v>
      </c>
    </row>
    <row r="4690" spans="6:7" x14ac:dyDescent="0.3">
      <c r="F4690" t="s">
        <v>15562</v>
      </c>
      <c r="G4690" s="10">
        <v>0</v>
      </c>
    </row>
    <row r="4691" spans="6:7" x14ac:dyDescent="0.3">
      <c r="F4691" t="s">
        <v>15928</v>
      </c>
      <c r="G4691" s="10">
        <v>0</v>
      </c>
    </row>
    <row r="4692" spans="6:7" x14ac:dyDescent="0.3">
      <c r="F4692" t="s">
        <v>16667</v>
      </c>
      <c r="G4692" s="10">
        <v>0</v>
      </c>
    </row>
    <row r="4693" spans="6:7" x14ac:dyDescent="0.3">
      <c r="F4693" t="s">
        <v>15929</v>
      </c>
      <c r="G4693" s="10">
        <v>0</v>
      </c>
    </row>
    <row r="4694" spans="6:7" x14ac:dyDescent="0.3">
      <c r="F4694" t="s">
        <v>16671</v>
      </c>
      <c r="G4694" s="10">
        <v>0</v>
      </c>
    </row>
    <row r="4695" spans="6:7" x14ac:dyDescent="0.3">
      <c r="F4695" t="s">
        <v>15930</v>
      </c>
      <c r="G4695" s="10">
        <v>0</v>
      </c>
    </row>
    <row r="4696" spans="6:7" x14ac:dyDescent="0.3">
      <c r="F4696" t="s">
        <v>16675</v>
      </c>
      <c r="G4696" s="10">
        <v>0</v>
      </c>
    </row>
    <row r="4697" spans="6:7" x14ac:dyDescent="0.3">
      <c r="F4697" t="s">
        <v>15931</v>
      </c>
      <c r="G4697" s="10">
        <v>0</v>
      </c>
    </row>
    <row r="4698" spans="6:7" x14ac:dyDescent="0.3">
      <c r="F4698" t="s">
        <v>16679</v>
      </c>
      <c r="G4698" s="10">
        <v>0</v>
      </c>
    </row>
    <row r="4699" spans="6:7" x14ac:dyDescent="0.3">
      <c r="F4699" t="s">
        <v>15932</v>
      </c>
      <c r="G4699" s="10">
        <v>0</v>
      </c>
    </row>
    <row r="4700" spans="6:7" x14ac:dyDescent="0.3">
      <c r="F4700" t="s">
        <v>16683</v>
      </c>
      <c r="G4700" s="10">
        <v>0</v>
      </c>
    </row>
    <row r="4701" spans="6:7" x14ac:dyDescent="0.3">
      <c r="F4701" t="s">
        <v>15933</v>
      </c>
      <c r="G4701" s="10">
        <v>0</v>
      </c>
    </row>
    <row r="4702" spans="6:7" x14ac:dyDescent="0.3">
      <c r="F4702" t="s">
        <v>16687</v>
      </c>
      <c r="G4702" s="10">
        <v>0</v>
      </c>
    </row>
    <row r="4703" spans="6:7" x14ac:dyDescent="0.3">
      <c r="F4703" t="s">
        <v>15934</v>
      </c>
      <c r="G4703" s="10">
        <v>0</v>
      </c>
    </row>
    <row r="4704" spans="6:7" x14ac:dyDescent="0.3">
      <c r="F4704" t="s">
        <v>16691</v>
      </c>
      <c r="G4704" s="10">
        <v>0</v>
      </c>
    </row>
    <row r="4705" spans="6:7" x14ac:dyDescent="0.3">
      <c r="F4705" t="s">
        <v>15935</v>
      </c>
      <c r="G4705" s="10">
        <v>0</v>
      </c>
    </row>
    <row r="4706" spans="6:7" x14ac:dyDescent="0.3">
      <c r="F4706" t="s">
        <v>16695</v>
      </c>
      <c r="G4706" s="10">
        <v>0</v>
      </c>
    </row>
    <row r="4707" spans="6:7" x14ac:dyDescent="0.3">
      <c r="F4707" t="s">
        <v>15936</v>
      </c>
      <c r="G4707" s="10">
        <v>0</v>
      </c>
    </row>
    <row r="4708" spans="6:7" x14ac:dyDescent="0.3">
      <c r="F4708" t="s">
        <v>16187</v>
      </c>
      <c r="G4708" s="10">
        <v>0</v>
      </c>
    </row>
    <row r="4709" spans="6:7" x14ac:dyDescent="0.3">
      <c r="F4709" t="s">
        <v>15937</v>
      </c>
      <c r="G4709" s="10">
        <v>0</v>
      </c>
    </row>
    <row r="4710" spans="6:7" x14ac:dyDescent="0.3">
      <c r="F4710" t="s">
        <v>16189</v>
      </c>
      <c r="G4710" s="10">
        <v>0</v>
      </c>
    </row>
    <row r="4711" spans="6:7" x14ac:dyDescent="0.3">
      <c r="F4711" t="s">
        <v>15938</v>
      </c>
      <c r="G4711" s="10">
        <v>0</v>
      </c>
    </row>
    <row r="4712" spans="6:7" x14ac:dyDescent="0.3">
      <c r="F4712" t="s">
        <v>16191</v>
      </c>
      <c r="G4712" s="10">
        <v>0</v>
      </c>
    </row>
    <row r="4713" spans="6:7" x14ac:dyDescent="0.3">
      <c r="F4713" t="s">
        <v>15939</v>
      </c>
      <c r="G4713" s="10">
        <v>0</v>
      </c>
    </row>
    <row r="4714" spans="6:7" x14ac:dyDescent="0.3">
      <c r="F4714" t="s">
        <v>16193</v>
      </c>
      <c r="G4714" s="10">
        <v>0</v>
      </c>
    </row>
    <row r="4715" spans="6:7" x14ac:dyDescent="0.3">
      <c r="F4715" t="s">
        <v>15940</v>
      </c>
      <c r="G4715" s="10">
        <v>0</v>
      </c>
    </row>
    <row r="4716" spans="6:7" x14ac:dyDescent="0.3">
      <c r="F4716" t="s">
        <v>15653</v>
      </c>
      <c r="G4716" s="10">
        <v>0</v>
      </c>
    </row>
    <row r="4717" spans="6:7" x14ac:dyDescent="0.3">
      <c r="F4717" t="s">
        <v>15941</v>
      </c>
      <c r="G4717" s="10">
        <v>0</v>
      </c>
    </row>
    <row r="4718" spans="6:7" x14ac:dyDescent="0.3">
      <c r="F4718" t="s">
        <v>15654</v>
      </c>
      <c r="G4718" s="10">
        <v>0</v>
      </c>
    </row>
    <row r="4719" spans="6:7" x14ac:dyDescent="0.3">
      <c r="F4719" t="s">
        <v>15942</v>
      </c>
      <c r="G4719" s="10">
        <v>0</v>
      </c>
    </row>
    <row r="4720" spans="6:7" x14ac:dyDescent="0.3">
      <c r="F4720" t="s">
        <v>16199</v>
      </c>
      <c r="G4720" s="10">
        <v>0</v>
      </c>
    </row>
    <row r="4721" spans="6:7" x14ac:dyDescent="0.3">
      <c r="F4721" t="s">
        <v>15943</v>
      </c>
      <c r="G4721" s="10">
        <v>0</v>
      </c>
    </row>
    <row r="4722" spans="6:7" x14ac:dyDescent="0.3">
      <c r="F4722" t="s">
        <v>16201</v>
      </c>
      <c r="G4722" s="10">
        <v>0</v>
      </c>
    </row>
    <row r="4723" spans="6:7" x14ac:dyDescent="0.3">
      <c r="F4723" t="s">
        <v>15944</v>
      </c>
      <c r="G4723" s="10">
        <v>0</v>
      </c>
    </row>
    <row r="4724" spans="6:7" x14ac:dyDescent="0.3">
      <c r="F4724" t="s">
        <v>16203</v>
      </c>
      <c r="G4724" s="10">
        <v>0</v>
      </c>
    </row>
    <row r="4725" spans="6:7" x14ac:dyDescent="0.3">
      <c r="F4725" t="s">
        <v>15945</v>
      </c>
      <c r="G4725" s="10">
        <v>0</v>
      </c>
    </row>
    <row r="4726" spans="6:7" x14ac:dyDescent="0.3">
      <c r="F4726" t="s">
        <v>15593</v>
      </c>
      <c r="G4726" s="10">
        <v>0</v>
      </c>
    </row>
    <row r="4727" spans="6:7" x14ac:dyDescent="0.3">
      <c r="F4727" t="s">
        <v>15946</v>
      </c>
      <c r="G4727" s="10">
        <v>0</v>
      </c>
    </row>
    <row r="4728" spans="6:7" x14ac:dyDescent="0.3">
      <c r="F4728" t="s">
        <v>16207</v>
      </c>
      <c r="G4728" s="10">
        <v>0</v>
      </c>
    </row>
    <row r="4729" spans="6:7" x14ac:dyDescent="0.3">
      <c r="F4729" t="s">
        <v>15947</v>
      </c>
      <c r="G4729" s="10">
        <v>0</v>
      </c>
    </row>
    <row r="4730" spans="6:7" x14ac:dyDescent="0.3">
      <c r="F4730" t="s">
        <v>16209</v>
      </c>
      <c r="G4730" s="10">
        <v>0</v>
      </c>
    </row>
    <row r="4731" spans="6:7" x14ac:dyDescent="0.3">
      <c r="F4731" t="s">
        <v>15948</v>
      </c>
      <c r="G4731" s="10">
        <v>0</v>
      </c>
    </row>
    <row r="4732" spans="6:7" x14ac:dyDescent="0.3">
      <c r="F4732" t="s">
        <v>16211</v>
      </c>
      <c r="G4732" s="10">
        <v>0</v>
      </c>
    </row>
    <row r="4733" spans="6:7" x14ac:dyDescent="0.3">
      <c r="F4733" t="s">
        <v>15949</v>
      </c>
      <c r="G4733" s="10">
        <v>0</v>
      </c>
    </row>
    <row r="4734" spans="6:7" x14ac:dyDescent="0.3">
      <c r="F4734" t="s">
        <v>16213</v>
      </c>
      <c r="G4734" s="10">
        <v>0</v>
      </c>
    </row>
    <row r="4735" spans="6:7" x14ac:dyDescent="0.3">
      <c r="F4735" t="s">
        <v>15950</v>
      </c>
      <c r="G4735" s="10">
        <v>0</v>
      </c>
    </row>
    <row r="4736" spans="6:7" x14ac:dyDescent="0.3">
      <c r="F4736" t="s">
        <v>15615</v>
      </c>
      <c r="G4736" s="10">
        <v>0</v>
      </c>
    </row>
    <row r="4737" spans="6:7" x14ac:dyDescent="0.3">
      <c r="F4737" t="s">
        <v>15951</v>
      </c>
      <c r="G4737" s="10">
        <v>0</v>
      </c>
    </row>
    <row r="4738" spans="6:7" x14ac:dyDescent="0.3">
      <c r="F4738" t="s">
        <v>16217</v>
      </c>
      <c r="G4738" s="10">
        <v>0</v>
      </c>
    </row>
    <row r="4739" spans="6:7" x14ac:dyDescent="0.3">
      <c r="F4739" t="s">
        <v>15952</v>
      </c>
      <c r="G4739" s="10">
        <v>0</v>
      </c>
    </row>
    <row r="4740" spans="6:7" x14ac:dyDescent="0.3">
      <c r="F4740" t="s">
        <v>16219</v>
      </c>
      <c r="G4740" s="10">
        <v>0</v>
      </c>
    </row>
    <row r="4741" spans="6:7" x14ac:dyDescent="0.3">
      <c r="F4741" t="s">
        <v>15953</v>
      </c>
      <c r="G4741" s="10">
        <v>0</v>
      </c>
    </row>
    <row r="4742" spans="6:7" x14ac:dyDescent="0.3">
      <c r="F4742" t="s">
        <v>16221</v>
      </c>
      <c r="G4742" s="10">
        <v>0</v>
      </c>
    </row>
    <row r="4743" spans="6:7" x14ac:dyDescent="0.3">
      <c r="F4743" t="s">
        <v>15612</v>
      </c>
      <c r="G4743" s="10">
        <v>0</v>
      </c>
    </row>
    <row r="4744" spans="6:7" x14ac:dyDescent="0.3">
      <c r="F4744" t="s">
        <v>16223</v>
      </c>
      <c r="G4744" s="10">
        <v>0</v>
      </c>
    </row>
    <row r="4745" spans="6:7" x14ac:dyDescent="0.3">
      <c r="F4745" t="s">
        <v>15955</v>
      </c>
      <c r="G4745" s="10">
        <v>0</v>
      </c>
    </row>
    <row r="4746" spans="6:7" x14ac:dyDescent="0.3">
      <c r="F4746" t="s">
        <v>16225</v>
      </c>
      <c r="G4746" s="10">
        <v>0</v>
      </c>
    </row>
    <row r="4747" spans="6:7" x14ac:dyDescent="0.3">
      <c r="F4747" t="s">
        <v>15956</v>
      </c>
      <c r="G4747" s="10">
        <v>0</v>
      </c>
    </row>
    <row r="4748" spans="6:7" x14ac:dyDescent="0.3">
      <c r="F4748" t="s">
        <v>15658</v>
      </c>
      <c r="G4748" s="10">
        <v>0</v>
      </c>
    </row>
    <row r="4749" spans="6:7" x14ac:dyDescent="0.3">
      <c r="F4749" t="s">
        <v>15571</v>
      </c>
      <c r="G4749" s="10">
        <v>0</v>
      </c>
    </row>
    <row r="4750" spans="6:7" x14ac:dyDescent="0.3">
      <c r="F4750" t="s">
        <v>16229</v>
      </c>
      <c r="G4750" s="10">
        <v>0</v>
      </c>
    </row>
    <row r="4751" spans="6:7" x14ac:dyDescent="0.3">
      <c r="F4751" t="s">
        <v>15958</v>
      </c>
      <c r="G4751" s="10">
        <v>0</v>
      </c>
    </row>
    <row r="4752" spans="6:7" x14ac:dyDescent="0.3">
      <c r="F4752" t="s">
        <v>16231</v>
      </c>
      <c r="G4752" s="10">
        <v>0</v>
      </c>
    </row>
    <row r="4753" spans="6:7" x14ac:dyDescent="0.3">
      <c r="F4753" t="s">
        <v>15959</v>
      </c>
      <c r="G4753" s="10">
        <v>0</v>
      </c>
    </row>
    <row r="4754" spans="6:7" x14ac:dyDescent="0.3">
      <c r="F4754" t="s">
        <v>16233</v>
      </c>
      <c r="G4754" s="10">
        <v>0</v>
      </c>
    </row>
    <row r="4755" spans="6:7" x14ac:dyDescent="0.3">
      <c r="F4755" t="s">
        <v>15960</v>
      </c>
      <c r="G4755" s="10">
        <v>0</v>
      </c>
    </row>
    <row r="4756" spans="6:7" x14ac:dyDescent="0.3">
      <c r="F4756" t="s">
        <v>16235</v>
      </c>
      <c r="G4756" s="10">
        <v>0</v>
      </c>
    </row>
    <row r="4757" spans="6:7" x14ac:dyDescent="0.3">
      <c r="F4757" t="s">
        <v>15961</v>
      </c>
      <c r="G4757" s="10">
        <v>0</v>
      </c>
    </row>
    <row r="4758" spans="6:7" x14ac:dyDescent="0.3">
      <c r="F4758" t="s">
        <v>15595</v>
      </c>
      <c r="G4758" s="10">
        <v>0</v>
      </c>
    </row>
    <row r="4759" spans="6:7" x14ac:dyDescent="0.3">
      <c r="F4759" t="s">
        <v>15962</v>
      </c>
      <c r="G4759" s="10">
        <v>0</v>
      </c>
    </row>
    <row r="4760" spans="6:7" x14ac:dyDescent="0.3">
      <c r="F4760" t="s">
        <v>16239</v>
      </c>
      <c r="G4760" s="10">
        <v>0</v>
      </c>
    </row>
    <row r="4761" spans="6:7" x14ac:dyDescent="0.3">
      <c r="F4761" t="s">
        <v>15963</v>
      </c>
      <c r="G4761" s="10">
        <v>0</v>
      </c>
    </row>
    <row r="4762" spans="6:7" x14ac:dyDescent="0.3">
      <c r="F4762" t="s">
        <v>15661</v>
      </c>
      <c r="G4762" s="10">
        <v>0</v>
      </c>
    </row>
    <row r="4763" spans="6:7" x14ac:dyDescent="0.3">
      <c r="F4763" t="s">
        <v>15631</v>
      </c>
      <c r="G4763" s="10">
        <v>0</v>
      </c>
    </row>
    <row r="4764" spans="6:7" x14ac:dyDescent="0.3">
      <c r="F4764" t="s">
        <v>15662</v>
      </c>
      <c r="G4764" s="10">
        <v>0</v>
      </c>
    </row>
    <row r="4765" spans="6:7" x14ac:dyDescent="0.3">
      <c r="F4765" t="s">
        <v>15965</v>
      </c>
      <c r="G4765" s="10">
        <v>0</v>
      </c>
    </row>
    <row r="4766" spans="6:7" x14ac:dyDescent="0.3">
      <c r="F4766" t="s">
        <v>15663</v>
      </c>
      <c r="G4766" s="10">
        <v>0</v>
      </c>
    </row>
    <row r="4767" spans="6:7" x14ac:dyDescent="0.3">
      <c r="F4767" t="s">
        <v>15966</v>
      </c>
      <c r="G4767" s="10">
        <v>0</v>
      </c>
    </row>
    <row r="4768" spans="6:7" x14ac:dyDescent="0.3">
      <c r="F4768" t="s">
        <v>16247</v>
      </c>
      <c r="G4768" s="10">
        <v>0</v>
      </c>
    </row>
    <row r="4769" spans="6:7" x14ac:dyDescent="0.3">
      <c r="F4769" t="s">
        <v>15967</v>
      </c>
      <c r="G4769" s="10">
        <v>0</v>
      </c>
    </row>
    <row r="4770" spans="6:7" x14ac:dyDescent="0.3">
      <c r="F4770" t="s">
        <v>16249</v>
      </c>
      <c r="G4770" s="10">
        <v>0</v>
      </c>
    </row>
    <row r="4771" spans="6:7" x14ac:dyDescent="0.3">
      <c r="F4771" t="s">
        <v>15968</v>
      </c>
      <c r="G4771" s="10">
        <v>0</v>
      </c>
    </row>
    <row r="4772" spans="6:7" x14ac:dyDescent="0.3">
      <c r="F4772" t="s">
        <v>16251</v>
      </c>
      <c r="G4772" s="10">
        <v>0</v>
      </c>
    </row>
    <row r="4773" spans="6:7" x14ac:dyDescent="0.3">
      <c r="F4773" t="s">
        <v>15969</v>
      </c>
      <c r="G4773" s="10">
        <v>0</v>
      </c>
    </row>
    <row r="4774" spans="6:7" x14ac:dyDescent="0.3">
      <c r="F4774" t="s">
        <v>16253</v>
      </c>
      <c r="G4774" s="10">
        <v>0</v>
      </c>
    </row>
    <row r="4775" spans="6:7" x14ac:dyDescent="0.3">
      <c r="F4775" t="s">
        <v>15970</v>
      </c>
      <c r="G4775" s="10">
        <v>0</v>
      </c>
    </row>
    <row r="4776" spans="6:7" x14ac:dyDescent="0.3">
      <c r="F4776" t="s">
        <v>16255</v>
      </c>
      <c r="G4776" s="10">
        <v>0</v>
      </c>
    </row>
    <row r="4777" spans="6:7" x14ac:dyDescent="0.3">
      <c r="F4777" t="s">
        <v>15971</v>
      </c>
      <c r="G4777" s="10">
        <v>0</v>
      </c>
    </row>
    <row r="4778" spans="6:7" x14ac:dyDescent="0.3">
      <c r="F4778" t="s">
        <v>15664</v>
      </c>
      <c r="G4778" s="10">
        <v>0</v>
      </c>
    </row>
    <row r="4779" spans="6:7" x14ac:dyDescent="0.3">
      <c r="F4779" t="s">
        <v>15972</v>
      </c>
      <c r="G4779" s="10">
        <v>0</v>
      </c>
    </row>
    <row r="4780" spans="6:7" x14ac:dyDescent="0.3">
      <c r="F4780" t="s">
        <v>16259</v>
      </c>
      <c r="G4780" s="10">
        <v>0</v>
      </c>
    </row>
    <row r="4781" spans="6:7" x14ac:dyDescent="0.3">
      <c r="F4781" t="s">
        <v>15632</v>
      </c>
      <c r="G4781" s="10">
        <v>0</v>
      </c>
    </row>
    <row r="4782" spans="6:7" x14ac:dyDescent="0.3">
      <c r="F4782" t="s">
        <v>15598</v>
      </c>
      <c r="G4782" s="10">
        <v>0</v>
      </c>
    </row>
    <row r="4783" spans="6:7" x14ac:dyDescent="0.3">
      <c r="F4783" t="s">
        <v>15974</v>
      </c>
      <c r="G4783" s="10">
        <v>0</v>
      </c>
    </row>
    <row r="4784" spans="6:7" x14ac:dyDescent="0.3">
      <c r="F4784" t="s">
        <v>15665</v>
      </c>
      <c r="G4784" s="10">
        <v>0</v>
      </c>
    </row>
    <row r="4785" spans="6:7" x14ac:dyDescent="0.3">
      <c r="F4785" t="s">
        <v>15975</v>
      </c>
      <c r="G4785" s="10">
        <v>0</v>
      </c>
    </row>
    <row r="4786" spans="6:7" x14ac:dyDescent="0.3">
      <c r="F4786" t="s">
        <v>15666</v>
      </c>
      <c r="G4786" s="10">
        <v>0</v>
      </c>
    </row>
    <row r="4787" spans="6:7" x14ac:dyDescent="0.3">
      <c r="F4787" t="s">
        <v>15976</v>
      </c>
      <c r="G4787" s="10">
        <v>0</v>
      </c>
    </row>
    <row r="4788" spans="6:7" x14ac:dyDescent="0.3">
      <c r="F4788" t="s">
        <v>16267</v>
      </c>
      <c r="G4788" s="10">
        <v>0</v>
      </c>
    </row>
    <row r="4789" spans="6:7" x14ac:dyDescent="0.3">
      <c r="F4789" t="s">
        <v>15977</v>
      </c>
      <c r="G4789" s="10">
        <v>0</v>
      </c>
    </row>
    <row r="4790" spans="6:7" x14ac:dyDescent="0.3">
      <c r="F4790" t="s">
        <v>16269</v>
      </c>
      <c r="G4790" s="10">
        <v>0</v>
      </c>
    </row>
    <row r="4791" spans="6:7" x14ac:dyDescent="0.3">
      <c r="F4791" t="s">
        <v>15558</v>
      </c>
      <c r="G4791" s="10">
        <v>0</v>
      </c>
    </row>
    <row r="4792" spans="6:7" x14ac:dyDescent="0.3">
      <c r="F4792" t="s">
        <v>16271</v>
      </c>
      <c r="G4792" s="10">
        <v>0</v>
      </c>
    </row>
    <row r="4793" spans="6:7" x14ac:dyDescent="0.3">
      <c r="F4793" t="s">
        <v>15979</v>
      </c>
      <c r="G4793" s="10">
        <v>0</v>
      </c>
    </row>
    <row r="4794" spans="6:7" x14ac:dyDescent="0.3">
      <c r="F4794" t="s">
        <v>16273</v>
      </c>
      <c r="G4794" s="10">
        <v>0</v>
      </c>
    </row>
    <row r="4795" spans="6:7" x14ac:dyDescent="0.3">
      <c r="F4795" t="s">
        <v>15980</v>
      </c>
      <c r="G4795" s="10">
        <v>0</v>
      </c>
    </row>
    <row r="4796" spans="6:7" x14ac:dyDescent="0.3">
      <c r="F4796" t="s">
        <v>16275</v>
      </c>
      <c r="G4796" s="10">
        <v>0</v>
      </c>
    </row>
    <row r="4797" spans="6:7" x14ac:dyDescent="0.3">
      <c r="F4797" t="s">
        <v>15981</v>
      </c>
      <c r="G4797" s="10">
        <v>0</v>
      </c>
    </row>
    <row r="4798" spans="6:7" x14ac:dyDescent="0.3">
      <c r="F4798" t="s">
        <v>16277</v>
      </c>
      <c r="G4798" s="10">
        <v>0</v>
      </c>
    </row>
    <row r="4799" spans="6:7" x14ac:dyDescent="0.3">
      <c r="F4799" t="s">
        <v>15982</v>
      </c>
      <c r="G4799" s="10">
        <v>0</v>
      </c>
    </row>
    <row r="4800" spans="6:7" x14ac:dyDescent="0.3">
      <c r="F4800" t="s">
        <v>16279</v>
      </c>
      <c r="G4800" s="10">
        <v>0</v>
      </c>
    </row>
    <row r="4801" spans="6:7" x14ac:dyDescent="0.3">
      <c r="F4801" t="s">
        <v>15983</v>
      </c>
      <c r="G4801" s="10">
        <v>0</v>
      </c>
    </row>
    <row r="4802" spans="6:7" x14ac:dyDescent="0.3">
      <c r="F4802" t="s">
        <v>16281</v>
      </c>
      <c r="G4802" s="10">
        <v>0</v>
      </c>
    </row>
    <row r="4803" spans="6:7" x14ac:dyDescent="0.3">
      <c r="F4803" t="s">
        <v>15984</v>
      </c>
      <c r="G4803" s="10">
        <v>0</v>
      </c>
    </row>
    <row r="4804" spans="6:7" x14ac:dyDescent="0.3">
      <c r="F4804" t="s">
        <v>16283</v>
      </c>
      <c r="G4804" s="10">
        <v>0</v>
      </c>
    </row>
    <row r="4805" spans="6:7" x14ac:dyDescent="0.3">
      <c r="F4805" t="s">
        <v>15985</v>
      </c>
      <c r="G4805" s="10">
        <v>0</v>
      </c>
    </row>
    <row r="4806" spans="6:7" x14ac:dyDescent="0.3">
      <c r="F4806" t="s">
        <v>16285</v>
      </c>
      <c r="G4806" s="10">
        <v>0</v>
      </c>
    </row>
    <row r="4807" spans="6:7" x14ac:dyDescent="0.3">
      <c r="F4807" t="s">
        <v>15986</v>
      </c>
      <c r="G4807" s="10">
        <v>0</v>
      </c>
    </row>
    <row r="4808" spans="6:7" x14ac:dyDescent="0.3">
      <c r="F4808" t="s">
        <v>16287</v>
      </c>
      <c r="G4808" s="10">
        <v>0</v>
      </c>
    </row>
    <row r="4809" spans="6:7" x14ac:dyDescent="0.3">
      <c r="F4809" t="s">
        <v>15987</v>
      </c>
      <c r="G4809" s="10">
        <v>0</v>
      </c>
    </row>
    <row r="4810" spans="6:7" x14ac:dyDescent="0.3">
      <c r="F4810" t="s">
        <v>16289</v>
      </c>
      <c r="G4810" s="10">
        <v>0</v>
      </c>
    </row>
    <row r="4811" spans="6:7" x14ac:dyDescent="0.3">
      <c r="F4811" t="s">
        <v>15988</v>
      </c>
      <c r="G4811" s="10">
        <v>0</v>
      </c>
    </row>
    <row r="4812" spans="6:7" x14ac:dyDescent="0.3">
      <c r="F4812" t="s">
        <v>16291</v>
      </c>
      <c r="G4812" s="10">
        <v>0</v>
      </c>
    </row>
    <row r="4813" spans="6:7" x14ac:dyDescent="0.3">
      <c r="F4813" t="s">
        <v>15989</v>
      </c>
      <c r="G4813" s="10">
        <v>0</v>
      </c>
    </row>
    <row r="4814" spans="6:7" x14ac:dyDescent="0.3">
      <c r="F4814" t="s">
        <v>16293</v>
      </c>
      <c r="G4814" s="10">
        <v>0</v>
      </c>
    </row>
    <row r="4815" spans="6:7" x14ac:dyDescent="0.3">
      <c r="F4815" t="s">
        <v>15572</v>
      </c>
      <c r="G4815" s="10">
        <v>0</v>
      </c>
    </row>
    <row r="4816" spans="6:7" x14ac:dyDescent="0.3">
      <c r="F4816" t="s">
        <v>16295</v>
      </c>
      <c r="G4816" s="10">
        <v>0</v>
      </c>
    </row>
    <row r="4817" spans="6:7" x14ac:dyDescent="0.3">
      <c r="F4817" t="s">
        <v>15991</v>
      </c>
      <c r="G4817" s="10">
        <v>0</v>
      </c>
    </row>
    <row r="4818" spans="6:7" x14ac:dyDescent="0.3">
      <c r="F4818" t="s">
        <v>16297</v>
      </c>
      <c r="G4818" s="10">
        <v>0</v>
      </c>
    </row>
    <row r="4819" spans="6:7" x14ac:dyDescent="0.3">
      <c r="F4819" t="s">
        <v>15992</v>
      </c>
      <c r="G4819" s="10">
        <v>0</v>
      </c>
    </row>
    <row r="4820" spans="6:7" x14ac:dyDescent="0.3">
      <c r="F4820" t="s">
        <v>16299</v>
      </c>
      <c r="G4820" s="10">
        <v>0</v>
      </c>
    </row>
    <row r="4821" spans="6:7" x14ac:dyDescent="0.3">
      <c r="F4821" t="s">
        <v>15682</v>
      </c>
      <c r="G4821" s="10">
        <v>0</v>
      </c>
    </row>
    <row r="4822" spans="6:7" x14ac:dyDescent="0.3">
      <c r="F4822" t="s">
        <v>15556</v>
      </c>
      <c r="G4822" s="10">
        <v>0</v>
      </c>
    </row>
    <row r="4823" spans="6:7" x14ac:dyDescent="0.3">
      <c r="F4823" t="s">
        <v>15994</v>
      </c>
      <c r="G4823" s="10">
        <v>0</v>
      </c>
    </row>
    <row r="4824" spans="6:7" x14ac:dyDescent="0.3">
      <c r="F4824" t="s">
        <v>16303</v>
      </c>
      <c r="G4824" s="10">
        <v>0</v>
      </c>
    </row>
    <row r="4825" spans="6:7" x14ac:dyDescent="0.3">
      <c r="F4825" t="s">
        <v>15995</v>
      </c>
      <c r="G4825" s="10">
        <v>0</v>
      </c>
    </row>
    <row r="4826" spans="6:7" x14ac:dyDescent="0.3">
      <c r="F4826" t="s">
        <v>16305</v>
      </c>
      <c r="G4826" s="10">
        <v>0</v>
      </c>
    </row>
    <row r="4827" spans="6:7" x14ac:dyDescent="0.3">
      <c r="F4827" t="s">
        <v>15996</v>
      </c>
      <c r="G4827" s="10">
        <v>0</v>
      </c>
    </row>
    <row r="4828" spans="6:7" x14ac:dyDescent="0.3">
      <c r="F4828" t="s">
        <v>15669</v>
      </c>
      <c r="G4828" s="10">
        <v>0</v>
      </c>
    </row>
    <row r="4829" spans="6:7" x14ac:dyDescent="0.3">
      <c r="F4829" t="s">
        <v>15573</v>
      </c>
      <c r="G4829" s="10">
        <v>0</v>
      </c>
    </row>
    <row r="4830" spans="6:7" x14ac:dyDescent="0.3">
      <c r="F4830" t="s">
        <v>16309</v>
      </c>
      <c r="G4830" s="10">
        <v>0</v>
      </c>
    </row>
    <row r="4831" spans="6:7" x14ac:dyDescent="0.3">
      <c r="F4831" t="s">
        <v>15998</v>
      </c>
      <c r="G4831" s="10">
        <v>0</v>
      </c>
    </row>
    <row r="4832" spans="6:7" x14ac:dyDescent="0.3">
      <c r="F4832" t="s">
        <v>16311</v>
      </c>
      <c r="G4832" s="10">
        <v>0</v>
      </c>
    </row>
    <row r="4833" spans="6:7" x14ac:dyDescent="0.3">
      <c r="F4833" t="s">
        <v>15999</v>
      </c>
      <c r="G4833" s="10">
        <v>0</v>
      </c>
    </row>
    <row r="4834" spans="6:7" x14ac:dyDescent="0.3">
      <c r="F4834" t="s">
        <v>16313</v>
      </c>
      <c r="G4834" s="10">
        <v>0</v>
      </c>
    </row>
    <row r="4835" spans="6:7" x14ac:dyDescent="0.3">
      <c r="F4835" t="s">
        <v>15613</v>
      </c>
      <c r="G4835" s="10">
        <v>0</v>
      </c>
    </row>
    <row r="4836" spans="6:7" x14ac:dyDescent="0.3">
      <c r="F4836" t="s">
        <v>16315</v>
      </c>
      <c r="G4836" s="10">
        <v>0</v>
      </c>
    </row>
    <row r="4837" spans="6:7" x14ac:dyDescent="0.3">
      <c r="F4837" t="s">
        <v>16001</v>
      </c>
      <c r="G4837" s="10">
        <v>0</v>
      </c>
    </row>
    <row r="4838" spans="6:7" x14ac:dyDescent="0.3">
      <c r="F4838" t="s">
        <v>16317</v>
      </c>
      <c r="G4838" s="10">
        <v>0</v>
      </c>
    </row>
    <row r="4839" spans="6:7" x14ac:dyDescent="0.3">
      <c r="F4839" t="s">
        <v>15635</v>
      </c>
      <c r="G4839" s="10">
        <v>0</v>
      </c>
    </row>
    <row r="4840" spans="6:7" x14ac:dyDescent="0.3">
      <c r="F4840" t="s">
        <v>16319</v>
      </c>
      <c r="G4840" s="10">
        <v>0</v>
      </c>
    </row>
    <row r="4841" spans="6:7" x14ac:dyDescent="0.3">
      <c r="F4841" t="s">
        <v>16003</v>
      </c>
      <c r="G4841" s="10">
        <v>0</v>
      </c>
    </row>
    <row r="4842" spans="6:7" x14ac:dyDescent="0.3">
      <c r="F4842" t="s">
        <v>16321</v>
      </c>
      <c r="G4842" s="10">
        <v>0</v>
      </c>
    </row>
    <row r="4843" spans="6:7" x14ac:dyDescent="0.3">
      <c r="F4843" t="s">
        <v>16004</v>
      </c>
      <c r="G4843" s="10">
        <v>0</v>
      </c>
    </row>
    <row r="4844" spans="6:7" x14ac:dyDescent="0.3">
      <c r="F4844" t="s">
        <v>16323</v>
      </c>
      <c r="G4844" s="10">
        <v>0</v>
      </c>
    </row>
    <row r="4845" spans="6:7" x14ac:dyDescent="0.3">
      <c r="F4845" t="s">
        <v>16005</v>
      </c>
      <c r="G4845" s="10">
        <v>0</v>
      </c>
    </row>
    <row r="4846" spans="6:7" x14ac:dyDescent="0.3">
      <c r="F4846" t="s">
        <v>16325</v>
      </c>
      <c r="G4846" s="10">
        <v>0</v>
      </c>
    </row>
    <row r="4847" spans="6:7" x14ac:dyDescent="0.3">
      <c r="F4847" t="s">
        <v>16006</v>
      </c>
      <c r="G4847" s="10">
        <v>0</v>
      </c>
    </row>
    <row r="4848" spans="6:7" x14ac:dyDescent="0.3">
      <c r="F4848" t="s">
        <v>16327</v>
      </c>
      <c r="G4848" s="10">
        <v>0</v>
      </c>
    </row>
    <row r="4849" spans="6:7" x14ac:dyDescent="0.3">
      <c r="F4849" t="s">
        <v>16007</v>
      </c>
      <c r="G4849" s="10">
        <v>0</v>
      </c>
    </row>
    <row r="4850" spans="6:7" x14ac:dyDescent="0.3">
      <c r="F4850" t="s">
        <v>16329</v>
      </c>
      <c r="G4850" s="10">
        <v>0</v>
      </c>
    </row>
    <row r="4851" spans="6:7" x14ac:dyDescent="0.3">
      <c r="F4851" t="s">
        <v>15683</v>
      </c>
      <c r="G4851" s="10">
        <v>0</v>
      </c>
    </row>
    <row r="4852" spans="6:7" x14ac:dyDescent="0.3">
      <c r="F4852" t="s">
        <v>16331</v>
      </c>
      <c r="G4852" s="10">
        <v>0</v>
      </c>
    </row>
    <row r="4853" spans="6:7" x14ac:dyDescent="0.3">
      <c r="F4853" t="s">
        <v>15636</v>
      </c>
      <c r="G4853" s="10">
        <v>0</v>
      </c>
    </row>
    <row r="4854" spans="6:7" x14ac:dyDescent="0.3">
      <c r="F4854" t="s">
        <v>16333</v>
      </c>
      <c r="G4854" s="10">
        <v>0</v>
      </c>
    </row>
    <row r="4855" spans="6:7" x14ac:dyDescent="0.3">
      <c r="F4855" t="s">
        <v>16010</v>
      </c>
      <c r="G4855" s="10">
        <v>0</v>
      </c>
    </row>
    <row r="4856" spans="6:7" x14ac:dyDescent="0.3">
      <c r="F4856" t="s">
        <v>16335</v>
      </c>
      <c r="G4856" s="10">
        <v>0</v>
      </c>
    </row>
    <row r="4857" spans="6:7" x14ac:dyDescent="0.3">
      <c r="F4857" t="s">
        <v>16011</v>
      </c>
      <c r="G4857" s="10">
        <v>0</v>
      </c>
    </row>
    <row r="4858" spans="6:7" x14ac:dyDescent="0.3">
      <c r="F4858" t="s">
        <v>16337</v>
      </c>
      <c r="G4858" s="10">
        <v>0</v>
      </c>
    </row>
    <row r="4859" spans="6:7" x14ac:dyDescent="0.3">
      <c r="F4859" t="s">
        <v>16012</v>
      </c>
      <c r="G4859" s="10">
        <v>0</v>
      </c>
    </row>
    <row r="4860" spans="6:7" x14ac:dyDescent="0.3">
      <c r="F4860" t="s">
        <v>16339</v>
      </c>
      <c r="G4860" s="10">
        <v>0</v>
      </c>
    </row>
    <row r="4861" spans="6:7" x14ac:dyDescent="0.3">
      <c r="F4861" t="s">
        <v>16013</v>
      </c>
      <c r="G4861" s="10">
        <v>0</v>
      </c>
    </row>
    <row r="4862" spans="6:7" x14ac:dyDescent="0.3">
      <c r="F4862" t="s">
        <v>16341</v>
      </c>
      <c r="G4862" s="10">
        <v>0</v>
      </c>
    </row>
    <row r="4863" spans="6:7" x14ac:dyDescent="0.3">
      <c r="F4863" t="s">
        <v>16014</v>
      </c>
      <c r="G4863" s="10">
        <v>0</v>
      </c>
    </row>
    <row r="4864" spans="6:7" x14ac:dyDescent="0.3">
      <c r="F4864" t="s">
        <v>16343</v>
      </c>
      <c r="G4864" s="10">
        <v>0</v>
      </c>
    </row>
    <row r="4865" spans="6:7" x14ac:dyDescent="0.3">
      <c r="F4865" t="s">
        <v>15574</v>
      </c>
      <c r="G4865" s="10">
        <v>0</v>
      </c>
    </row>
    <row r="4866" spans="6:7" x14ac:dyDescent="0.3">
      <c r="F4866" t="s">
        <v>16345</v>
      </c>
      <c r="G4866" s="10">
        <v>0</v>
      </c>
    </row>
    <row r="4867" spans="6:7" x14ac:dyDescent="0.3">
      <c r="F4867" t="s">
        <v>16016</v>
      </c>
      <c r="G4867" s="10">
        <v>0</v>
      </c>
    </row>
    <row r="4868" spans="6:7" x14ac:dyDescent="0.3">
      <c r="F4868" t="s">
        <v>16347</v>
      </c>
      <c r="G4868" s="10">
        <v>0</v>
      </c>
    </row>
    <row r="4869" spans="6:7" x14ac:dyDescent="0.3">
      <c r="F4869" t="s">
        <v>15684</v>
      </c>
      <c r="G4869" s="10">
        <v>0</v>
      </c>
    </row>
    <row r="4870" spans="6:7" x14ac:dyDescent="0.3">
      <c r="F4870" t="s">
        <v>16349</v>
      </c>
      <c r="G4870" s="10">
        <v>0</v>
      </c>
    </row>
    <row r="4871" spans="6:7" x14ac:dyDescent="0.3">
      <c r="F4871" t="s">
        <v>16018</v>
      </c>
      <c r="G4871" s="10">
        <v>0</v>
      </c>
    </row>
    <row r="4872" spans="6:7" x14ac:dyDescent="0.3">
      <c r="F4872" t="s">
        <v>16351</v>
      </c>
      <c r="G4872" s="10">
        <v>0</v>
      </c>
    </row>
    <row r="4873" spans="6:7" x14ac:dyDescent="0.3">
      <c r="F4873" t="s">
        <v>16019</v>
      </c>
      <c r="G4873" s="10">
        <v>0</v>
      </c>
    </row>
    <row r="4874" spans="6:7" x14ac:dyDescent="0.3">
      <c r="F4874" t="s">
        <v>16353</v>
      </c>
      <c r="G4874" s="10">
        <v>0</v>
      </c>
    </row>
    <row r="4875" spans="6:7" x14ac:dyDescent="0.3">
      <c r="F4875" t="s">
        <v>15685</v>
      </c>
      <c r="G4875" s="10">
        <v>0</v>
      </c>
    </row>
    <row r="4876" spans="6:7" x14ac:dyDescent="0.3">
      <c r="F4876" t="s">
        <v>16355</v>
      </c>
      <c r="G4876" s="10">
        <v>0</v>
      </c>
    </row>
    <row r="4877" spans="6:7" x14ac:dyDescent="0.3">
      <c r="F4877" t="s">
        <v>16021</v>
      </c>
      <c r="G4877" s="10">
        <v>0</v>
      </c>
    </row>
    <row r="4878" spans="6:7" x14ac:dyDescent="0.3">
      <c r="F4878" t="s">
        <v>16357</v>
      </c>
      <c r="G4878" s="10">
        <v>0</v>
      </c>
    </row>
    <row r="4879" spans="6:7" x14ac:dyDescent="0.3">
      <c r="F4879" t="s">
        <v>16022</v>
      </c>
      <c r="G4879" s="10">
        <v>0</v>
      </c>
    </row>
    <row r="4880" spans="6:7" x14ac:dyDescent="0.3">
      <c r="F4880" t="s">
        <v>16359</v>
      </c>
      <c r="G4880" s="10">
        <v>0</v>
      </c>
    </row>
    <row r="4881" spans="6:7" x14ac:dyDescent="0.3">
      <c r="F4881" t="s">
        <v>16023</v>
      </c>
      <c r="G4881" s="10">
        <v>0</v>
      </c>
    </row>
    <row r="4882" spans="6:7" x14ac:dyDescent="0.3">
      <c r="F4882" t="s">
        <v>16361</v>
      </c>
      <c r="G4882" s="10">
        <v>0</v>
      </c>
    </row>
    <row r="4883" spans="6:7" x14ac:dyDescent="0.3">
      <c r="F4883" t="s">
        <v>16024</v>
      </c>
      <c r="G4883" s="10">
        <v>0</v>
      </c>
    </row>
    <row r="4884" spans="6:7" x14ac:dyDescent="0.3">
      <c r="F4884" t="s">
        <v>16363</v>
      </c>
      <c r="G4884" s="10">
        <v>0</v>
      </c>
    </row>
    <row r="4885" spans="6:7" x14ac:dyDescent="0.3">
      <c r="F4885" t="s">
        <v>16025</v>
      </c>
      <c r="G4885" s="10">
        <v>0</v>
      </c>
    </row>
    <row r="4886" spans="6:7" x14ac:dyDescent="0.3">
      <c r="F4886" t="s">
        <v>16365</v>
      </c>
      <c r="G4886" s="10">
        <v>0</v>
      </c>
    </row>
    <row r="4887" spans="6:7" x14ac:dyDescent="0.3">
      <c r="F4887" t="s">
        <v>15637</v>
      </c>
      <c r="G4887" s="10">
        <v>0</v>
      </c>
    </row>
    <row r="4888" spans="6:7" x14ac:dyDescent="0.3">
      <c r="F4888" t="s">
        <v>15670</v>
      </c>
      <c r="G4888" s="10">
        <v>0</v>
      </c>
    </row>
    <row r="4889" spans="6:7" x14ac:dyDescent="0.3">
      <c r="F4889" t="s">
        <v>16027</v>
      </c>
      <c r="G4889" s="10">
        <v>0</v>
      </c>
    </row>
    <row r="4890" spans="6:7" x14ac:dyDescent="0.3">
      <c r="F4890" t="s">
        <v>16369</v>
      </c>
      <c r="G4890" s="10">
        <v>0</v>
      </c>
    </row>
    <row r="4891" spans="6:7" x14ac:dyDescent="0.3">
      <c r="F4891" t="s">
        <v>15638</v>
      </c>
      <c r="G4891" s="10">
        <v>0</v>
      </c>
    </row>
    <row r="4892" spans="6:7" x14ac:dyDescent="0.3">
      <c r="F4892" t="s">
        <v>16371</v>
      </c>
      <c r="G4892" s="10">
        <v>0</v>
      </c>
    </row>
    <row r="4893" spans="6:7" x14ac:dyDescent="0.3">
      <c r="F4893" t="s">
        <v>16029</v>
      </c>
      <c r="G4893" s="10">
        <v>0</v>
      </c>
    </row>
    <row r="4894" spans="6:7" x14ac:dyDescent="0.3">
      <c r="F4894" t="s">
        <v>16373</v>
      </c>
      <c r="G4894" s="10">
        <v>0</v>
      </c>
    </row>
    <row r="4895" spans="6:7" x14ac:dyDescent="0.3">
      <c r="F4895" t="s">
        <v>15575</v>
      </c>
      <c r="G4895" s="10">
        <v>0</v>
      </c>
    </row>
    <row r="4896" spans="6:7" x14ac:dyDescent="0.3">
      <c r="F4896" t="s">
        <v>16375</v>
      </c>
      <c r="G4896" s="10">
        <v>0</v>
      </c>
    </row>
    <row r="4897" spans="6:7" x14ac:dyDescent="0.3">
      <c r="F4897" t="s">
        <v>16031</v>
      </c>
      <c r="G4897" s="10">
        <v>0</v>
      </c>
    </row>
    <row r="4898" spans="6:7" x14ac:dyDescent="0.3">
      <c r="F4898" t="s">
        <v>16377</v>
      </c>
      <c r="G4898" s="10">
        <v>0</v>
      </c>
    </row>
    <row r="4899" spans="6:7" x14ac:dyDescent="0.3">
      <c r="F4899" t="s">
        <v>16032</v>
      </c>
      <c r="G4899" s="10">
        <v>0</v>
      </c>
    </row>
    <row r="4900" spans="6:7" x14ac:dyDescent="0.3">
      <c r="F4900" t="s">
        <v>15672</v>
      </c>
      <c r="G4900" s="10">
        <v>0</v>
      </c>
    </row>
    <row r="4901" spans="6:7" x14ac:dyDescent="0.3">
      <c r="F4901" t="s">
        <v>15576</v>
      </c>
      <c r="G4901" s="10">
        <v>0</v>
      </c>
    </row>
    <row r="4902" spans="6:7" x14ac:dyDescent="0.3">
      <c r="F4902" t="s">
        <v>16381</v>
      </c>
      <c r="G4902" s="10">
        <v>0</v>
      </c>
    </row>
    <row r="4903" spans="6:7" x14ac:dyDescent="0.3">
      <c r="F4903" t="s">
        <v>16034</v>
      </c>
      <c r="G4903" s="10">
        <v>0</v>
      </c>
    </row>
    <row r="4904" spans="6:7" x14ac:dyDescent="0.3">
      <c r="F4904" t="s">
        <v>16383</v>
      </c>
      <c r="G4904" s="10">
        <v>0</v>
      </c>
    </row>
    <row r="4905" spans="6:7" x14ac:dyDescent="0.3">
      <c r="F4905" t="s">
        <v>16035</v>
      </c>
      <c r="G4905" s="10">
        <v>0</v>
      </c>
    </row>
    <row r="4906" spans="6:7" x14ac:dyDescent="0.3">
      <c r="F4906" t="s">
        <v>16385</v>
      </c>
      <c r="G4906" s="10">
        <v>0</v>
      </c>
    </row>
    <row r="4907" spans="6:7" x14ac:dyDescent="0.3">
      <c r="F4907" t="s">
        <v>16036</v>
      </c>
      <c r="G4907" s="10">
        <v>0</v>
      </c>
    </row>
    <row r="4908" spans="6:7" x14ac:dyDescent="0.3">
      <c r="F4908" t="s">
        <v>16387</v>
      </c>
      <c r="G4908" s="10">
        <v>0</v>
      </c>
    </row>
    <row r="4909" spans="6:7" x14ac:dyDescent="0.3">
      <c r="F4909" t="s">
        <v>16037</v>
      </c>
      <c r="G4909" s="10">
        <v>0</v>
      </c>
    </row>
    <row r="4910" spans="6:7" x14ac:dyDescent="0.3">
      <c r="F4910" t="s">
        <v>16389</v>
      </c>
      <c r="G4910" s="10">
        <v>0</v>
      </c>
    </row>
    <row r="4911" spans="6:7" x14ac:dyDescent="0.3">
      <c r="F4911" t="s">
        <v>16038</v>
      </c>
      <c r="G4911" s="10">
        <v>0</v>
      </c>
    </row>
    <row r="4912" spans="6:7" x14ac:dyDescent="0.3">
      <c r="F4912" t="s">
        <v>16391</v>
      </c>
      <c r="G4912" s="10">
        <v>0</v>
      </c>
    </row>
    <row r="4913" spans="6:7" x14ac:dyDescent="0.3">
      <c r="F4913" t="s">
        <v>16039</v>
      </c>
      <c r="G4913" s="10">
        <v>0</v>
      </c>
    </row>
    <row r="4914" spans="6:7" x14ac:dyDescent="0.3">
      <c r="F4914" t="s">
        <v>16393</v>
      </c>
      <c r="G4914" s="10">
        <v>0</v>
      </c>
    </row>
    <row r="4915" spans="6:7" x14ac:dyDescent="0.3">
      <c r="F4915" t="s">
        <v>16040</v>
      </c>
      <c r="G4915" s="10">
        <v>0</v>
      </c>
    </row>
    <row r="4916" spans="6:7" x14ac:dyDescent="0.3">
      <c r="F4916" t="s">
        <v>16395</v>
      </c>
      <c r="G4916" s="10">
        <v>0</v>
      </c>
    </row>
    <row r="4917" spans="6:7" x14ac:dyDescent="0.3">
      <c r="F4917" t="s">
        <v>16041</v>
      </c>
      <c r="G4917" s="10">
        <v>0</v>
      </c>
    </row>
    <row r="4918" spans="6:7" x14ac:dyDescent="0.3">
      <c r="F4918" t="s">
        <v>16397</v>
      </c>
      <c r="G4918" s="10">
        <v>0</v>
      </c>
    </row>
    <row r="4919" spans="6:7" x14ac:dyDescent="0.3">
      <c r="F4919" t="s">
        <v>16042</v>
      </c>
      <c r="G4919" s="10">
        <v>0</v>
      </c>
    </row>
    <row r="4920" spans="6:7" x14ac:dyDescent="0.3">
      <c r="F4920" t="s">
        <v>16399</v>
      </c>
      <c r="G4920" s="10">
        <v>0</v>
      </c>
    </row>
    <row r="4921" spans="6:7" x14ac:dyDescent="0.3">
      <c r="F4921" t="s">
        <v>16043</v>
      </c>
      <c r="G4921" s="10">
        <v>0</v>
      </c>
    </row>
    <row r="4922" spans="6:7" x14ac:dyDescent="0.3">
      <c r="F4922" t="s">
        <v>16401</v>
      </c>
      <c r="G4922" s="10">
        <v>0</v>
      </c>
    </row>
    <row r="4923" spans="6:7" x14ac:dyDescent="0.3">
      <c r="F4923" t="s">
        <v>15614</v>
      </c>
      <c r="G4923" s="10">
        <v>0</v>
      </c>
    </row>
    <row r="4924" spans="6:7" x14ac:dyDescent="0.3">
      <c r="F4924" t="s">
        <v>16403</v>
      </c>
      <c r="G4924" s="10">
        <v>0</v>
      </c>
    </row>
    <row r="4925" spans="6:7" x14ac:dyDescent="0.3">
      <c r="F4925" t="s">
        <v>16045</v>
      </c>
      <c r="G4925" s="10">
        <v>0</v>
      </c>
    </row>
    <row r="4926" spans="6:7" x14ac:dyDescent="0.3">
      <c r="F4926" t="s">
        <v>16405</v>
      </c>
      <c r="G4926" s="10">
        <v>0</v>
      </c>
    </row>
    <row r="4927" spans="6:7" x14ac:dyDescent="0.3">
      <c r="F4927" t="s">
        <v>15577</v>
      </c>
      <c r="G4927" s="10">
        <v>0</v>
      </c>
    </row>
    <row r="4928" spans="6:7" x14ac:dyDescent="0.3">
      <c r="F4928" t="s">
        <v>16407</v>
      </c>
      <c r="G4928" s="10">
        <v>0</v>
      </c>
    </row>
    <row r="4929" spans="6:7" x14ac:dyDescent="0.3">
      <c r="F4929" t="s">
        <v>16047</v>
      </c>
      <c r="G4929" s="10">
        <v>0</v>
      </c>
    </row>
    <row r="4930" spans="6:7" x14ac:dyDescent="0.3">
      <c r="F4930" t="s">
        <v>16409</v>
      </c>
      <c r="G4930" s="10">
        <v>0</v>
      </c>
    </row>
    <row r="4931" spans="6:7" x14ac:dyDescent="0.3">
      <c r="F4931" t="s">
        <v>16048</v>
      </c>
      <c r="G4931" s="10">
        <v>0</v>
      </c>
    </row>
    <row r="4932" spans="6:7" x14ac:dyDescent="0.3">
      <c r="F4932" t="s">
        <v>16411</v>
      </c>
      <c r="G4932" s="10">
        <v>0</v>
      </c>
    </row>
    <row r="4933" spans="6:7" x14ac:dyDescent="0.3">
      <c r="F4933" t="s">
        <v>16049</v>
      </c>
      <c r="G4933" s="10">
        <v>0</v>
      </c>
    </row>
    <row r="4934" spans="6:7" x14ac:dyDescent="0.3">
      <c r="F4934" t="s">
        <v>16413</v>
      </c>
      <c r="G4934" s="10">
        <v>0</v>
      </c>
    </row>
    <row r="4935" spans="6:7" x14ac:dyDescent="0.3">
      <c r="F4935" t="s">
        <v>16050</v>
      </c>
      <c r="G4935" s="10">
        <v>0</v>
      </c>
    </row>
    <row r="4936" spans="6:7" x14ac:dyDescent="0.3">
      <c r="F4936" t="s">
        <v>16415</v>
      </c>
      <c r="G4936" s="10">
        <v>0</v>
      </c>
    </row>
    <row r="4937" spans="6:7" x14ac:dyDescent="0.3">
      <c r="F4937" t="s">
        <v>16051</v>
      </c>
      <c r="G4937" s="10">
        <v>0</v>
      </c>
    </row>
    <row r="4938" spans="6:7" x14ac:dyDescent="0.3">
      <c r="F4938" t="s">
        <v>16417</v>
      </c>
      <c r="G4938" s="10">
        <v>0</v>
      </c>
    </row>
    <row r="4939" spans="6:7" x14ac:dyDescent="0.3">
      <c r="F4939" t="s">
        <v>16052</v>
      </c>
      <c r="G4939" s="10">
        <v>0</v>
      </c>
    </row>
    <row r="4940" spans="6:7" x14ac:dyDescent="0.3">
      <c r="F4940" t="s">
        <v>16419</v>
      </c>
      <c r="G4940" s="10">
        <v>0</v>
      </c>
    </row>
    <row r="4941" spans="6:7" x14ac:dyDescent="0.3">
      <c r="F4941" t="s">
        <v>16053</v>
      </c>
      <c r="G4941" s="10">
        <v>0</v>
      </c>
    </row>
    <row r="4942" spans="6:7" x14ac:dyDescent="0.3">
      <c r="F4942" t="s">
        <v>16421</v>
      </c>
      <c r="G4942" s="10">
        <v>0</v>
      </c>
    </row>
    <row r="4943" spans="6:7" x14ac:dyDescent="0.3">
      <c r="F4943" t="s">
        <v>15640</v>
      </c>
      <c r="G4943" s="10">
        <v>0</v>
      </c>
    </row>
    <row r="4944" spans="6:7" x14ac:dyDescent="0.3">
      <c r="F4944" t="s">
        <v>16423</v>
      </c>
      <c r="G4944" s="10">
        <v>0</v>
      </c>
    </row>
    <row r="4945" spans="6:7" x14ac:dyDescent="0.3">
      <c r="F4945" t="s">
        <v>15578</v>
      </c>
      <c r="G4945" s="10">
        <v>0</v>
      </c>
    </row>
    <row r="4946" spans="6:7" x14ac:dyDescent="0.3">
      <c r="F4946" t="s">
        <v>16425</v>
      </c>
      <c r="G4946" s="10">
        <v>0</v>
      </c>
    </row>
    <row r="4947" spans="6:7" x14ac:dyDescent="0.3">
      <c r="F4947" t="s">
        <v>16056</v>
      </c>
      <c r="G4947" s="10">
        <v>0</v>
      </c>
    </row>
    <row r="4948" spans="6:7" x14ac:dyDescent="0.3">
      <c r="F4948" t="s">
        <v>16427</v>
      </c>
      <c r="G4948" s="10">
        <v>0</v>
      </c>
    </row>
    <row r="4949" spans="6:7" x14ac:dyDescent="0.3">
      <c r="F4949" t="s">
        <v>16057</v>
      </c>
      <c r="G4949" s="10">
        <v>0</v>
      </c>
    </row>
    <row r="4950" spans="6:7" x14ac:dyDescent="0.3">
      <c r="F4950" t="s">
        <v>16429</v>
      </c>
      <c r="G4950" s="10">
        <v>0</v>
      </c>
    </row>
    <row r="4951" spans="6:7" x14ac:dyDescent="0.3">
      <c r="F4951" t="s">
        <v>15579</v>
      </c>
      <c r="G4951" s="10">
        <v>0</v>
      </c>
    </row>
    <row r="4952" spans="6:7" x14ac:dyDescent="0.3">
      <c r="F4952" t="s">
        <v>16431</v>
      </c>
      <c r="G4952" s="10">
        <v>0</v>
      </c>
    </row>
    <row r="4953" spans="6:7" x14ac:dyDescent="0.3">
      <c r="F4953" t="s">
        <v>16059</v>
      </c>
      <c r="G4953" s="10">
        <v>0</v>
      </c>
    </row>
    <row r="4954" spans="6:7" x14ac:dyDescent="0.3">
      <c r="F4954" t="s">
        <v>16433</v>
      </c>
      <c r="G4954" s="10">
        <v>0</v>
      </c>
    </row>
    <row r="4955" spans="6:7" x14ac:dyDescent="0.3">
      <c r="F4955" t="s">
        <v>16060</v>
      </c>
      <c r="G4955" s="10">
        <v>0</v>
      </c>
    </row>
    <row r="4956" spans="6:7" x14ac:dyDescent="0.3">
      <c r="F4956" t="s">
        <v>16435</v>
      </c>
      <c r="G4956" s="10">
        <v>0</v>
      </c>
    </row>
    <row r="4957" spans="6:7" x14ac:dyDescent="0.3">
      <c r="F4957" t="s">
        <v>15617</v>
      </c>
      <c r="G4957" s="10">
        <v>0</v>
      </c>
    </row>
    <row r="4958" spans="6:7" x14ac:dyDescent="0.3">
      <c r="F4958" t="s">
        <v>16437</v>
      </c>
      <c r="G4958" s="10">
        <v>0</v>
      </c>
    </row>
    <row r="4959" spans="6:7" x14ac:dyDescent="0.3">
      <c r="F4959" t="s">
        <v>15641</v>
      </c>
      <c r="G4959" s="10">
        <v>0</v>
      </c>
    </row>
    <row r="4960" spans="6:7" x14ac:dyDescent="0.3">
      <c r="F4960" t="s">
        <v>15601</v>
      </c>
      <c r="G4960" s="10">
        <v>0</v>
      </c>
    </row>
    <row r="4961" spans="6:7" x14ac:dyDescent="0.3">
      <c r="F4961" t="s">
        <v>16063</v>
      </c>
      <c r="G4961" s="10">
        <v>0</v>
      </c>
    </row>
    <row r="4962" spans="6:7" x14ac:dyDescent="0.3">
      <c r="F4962" t="s">
        <v>16441</v>
      </c>
      <c r="G4962" s="10">
        <v>0</v>
      </c>
    </row>
    <row r="4963" spans="6:7" x14ac:dyDescent="0.3">
      <c r="F4963" t="s">
        <v>15642</v>
      </c>
      <c r="G4963" s="10">
        <v>0</v>
      </c>
    </row>
    <row r="4964" spans="6:7" x14ac:dyDescent="0.3">
      <c r="F4964" t="s">
        <v>16443</v>
      </c>
      <c r="G4964" s="10">
        <v>0</v>
      </c>
    </row>
    <row r="4965" spans="6:7" x14ac:dyDescent="0.3">
      <c r="F4965" t="s">
        <v>16065</v>
      </c>
      <c r="G4965" s="10">
        <v>0</v>
      </c>
    </row>
    <row r="4966" spans="6:7" x14ac:dyDescent="0.3">
      <c r="F4966" t="s">
        <v>16445</v>
      </c>
      <c r="G4966" s="10">
        <v>0</v>
      </c>
    </row>
    <row r="4967" spans="6:7" x14ac:dyDescent="0.3">
      <c r="F4967" t="s">
        <v>16066</v>
      </c>
      <c r="G4967" s="10">
        <v>0</v>
      </c>
    </row>
    <row r="4968" spans="6:7" x14ac:dyDescent="0.3">
      <c r="F4968" t="s">
        <v>16447</v>
      </c>
      <c r="G4968" s="10">
        <v>0</v>
      </c>
    </row>
    <row r="4969" spans="6:7" x14ac:dyDescent="0.3">
      <c r="F4969" t="s">
        <v>16067</v>
      </c>
      <c r="G4969" s="10">
        <v>0</v>
      </c>
    </row>
    <row r="4970" spans="6:7" x14ac:dyDescent="0.3">
      <c r="F4970" t="s">
        <v>16449</v>
      </c>
      <c r="G4970" s="10">
        <v>0</v>
      </c>
    </row>
    <row r="4971" spans="6:7" x14ac:dyDescent="0.3">
      <c r="F4971" t="s">
        <v>15680</v>
      </c>
      <c r="G4971" s="10">
        <v>0</v>
      </c>
    </row>
    <row r="4972" spans="6:7" x14ac:dyDescent="0.3">
      <c r="F4972" t="s">
        <v>16451</v>
      </c>
      <c r="G4972" s="10">
        <v>0</v>
      </c>
    </row>
    <row r="4973" spans="6:7" x14ac:dyDescent="0.3">
      <c r="F4973" t="s">
        <v>16069</v>
      </c>
      <c r="G4973" s="10">
        <v>0</v>
      </c>
    </row>
    <row r="4974" spans="6:7" x14ac:dyDescent="0.3">
      <c r="F4974" t="s">
        <v>16453</v>
      </c>
      <c r="G4974" s="10">
        <v>0</v>
      </c>
    </row>
    <row r="4975" spans="6:7" x14ac:dyDescent="0.3">
      <c r="F4975" t="s">
        <v>16070</v>
      </c>
      <c r="G4975" s="10">
        <v>0</v>
      </c>
    </row>
    <row r="4976" spans="6:7" x14ac:dyDescent="0.3">
      <c r="F4976" t="s">
        <v>16455</v>
      </c>
      <c r="G4976" s="10">
        <v>0</v>
      </c>
    </row>
    <row r="4977" spans="6:7" x14ac:dyDescent="0.3">
      <c r="F4977" t="s">
        <v>16071</v>
      </c>
      <c r="G4977" s="10">
        <v>0</v>
      </c>
    </row>
    <row r="4978" spans="6:7" x14ac:dyDescent="0.3">
      <c r="F4978" t="s">
        <v>16457</v>
      </c>
      <c r="G4978" s="10">
        <v>0</v>
      </c>
    </row>
    <row r="4979" spans="6:7" x14ac:dyDescent="0.3">
      <c r="F4979" t="s">
        <v>16072</v>
      </c>
      <c r="G4979" s="10">
        <v>0</v>
      </c>
    </row>
    <row r="4980" spans="6:7" x14ac:dyDescent="0.3">
      <c r="F4980" t="s">
        <v>16459</v>
      </c>
      <c r="G4980" s="10">
        <v>0</v>
      </c>
    </row>
    <row r="4981" spans="6:7" x14ac:dyDescent="0.3">
      <c r="F4981" t="s">
        <v>16073</v>
      </c>
      <c r="G4981" s="10">
        <v>0</v>
      </c>
    </row>
    <row r="4982" spans="6:7" x14ac:dyDescent="0.3">
      <c r="F4982" t="s">
        <v>16461</v>
      </c>
      <c r="G4982" s="10">
        <v>0</v>
      </c>
    </row>
    <row r="4983" spans="6:7" x14ac:dyDescent="0.3">
      <c r="F4983" t="s">
        <v>16074</v>
      </c>
      <c r="G4983" s="10">
        <v>0</v>
      </c>
    </row>
    <row r="4984" spans="6:7" x14ac:dyDescent="0.3">
      <c r="F4984" t="s">
        <v>16463</v>
      </c>
      <c r="G4984" s="10">
        <v>0</v>
      </c>
    </row>
    <row r="4985" spans="6:7" x14ac:dyDescent="0.3">
      <c r="F4985" t="s">
        <v>15561</v>
      </c>
      <c r="G4985" s="10">
        <v>0</v>
      </c>
    </row>
    <row r="4986" spans="6:7" x14ac:dyDescent="0.3">
      <c r="F4986" t="s">
        <v>16465</v>
      </c>
      <c r="G4986" s="10">
        <v>0</v>
      </c>
    </row>
    <row r="4987" spans="6:7" x14ac:dyDescent="0.3">
      <c r="F4987" t="s">
        <v>16076</v>
      </c>
      <c r="G4987" s="10">
        <v>0</v>
      </c>
    </row>
    <row r="4988" spans="6:7" x14ac:dyDescent="0.3">
      <c r="F4988" t="s">
        <v>16467</v>
      </c>
      <c r="G4988" s="10">
        <v>0</v>
      </c>
    </row>
    <row r="4989" spans="6:7" x14ac:dyDescent="0.3">
      <c r="F4989" t="s">
        <v>16077</v>
      </c>
      <c r="G4989" s="10">
        <v>0</v>
      </c>
    </row>
    <row r="4990" spans="6:7" x14ac:dyDescent="0.3">
      <c r="F4990" t="s">
        <v>16469</v>
      </c>
      <c r="G4990" s="10">
        <v>0</v>
      </c>
    </row>
    <row r="4991" spans="6:7" x14ac:dyDescent="0.3">
      <c r="F4991" t="s">
        <v>16078</v>
      </c>
      <c r="G4991" s="10">
        <v>0</v>
      </c>
    </row>
    <row r="4992" spans="6:7" x14ac:dyDescent="0.3">
      <c r="F4992" t="s">
        <v>16471</v>
      </c>
      <c r="G4992" s="10">
        <v>0</v>
      </c>
    </row>
    <row r="4993" spans="6:7" x14ac:dyDescent="0.3">
      <c r="F4993" t="s">
        <v>16079</v>
      </c>
      <c r="G4993" s="10">
        <v>0</v>
      </c>
    </row>
    <row r="4994" spans="6:7" x14ac:dyDescent="0.3">
      <c r="F4994" t="s">
        <v>16473</v>
      </c>
      <c r="G4994" s="10">
        <v>0</v>
      </c>
    </row>
    <row r="4995" spans="6:7" x14ac:dyDescent="0.3">
      <c r="F4995" t="s">
        <v>16080</v>
      </c>
      <c r="G4995" s="10">
        <v>0</v>
      </c>
    </row>
    <row r="4996" spans="6:7" x14ac:dyDescent="0.3">
      <c r="F4996" t="s">
        <v>16475</v>
      </c>
      <c r="G4996" s="10">
        <v>0</v>
      </c>
    </row>
    <row r="4997" spans="6:7" x14ac:dyDescent="0.3">
      <c r="F4997" t="s">
        <v>16081</v>
      </c>
      <c r="G4997" s="10">
        <v>0</v>
      </c>
    </row>
    <row r="4998" spans="6:7" x14ac:dyDescent="0.3">
      <c r="F4998" t="s">
        <v>16477</v>
      </c>
      <c r="G4998" s="10">
        <v>0</v>
      </c>
    </row>
    <row r="4999" spans="6:7" x14ac:dyDescent="0.3">
      <c r="F4999" t="s">
        <v>16082</v>
      </c>
      <c r="G4999" s="10">
        <v>0</v>
      </c>
    </row>
    <row r="5000" spans="6:7" x14ac:dyDescent="0.3">
      <c r="F5000" t="s">
        <v>16479</v>
      </c>
      <c r="G5000" s="10">
        <v>0</v>
      </c>
    </row>
    <row r="5001" spans="6:7" x14ac:dyDescent="0.3">
      <c r="F5001" t="s">
        <v>16083</v>
      </c>
      <c r="G5001" s="10">
        <v>0</v>
      </c>
    </row>
    <row r="5002" spans="6:7" x14ac:dyDescent="0.3">
      <c r="F5002" t="s">
        <v>16481</v>
      </c>
      <c r="G5002" s="10">
        <v>0</v>
      </c>
    </row>
    <row r="5003" spans="6:7" x14ac:dyDescent="0.3">
      <c r="F5003" t="s">
        <v>16084</v>
      </c>
      <c r="G5003" s="10">
        <v>0</v>
      </c>
    </row>
    <row r="5004" spans="6:7" x14ac:dyDescent="0.3">
      <c r="F5004" t="s">
        <v>16483</v>
      </c>
      <c r="G5004" s="10">
        <v>0</v>
      </c>
    </row>
    <row r="5005" spans="6:7" x14ac:dyDescent="0.3">
      <c r="F5005" t="s">
        <v>16085</v>
      </c>
      <c r="G5005" s="10">
        <v>0</v>
      </c>
    </row>
    <row r="5006" spans="6:7" x14ac:dyDescent="0.3">
      <c r="F5006" t="s">
        <v>16485</v>
      </c>
      <c r="G5006" s="10">
        <v>0</v>
      </c>
    </row>
    <row r="5007" spans="6:7" x14ac:dyDescent="0.3">
      <c r="F5007" t="s">
        <v>15687</v>
      </c>
      <c r="G5007" s="10">
        <v>0</v>
      </c>
    </row>
    <row r="5008" spans="6:7" x14ac:dyDescent="0.3">
      <c r="F5008" t="s">
        <v>16487</v>
      </c>
      <c r="G5008" s="10">
        <v>0</v>
      </c>
    </row>
    <row r="5009" spans="6:7" x14ac:dyDescent="0.3">
      <c r="F5009" t="s">
        <v>16087</v>
      </c>
      <c r="G5009" s="10">
        <v>0</v>
      </c>
    </row>
    <row r="5010" spans="6:7" x14ac:dyDescent="0.3">
      <c r="F5010" t="s">
        <v>16489</v>
      </c>
      <c r="G5010" s="10">
        <v>0</v>
      </c>
    </row>
    <row r="5011" spans="6:7" x14ac:dyDescent="0.3">
      <c r="F5011" t="s">
        <v>16088</v>
      </c>
      <c r="G5011" s="10">
        <v>0</v>
      </c>
    </row>
    <row r="5012" spans="6:7" x14ac:dyDescent="0.3">
      <c r="F5012" t="s">
        <v>16491</v>
      </c>
      <c r="G5012" s="10">
        <v>0</v>
      </c>
    </row>
    <row r="5013" spans="6:7" x14ac:dyDescent="0.3">
      <c r="F5013" t="s">
        <v>15644</v>
      </c>
      <c r="G5013" s="10">
        <v>0</v>
      </c>
    </row>
    <row r="5014" spans="6:7" x14ac:dyDescent="0.3">
      <c r="F5014" t="s">
        <v>16493</v>
      </c>
      <c r="G5014" s="10">
        <v>0</v>
      </c>
    </row>
    <row r="5015" spans="6:7" x14ac:dyDescent="0.3">
      <c r="F5015" t="s">
        <v>16090</v>
      </c>
      <c r="G5015" s="10">
        <v>0</v>
      </c>
    </row>
    <row r="5016" spans="6:7" x14ac:dyDescent="0.3">
      <c r="F5016" t="s">
        <v>16495</v>
      </c>
      <c r="G5016" s="10">
        <v>0</v>
      </c>
    </row>
    <row r="5017" spans="6:7" x14ac:dyDescent="0.3">
      <c r="F5017" t="s">
        <v>16091</v>
      </c>
      <c r="G5017" s="10">
        <v>0</v>
      </c>
    </row>
    <row r="5018" spans="6:7" x14ac:dyDescent="0.3">
      <c r="F5018" t="s">
        <v>16497</v>
      </c>
      <c r="G5018" s="10">
        <v>0</v>
      </c>
    </row>
    <row r="5019" spans="6:7" x14ac:dyDescent="0.3">
      <c r="F5019" t="s">
        <v>16092</v>
      </c>
      <c r="G5019" s="10">
        <v>0</v>
      </c>
    </row>
    <row r="5020" spans="6:7" x14ac:dyDescent="0.3">
      <c r="F5020" t="s">
        <v>15678</v>
      </c>
      <c r="G5020" s="10">
        <v>0</v>
      </c>
    </row>
    <row r="5021" spans="6:7" x14ac:dyDescent="0.3">
      <c r="F5021" t="s">
        <v>16093</v>
      </c>
      <c r="G5021" s="10">
        <v>0</v>
      </c>
    </row>
    <row r="5022" spans="6:7" x14ac:dyDescent="0.3">
      <c r="F5022" t="s">
        <v>16501</v>
      </c>
      <c r="G5022" s="10">
        <v>0</v>
      </c>
    </row>
    <row r="5023" spans="6:7" x14ac:dyDescent="0.3">
      <c r="F5023" t="s">
        <v>15580</v>
      </c>
      <c r="G5023" s="10">
        <v>0</v>
      </c>
    </row>
    <row r="5024" spans="6:7" x14ac:dyDescent="0.3">
      <c r="F5024" t="s">
        <v>16503</v>
      </c>
      <c r="G5024" s="10">
        <v>0</v>
      </c>
    </row>
    <row r="5025" spans="6:7" x14ac:dyDescent="0.3">
      <c r="F5025" t="s">
        <v>16095</v>
      </c>
      <c r="G5025" s="10">
        <v>0</v>
      </c>
    </row>
    <row r="5026" spans="6:7" x14ac:dyDescent="0.3">
      <c r="F5026" t="s">
        <v>15604</v>
      </c>
      <c r="G5026" s="10">
        <v>0</v>
      </c>
    </row>
    <row r="5027" spans="6:7" x14ac:dyDescent="0.3">
      <c r="F5027" t="s">
        <v>16096</v>
      </c>
      <c r="G5027" s="10">
        <v>0</v>
      </c>
    </row>
    <row r="5028" spans="6:7" x14ac:dyDescent="0.3">
      <c r="F5028" t="s">
        <v>15605</v>
      </c>
      <c r="G5028" s="10">
        <v>0</v>
      </c>
    </row>
    <row r="5029" spans="6:7" x14ac:dyDescent="0.3">
      <c r="F5029" t="s">
        <v>16097</v>
      </c>
      <c r="G5029" s="10">
        <v>0</v>
      </c>
    </row>
    <row r="5030" spans="6:7" x14ac:dyDescent="0.3">
      <c r="F5030" t="s">
        <v>16509</v>
      </c>
      <c r="G5030" s="10">
        <v>0</v>
      </c>
    </row>
    <row r="5031" spans="6:7" x14ac:dyDescent="0.3">
      <c r="F5031" t="s">
        <v>16098</v>
      </c>
      <c r="G5031" s="10">
        <v>0</v>
      </c>
    </row>
    <row r="5032" spans="6:7" x14ac:dyDescent="0.3">
      <c r="F5032" t="s">
        <v>16511</v>
      </c>
      <c r="G5032" s="10">
        <v>0</v>
      </c>
    </row>
    <row r="5033" spans="6:7" x14ac:dyDescent="0.3">
      <c r="F5033" t="s">
        <v>16099</v>
      </c>
      <c r="G5033" s="10">
        <v>0</v>
      </c>
    </row>
    <row r="5034" spans="6:7" x14ac:dyDescent="0.3">
      <c r="F5034" t="s">
        <v>16513</v>
      </c>
      <c r="G5034" s="10">
        <v>0</v>
      </c>
    </row>
    <row r="5035" spans="6:7" x14ac:dyDescent="0.3">
      <c r="F5035" t="s">
        <v>16100</v>
      </c>
      <c r="G5035" s="10">
        <v>0</v>
      </c>
    </row>
    <row r="5036" spans="6:7" x14ac:dyDescent="0.3">
      <c r="F5036" t="s">
        <v>16515</v>
      </c>
      <c r="G5036" s="10">
        <v>0</v>
      </c>
    </row>
    <row r="5037" spans="6:7" x14ac:dyDescent="0.3">
      <c r="F5037" t="s">
        <v>16101</v>
      </c>
      <c r="G5037" s="10">
        <v>0</v>
      </c>
    </row>
    <row r="5038" spans="6:7" x14ac:dyDescent="0.3">
      <c r="F5038" t="s">
        <v>16517</v>
      </c>
      <c r="G5038" s="10">
        <v>0</v>
      </c>
    </row>
    <row r="5039" spans="6:7" x14ac:dyDescent="0.3">
      <c r="F5039" t="s">
        <v>15645</v>
      </c>
      <c r="G5039" s="10">
        <v>0</v>
      </c>
    </row>
    <row r="5040" spans="6:7" x14ac:dyDescent="0.3">
      <c r="F5040" t="s">
        <v>16519</v>
      </c>
      <c r="G5040" s="10">
        <v>0</v>
      </c>
    </row>
    <row r="5041" spans="6:7" x14ac:dyDescent="0.3">
      <c r="F5041" t="s">
        <v>15646</v>
      </c>
      <c r="G5041" s="10">
        <v>0</v>
      </c>
    </row>
    <row r="5042" spans="6:7" x14ac:dyDescent="0.3">
      <c r="F5042" t="s">
        <v>16521</v>
      </c>
      <c r="G5042" s="10">
        <v>0</v>
      </c>
    </row>
    <row r="5043" spans="6:7" x14ac:dyDescent="0.3">
      <c r="F5043" t="s">
        <v>16529</v>
      </c>
      <c r="G5043" s="10">
        <v>0</v>
      </c>
    </row>
    <row r="5044" spans="6:7" x14ac:dyDescent="0.3">
      <c r="F5044" t="s">
        <v>16523</v>
      </c>
      <c r="G5044" s="10">
        <v>0</v>
      </c>
    </row>
    <row r="5045" spans="6:7" x14ac:dyDescent="0.3">
      <c r="F5045" t="s">
        <v>16530</v>
      </c>
      <c r="G5045" s="10">
        <v>0</v>
      </c>
    </row>
    <row r="5046" spans="6:7" x14ac:dyDescent="0.3">
      <c r="F5046" t="s">
        <v>16525</v>
      </c>
      <c r="G5046" s="10">
        <v>0</v>
      </c>
    </row>
    <row r="5047" spans="6:7" x14ac:dyDescent="0.3">
      <c r="F5047" t="s">
        <v>16532</v>
      </c>
      <c r="G5047" s="10">
        <v>0</v>
      </c>
    </row>
    <row r="5048" spans="6:7" x14ac:dyDescent="0.3">
      <c r="F5048" t="s">
        <v>16527</v>
      </c>
      <c r="G5048" s="10">
        <v>0</v>
      </c>
    </row>
    <row r="5049" spans="6:7" x14ac:dyDescent="0.3">
      <c r="F5049" t="s">
        <v>16534</v>
      </c>
      <c r="G5049" s="10">
        <v>0</v>
      </c>
    </row>
    <row r="5050" spans="6:7" x14ac:dyDescent="0.3">
      <c r="F5050" t="s">
        <v>15618</v>
      </c>
      <c r="G5050" s="10">
        <v>0</v>
      </c>
    </row>
    <row r="5051" spans="6:7" x14ac:dyDescent="0.3">
      <c r="F5051" t="s">
        <v>16536</v>
      </c>
      <c r="G5051" s="10">
        <v>0</v>
      </c>
    </row>
    <row r="5052" spans="6:7" x14ac:dyDescent="0.3">
      <c r="F5052" t="s">
        <v>16531</v>
      </c>
      <c r="G5052" s="10">
        <v>0</v>
      </c>
    </row>
    <row r="5053" spans="6:7" x14ac:dyDescent="0.3">
      <c r="F5053" t="s">
        <v>15581</v>
      </c>
      <c r="G5053" s="10">
        <v>0</v>
      </c>
    </row>
    <row r="5054" spans="6:7" x14ac:dyDescent="0.3">
      <c r="F5054" t="s">
        <v>16533</v>
      </c>
      <c r="G5054" s="10">
        <v>0</v>
      </c>
    </row>
    <row r="5055" spans="6:7" x14ac:dyDescent="0.3">
      <c r="F5055" t="s">
        <v>16106</v>
      </c>
      <c r="G5055" s="10">
        <v>0</v>
      </c>
    </row>
    <row r="5056" spans="6:7" x14ac:dyDescent="0.3">
      <c r="F5056" t="s">
        <v>16535</v>
      </c>
      <c r="G5056" s="10">
        <v>0</v>
      </c>
    </row>
    <row r="5057" spans="6:7" x14ac:dyDescent="0.3">
      <c r="F5057" t="s">
        <v>16107</v>
      </c>
      <c r="G5057" s="10">
        <v>0</v>
      </c>
    </row>
    <row r="5058" spans="6:7" x14ac:dyDescent="0.3">
      <c r="F5058" t="s">
        <v>16537</v>
      </c>
      <c r="G5058" s="10">
        <v>0</v>
      </c>
    </row>
    <row r="5059" spans="6:7" x14ac:dyDescent="0.3">
      <c r="F5059" t="s">
        <v>16108</v>
      </c>
      <c r="G5059" s="10">
        <v>0</v>
      </c>
    </row>
    <row r="5060" spans="6:7" x14ac:dyDescent="0.3">
      <c r="F5060" t="s">
        <v>16539</v>
      </c>
      <c r="G5060" s="10">
        <v>0</v>
      </c>
    </row>
    <row r="5061" spans="6:7" x14ac:dyDescent="0.3">
      <c r="F5061" t="s">
        <v>16109</v>
      </c>
      <c r="G5061" s="10">
        <v>0</v>
      </c>
    </row>
    <row r="5062" spans="6:7" x14ac:dyDescent="0.3">
      <c r="F5062" t="s">
        <v>16541</v>
      </c>
      <c r="G5062" s="10">
        <v>0</v>
      </c>
    </row>
    <row r="5063" spans="6:7" x14ac:dyDescent="0.3">
      <c r="F5063" t="s">
        <v>16110</v>
      </c>
      <c r="G5063" s="10">
        <v>0</v>
      </c>
    </row>
    <row r="5064" spans="6:7" x14ac:dyDescent="0.3">
      <c r="F5064" t="s">
        <v>16543</v>
      </c>
      <c r="G5064" s="10">
        <v>0</v>
      </c>
    </row>
    <row r="5065" spans="6:7" x14ac:dyDescent="0.3">
      <c r="F5065" t="s">
        <v>15582</v>
      </c>
      <c r="G5065" s="10">
        <v>0</v>
      </c>
    </row>
    <row r="5066" spans="6:7" x14ac:dyDescent="0.3">
      <c r="F5066" t="s">
        <v>16545</v>
      </c>
      <c r="G5066" s="10">
        <v>0</v>
      </c>
    </row>
    <row r="5067" spans="6:7" x14ac:dyDescent="0.3">
      <c r="F5067" t="s">
        <v>16112</v>
      </c>
      <c r="G5067" s="10">
        <v>0</v>
      </c>
    </row>
    <row r="5068" spans="6:7" x14ac:dyDescent="0.3">
      <c r="F5068" t="s">
        <v>16547</v>
      </c>
      <c r="G5068" s="10">
        <v>0</v>
      </c>
    </row>
    <row r="5069" spans="6:7" x14ac:dyDescent="0.3">
      <c r="F5069" t="s">
        <v>16113</v>
      </c>
      <c r="G5069" s="10">
        <v>0</v>
      </c>
    </row>
    <row r="5070" spans="6:7" x14ac:dyDescent="0.3">
      <c r="F5070" t="s">
        <v>16549</v>
      </c>
      <c r="G5070" s="10">
        <v>0</v>
      </c>
    </row>
    <row r="5071" spans="6:7" x14ac:dyDescent="0.3">
      <c r="F5071" t="s">
        <v>16114</v>
      </c>
      <c r="G5071" s="10">
        <v>0</v>
      </c>
    </row>
    <row r="5072" spans="6:7" x14ac:dyDescent="0.3">
      <c r="F5072" t="s">
        <v>16551</v>
      </c>
      <c r="G5072" s="10">
        <v>0</v>
      </c>
    </row>
    <row r="5073" spans="6:7" x14ac:dyDescent="0.3">
      <c r="F5073" t="s">
        <v>16115</v>
      </c>
      <c r="G5073" s="10">
        <v>0</v>
      </c>
    </row>
    <row r="5074" spans="6:7" x14ac:dyDescent="0.3">
      <c r="F5074" t="s">
        <v>16553</v>
      </c>
      <c r="G5074" s="10">
        <v>0</v>
      </c>
    </row>
    <row r="5075" spans="6:7" x14ac:dyDescent="0.3">
      <c r="F5075" t="s">
        <v>16116</v>
      </c>
      <c r="G5075" s="10">
        <v>0</v>
      </c>
    </row>
    <row r="5076" spans="6:7" x14ac:dyDescent="0.3">
      <c r="F5076" t="s">
        <v>16555</v>
      </c>
      <c r="G5076" s="10">
        <v>0</v>
      </c>
    </row>
    <row r="5077" spans="6:7" x14ac:dyDescent="0.3">
      <c r="F5077" t="s">
        <v>15647</v>
      </c>
      <c r="G5077" s="10">
        <v>0</v>
      </c>
    </row>
    <row r="5078" spans="6:7" x14ac:dyDescent="0.3">
      <c r="F5078" t="s">
        <v>16557</v>
      </c>
      <c r="G5078" s="10">
        <v>0</v>
      </c>
    </row>
    <row r="5079" spans="6:7" x14ac:dyDescent="0.3">
      <c r="F5079" t="s">
        <v>16118</v>
      </c>
      <c r="G5079" s="10">
        <v>0</v>
      </c>
    </row>
    <row r="5080" spans="6:7" x14ac:dyDescent="0.3">
      <c r="F5080" t="s">
        <v>16559</v>
      </c>
      <c r="G5080" s="10">
        <v>0</v>
      </c>
    </row>
    <row r="5081" spans="6:7" x14ac:dyDescent="0.3">
      <c r="F5081" t="s">
        <v>15583</v>
      </c>
      <c r="G5081" s="10">
        <v>0</v>
      </c>
    </row>
    <row r="5082" spans="6:7" x14ac:dyDescent="0.3">
      <c r="F5082" t="s">
        <v>16561</v>
      </c>
      <c r="G5082" s="10">
        <v>0</v>
      </c>
    </row>
    <row r="5083" spans="6:7" x14ac:dyDescent="0.3">
      <c r="F5083" t="s">
        <v>16120</v>
      </c>
      <c r="G5083" s="10">
        <v>0</v>
      </c>
    </row>
    <row r="5084" spans="6:7" x14ac:dyDescent="0.3">
      <c r="F5084" t="s">
        <v>16563</v>
      </c>
      <c r="G5084" s="10">
        <v>0</v>
      </c>
    </row>
    <row r="5085" spans="6:7" x14ac:dyDescent="0.3">
      <c r="F5085" t="s">
        <v>16121</v>
      </c>
      <c r="G5085" s="10">
        <v>0</v>
      </c>
    </row>
    <row r="5086" spans="6:7" x14ac:dyDescent="0.3">
      <c r="F5086" t="s">
        <v>16565</v>
      </c>
      <c r="G5086" s="10">
        <v>0</v>
      </c>
    </row>
    <row r="5087" spans="6:7" x14ac:dyDescent="0.3">
      <c r="F5087" t="s">
        <v>15584</v>
      </c>
      <c r="G5087" s="10">
        <v>0</v>
      </c>
    </row>
    <row r="5088" spans="6:7" x14ac:dyDescent="0.3">
      <c r="F5088" t="s">
        <v>16567</v>
      </c>
      <c r="G5088" s="10">
        <v>0</v>
      </c>
    </row>
    <row r="5089" spans="6:7" x14ac:dyDescent="0.3">
      <c r="F5089" t="s">
        <v>16123</v>
      </c>
      <c r="G5089" s="10">
        <v>0</v>
      </c>
    </row>
    <row r="5090" spans="6:7" x14ac:dyDescent="0.3">
      <c r="F5090" t="s">
        <v>16569</v>
      </c>
      <c r="G5090" s="10">
        <v>0</v>
      </c>
    </row>
    <row r="5091" spans="6:7" x14ac:dyDescent="0.3">
      <c r="F5091" t="s">
        <v>15648</v>
      </c>
      <c r="G5091" s="10">
        <v>0</v>
      </c>
    </row>
    <row r="5092" spans="6:7" x14ac:dyDescent="0.3">
      <c r="F5092" t="s">
        <v>16571</v>
      </c>
      <c r="G5092" s="10">
        <v>0</v>
      </c>
    </row>
    <row r="5093" spans="6:7" x14ac:dyDescent="0.3">
      <c r="F5093" t="s">
        <v>16125</v>
      </c>
      <c r="G5093" s="10">
        <v>0</v>
      </c>
    </row>
    <row r="5094" spans="6:7" x14ac:dyDescent="0.3">
      <c r="F5094" t="s">
        <v>16573</v>
      </c>
      <c r="G5094" s="10">
        <v>0</v>
      </c>
    </row>
    <row r="5095" spans="6:7" x14ac:dyDescent="0.3">
      <c r="F5095" t="s">
        <v>16126</v>
      </c>
      <c r="G5095" s="10">
        <v>0</v>
      </c>
    </row>
    <row r="5096" spans="6:7" x14ac:dyDescent="0.3">
      <c r="F5096" t="s">
        <v>16575</v>
      </c>
      <c r="G5096" s="10">
        <v>0</v>
      </c>
    </row>
    <row r="5097" spans="6:7" x14ac:dyDescent="0.3">
      <c r="F5097" t="s">
        <v>15585</v>
      </c>
      <c r="G5097" s="10">
        <v>0</v>
      </c>
    </row>
    <row r="5098" spans="6:7" x14ac:dyDescent="0.3">
      <c r="F5098" t="s">
        <v>16577</v>
      </c>
      <c r="G5098" s="10">
        <v>0</v>
      </c>
    </row>
    <row r="5099" spans="6:7" x14ac:dyDescent="0.3">
      <c r="F5099" t="s">
        <v>16128</v>
      </c>
      <c r="G5099" s="10">
        <v>0</v>
      </c>
    </row>
    <row r="5100" spans="6:7" x14ac:dyDescent="0.3">
      <c r="F5100" t="s">
        <v>16579</v>
      </c>
      <c r="G5100" s="10">
        <v>0</v>
      </c>
    </row>
    <row r="5101" spans="6:7" x14ac:dyDescent="0.3">
      <c r="F5101" t="s">
        <v>15649</v>
      </c>
      <c r="G5101" s="10">
        <v>0</v>
      </c>
    </row>
    <row r="5102" spans="6:7" x14ac:dyDescent="0.3">
      <c r="F5102" t="s">
        <v>15607</v>
      </c>
      <c r="G5102" s="10">
        <v>0</v>
      </c>
    </row>
    <row r="5103" spans="6:7" x14ac:dyDescent="0.3">
      <c r="F5103" t="s">
        <v>16130</v>
      </c>
      <c r="G5103" s="10">
        <v>0</v>
      </c>
    </row>
    <row r="5104" spans="6:7" x14ac:dyDescent="0.3">
      <c r="F5104" t="s">
        <v>16583</v>
      </c>
      <c r="G5104" s="10">
        <v>0</v>
      </c>
    </row>
    <row r="5105" spans="6:7" x14ac:dyDescent="0.3">
      <c r="F5105" t="s">
        <v>16131</v>
      </c>
      <c r="G5105" s="10">
        <v>0</v>
      </c>
    </row>
    <row r="5106" spans="6:7" x14ac:dyDescent="0.3">
      <c r="F5106" t="s">
        <v>16585</v>
      </c>
      <c r="G5106" s="10">
        <v>0</v>
      </c>
    </row>
    <row r="5107" spans="6:7" x14ac:dyDescent="0.3">
      <c r="F5107" t="s">
        <v>16132</v>
      </c>
      <c r="G5107" s="10">
        <v>0</v>
      </c>
    </row>
    <row r="5108" spans="6:7" x14ac:dyDescent="0.3">
      <c r="F5108" t="s">
        <v>16587</v>
      </c>
      <c r="G5108" s="10">
        <v>0</v>
      </c>
    </row>
    <row r="5109" spans="6:7" x14ac:dyDescent="0.3">
      <c r="F5109" t="s">
        <v>16133</v>
      </c>
      <c r="G5109" s="10">
        <v>0</v>
      </c>
    </row>
    <row r="5110" spans="6:7" x14ac:dyDescent="0.3">
      <c r="F5110" t="s">
        <v>16589</v>
      </c>
      <c r="G5110" s="10">
        <v>0</v>
      </c>
    </row>
    <row r="5111" spans="6:7" x14ac:dyDescent="0.3">
      <c r="F5111" t="s">
        <v>16134</v>
      </c>
      <c r="G5111" s="10">
        <v>0</v>
      </c>
    </row>
    <row r="5112" spans="6:7" x14ac:dyDescent="0.3">
      <c r="F5112" t="s">
        <v>16591</v>
      </c>
      <c r="G5112" s="10">
        <v>0</v>
      </c>
    </row>
    <row r="5113" spans="6:7" x14ac:dyDescent="0.3">
      <c r="F5113" t="s">
        <v>16135</v>
      </c>
      <c r="G5113" s="10">
        <v>0</v>
      </c>
    </row>
    <row r="5114" spans="6:7" x14ac:dyDescent="0.3">
      <c r="F5114" t="s">
        <v>16593</v>
      </c>
      <c r="G5114" s="10">
        <v>0</v>
      </c>
    </row>
    <row r="5115" spans="6:7" x14ac:dyDescent="0.3">
      <c r="F5115" t="s">
        <v>16136</v>
      </c>
      <c r="G5115" s="10">
        <v>0</v>
      </c>
    </row>
    <row r="5116" spans="6:7" x14ac:dyDescent="0.3">
      <c r="F5116" t="s">
        <v>16595</v>
      </c>
      <c r="G5116" s="10">
        <v>0</v>
      </c>
    </row>
    <row r="5117" spans="6:7" x14ac:dyDescent="0.3">
      <c r="F5117" t="s">
        <v>16137</v>
      </c>
      <c r="G5117" s="10">
        <v>0</v>
      </c>
    </row>
    <row r="5118" spans="6:7" x14ac:dyDescent="0.3">
      <c r="F5118" t="s">
        <v>16597</v>
      </c>
      <c r="G5118" s="10">
        <v>0</v>
      </c>
    </row>
    <row r="5119" spans="6:7" x14ac:dyDescent="0.3">
      <c r="F5119" t="s">
        <v>16138</v>
      </c>
      <c r="G5119" s="10">
        <v>0</v>
      </c>
    </row>
    <row r="5120" spans="6:7" x14ac:dyDescent="0.3">
      <c r="F5120" t="s">
        <v>16599</v>
      </c>
      <c r="G5120" s="10">
        <v>0</v>
      </c>
    </row>
    <row r="5121" spans="6:7" x14ac:dyDescent="0.3">
      <c r="F5121" t="s">
        <v>16139</v>
      </c>
      <c r="G5121" s="10">
        <v>0</v>
      </c>
    </row>
    <row r="5122" spans="6:7" x14ac:dyDescent="0.3">
      <c r="F5122" t="s">
        <v>16601</v>
      </c>
      <c r="G5122" s="10">
        <v>0</v>
      </c>
    </row>
    <row r="5123" spans="6:7" x14ac:dyDescent="0.3">
      <c r="F5123" t="s">
        <v>16140</v>
      </c>
      <c r="G5123" s="10">
        <v>0</v>
      </c>
    </row>
    <row r="5124" spans="6:7" x14ac:dyDescent="0.3">
      <c r="F5124" t="s">
        <v>16603</v>
      </c>
      <c r="G5124" s="10">
        <v>0</v>
      </c>
    </row>
    <row r="5125" spans="6:7" x14ac:dyDescent="0.3">
      <c r="F5125" t="s">
        <v>15586</v>
      </c>
      <c r="G5125" s="10">
        <v>0</v>
      </c>
    </row>
    <row r="5126" spans="6:7" x14ac:dyDescent="0.3">
      <c r="F5126" t="s">
        <v>16605</v>
      </c>
      <c r="G5126" s="10">
        <v>0</v>
      </c>
    </row>
    <row r="5127" spans="6:7" x14ac:dyDescent="0.3">
      <c r="F5127" t="s">
        <v>16142</v>
      </c>
      <c r="G5127" s="10">
        <v>0</v>
      </c>
    </row>
    <row r="5128" spans="6:7" x14ac:dyDescent="0.3">
      <c r="F5128" t="s">
        <v>16607</v>
      </c>
      <c r="G5128" s="10">
        <v>0</v>
      </c>
    </row>
    <row r="5129" spans="6:7" x14ac:dyDescent="0.3">
      <c r="F5129" t="s">
        <v>16143</v>
      </c>
      <c r="G5129" s="10">
        <v>0</v>
      </c>
    </row>
    <row r="5130" spans="6:7" x14ac:dyDescent="0.3">
      <c r="F5130" t="s">
        <v>16609</v>
      </c>
      <c r="G5130" s="10">
        <v>0</v>
      </c>
    </row>
    <row r="5131" spans="6:7" x14ac:dyDescent="0.3">
      <c r="F5131" t="s">
        <v>16144</v>
      </c>
      <c r="G5131" s="10">
        <v>0</v>
      </c>
    </row>
    <row r="5132" spans="6:7" x14ac:dyDescent="0.3">
      <c r="F5132" t="s">
        <v>16611</v>
      </c>
      <c r="G5132" s="10">
        <v>0</v>
      </c>
    </row>
    <row r="5133" spans="6:7" x14ac:dyDescent="0.3">
      <c r="F5133" t="s">
        <v>16613</v>
      </c>
      <c r="G5133" s="10">
        <v>0</v>
      </c>
    </row>
    <row r="5134" spans="6:7" x14ac:dyDescent="0.3">
      <c r="F5134" t="s">
        <v>15681</v>
      </c>
      <c r="G5134" s="10">
        <v>0</v>
      </c>
    </row>
    <row r="5135" spans="6:7" x14ac:dyDescent="0.3">
      <c r="F5135" t="s">
        <v>16614</v>
      </c>
      <c r="G5135" s="10">
        <v>0</v>
      </c>
    </row>
    <row r="5136" spans="6:7" x14ac:dyDescent="0.3">
      <c r="F5136" t="s">
        <v>16615</v>
      </c>
      <c r="G5136" s="10">
        <v>0</v>
      </c>
    </row>
    <row r="5137" spans="6:7" x14ac:dyDescent="0.3">
      <c r="F5137" t="s">
        <v>16146</v>
      </c>
      <c r="G5137" s="10">
        <v>0</v>
      </c>
    </row>
    <row r="5138" spans="6:7" x14ac:dyDescent="0.3">
      <c r="F5138" t="s">
        <v>16617</v>
      </c>
      <c r="G5138" s="10">
        <v>0</v>
      </c>
    </row>
    <row r="5139" spans="6:7" x14ac:dyDescent="0.3">
      <c r="F5139" t="s">
        <v>16147</v>
      </c>
      <c r="G5139" s="10">
        <v>0</v>
      </c>
    </row>
    <row r="5140" spans="6:7" x14ac:dyDescent="0.3">
      <c r="F5140" t="s">
        <v>16619</v>
      </c>
      <c r="G5140" s="10">
        <v>0</v>
      </c>
    </row>
    <row r="5141" spans="6:7" x14ac:dyDescent="0.3">
      <c r="F5141" t="s">
        <v>16622</v>
      </c>
      <c r="G5141" s="10">
        <v>0</v>
      </c>
    </row>
    <row r="5142" spans="6:7" x14ac:dyDescent="0.3">
      <c r="F5142" t="s">
        <v>16621</v>
      </c>
      <c r="G5142" s="10">
        <v>0</v>
      </c>
    </row>
    <row r="5143" spans="6:7" x14ac:dyDescent="0.3">
      <c r="F5143" t="s">
        <v>16623</v>
      </c>
      <c r="G5143" s="10">
        <v>0</v>
      </c>
    </row>
    <row r="5144" spans="6:7" x14ac:dyDescent="0.3">
      <c r="F5144" t="s">
        <v>16625</v>
      </c>
      <c r="G5144" s="10">
        <v>0</v>
      </c>
    </row>
    <row r="5145" spans="6:7" x14ac:dyDescent="0.3">
      <c r="F5145" t="s">
        <v>16624</v>
      </c>
      <c r="G5145" s="10">
        <v>0</v>
      </c>
    </row>
    <row r="5146" spans="6:7" x14ac:dyDescent="0.3">
      <c r="F5146" t="s">
        <v>16149</v>
      </c>
      <c r="G5146" s="10">
        <v>0</v>
      </c>
    </row>
    <row r="5147" spans="6:7" x14ac:dyDescent="0.3">
      <c r="F5147" t="s">
        <v>16626</v>
      </c>
      <c r="G5147" s="10">
        <v>0</v>
      </c>
    </row>
    <row r="5148" spans="6:7" x14ac:dyDescent="0.3">
      <c r="F5148" t="s">
        <v>15587</v>
      </c>
      <c r="G5148" s="10">
        <v>0</v>
      </c>
    </row>
    <row r="5149" spans="6:7" x14ac:dyDescent="0.3">
      <c r="F5149" t="s">
        <v>16628</v>
      </c>
      <c r="G5149" s="10">
        <v>0</v>
      </c>
    </row>
    <row r="5150" spans="6:7" x14ac:dyDescent="0.3">
      <c r="F5150" t="s">
        <v>16151</v>
      </c>
      <c r="G5150" s="10">
        <v>0</v>
      </c>
    </row>
    <row r="5151" spans="6:7" x14ac:dyDescent="0.3">
      <c r="F5151" t="s">
        <v>16630</v>
      </c>
      <c r="G5151" s="10">
        <v>0</v>
      </c>
    </row>
    <row r="5152" spans="6:7" x14ac:dyDescent="0.3">
      <c r="F5152" t="s">
        <v>16152</v>
      </c>
      <c r="G5152" s="10">
        <v>0</v>
      </c>
    </row>
    <row r="5153" spans="6:7" x14ac:dyDescent="0.3">
      <c r="F5153" t="s">
        <v>16632</v>
      </c>
      <c r="G5153" s="10">
        <v>0</v>
      </c>
    </row>
    <row r="5154" spans="6:7" x14ac:dyDescent="0.3">
      <c r="F5154" t="s">
        <v>16698</v>
      </c>
      <c r="G5154" s="10">
        <v>0</v>
      </c>
    </row>
    <row r="5155" spans="6:7" x14ac:dyDescent="0.3">
      <c r="F5155" t="s">
        <v>16634</v>
      </c>
      <c r="G5155" s="10">
        <v>0</v>
      </c>
    </row>
    <row r="5156" spans="6:7" x14ac:dyDescent="0.3">
      <c r="F5156" t="s">
        <v>16699</v>
      </c>
      <c r="G5156" s="10">
        <v>0</v>
      </c>
    </row>
    <row r="5157" spans="6:7" x14ac:dyDescent="0.3">
      <c r="F5157" t="s">
        <v>16636</v>
      </c>
      <c r="G5157" s="10">
        <v>0</v>
      </c>
    </row>
    <row r="5158" spans="6:7" x14ac:dyDescent="0.3">
      <c r="F5158" t="s">
        <v>16701</v>
      </c>
      <c r="G5158" s="10">
        <v>0</v>
      </c>
    </row>
    <row r="5159" spans="6:7" x14ac:dyDescent="0.3">
      <c r="F5159" t="s">
        <v>16638</v>
      </c>
      <c r="G5159" s="10">
        <v>0</v>
      </c>
    </row>
    <row r="5160" spans="6:7" x14ac:dyDescent="0.3">
      <c r="F5160" t="s">
        <v>16703</v>
      </c>
      <c r="G5160" s="10">
        <v>0</v>
      </c>
    </row>
    <row r="5161" spans="6:7" x14ac:dyDescent="0.3">
      <c r="F5161" t="s">
        <v>16640</v>
      </c>
      <c r="G5161" s="10">
        <v>0</v>
      </c>
    </row>
    <row r="5162" spans="6:7" x14ac:dyDescent="0.3">
      <c r="F5162" t="s">
        <v>15610</v>
      </c>
      <c r="G5162" s="10">
        <v>0</v>
      </c>
    </row>
    <row r="5163" spans="6:7" x14ac:dyDescent="0.3">
      <c r="F5163" t="s">
        <v>16642</v>
      </c>
      <c r="G5163" s="10">
        <v>0</v>
      </c>
    </row>
    <row r="5164" spans="6:7" x14ac:dyDescent="0.3">
      <c r="F5164" t="s">
        <v>16158</v>
      </c>
      <c r="G5164" s="10">
        <v>0</v>
      </c>
    </row>
    <row r="5165" spans="6:7" x14ac:dyDescent="0.3">
      <c r="F5165" t="s">
        <v>16644</v>
      </c>
      <c r="G5165" s="10">
        <v>0</v>
      </c>
    </row>
    <row r="5166" spans="6:7" x14ac:dyDescent="0.3">
      <c r="F5166" t="s">
        <v>16159</v>
      </c>
      <c r="G5166" s="10">
        <v>0</v>
      </c>
    </row>
    <row r="5167" spans="6:7" x14ac:dyDescent="0.3">
      <c r="F5167" t="s">
        <v>16646</v>
      </c>
      <c r="G5167" s="10">
        <v>0</v>
      </c>
    </row>
    <row r="5168" spans="6:7" x14ac:dyDescent="0.3">
      <c r="F5168" t="s">
        <v>15650</v>
      </c>
      <c r="G5168" s="10">
        <v>0</v>
      </c>
    </row>
    <row r="5169" spans="6:7" x14ac:dyDescent="0.3">
      <c r="F5169" t="s">
        <v>16648</v>
      </c>
      <c r="G5169" s="10">
        <v>0</v>
      </c>
    </row>
    <row r="5170" spans="6:7" x14ac:dyDescent="0.3">
      <c r="F5170" t="s">
        <v>15588</v>
      </c>
      <c r="G5170" s="10">
        <v>0</v>
      </c>
    </row>
    <row r="5171" spans="6:7" x14ac:dyDescent="0.3">
      <c r="F5171" t="s">
        <v>16650</v>
      </c>
      <c r="G5171" s="10">
        <v>0</v>
      </c>
    </row>
    <row r="5172" spans="6:7" x14ac:dyDescent="0.3">
      <c r="F5172" t="s">
        <v>16162</v>
      </c>
      <c r="G5172" s="10">
        <v>0</v>
      </c>
    </row>
    <row r="5173" spans="6:7" x14ac:dyDescent="0.3">
      <c r="F5173" t="s">
        <v>16652</v>
      </c>
      <c r="G5173" s="10">
        <v>0</v>
      </c>
    </row>
    <row r="5174" spans="6:7" x14ac:dyDescent="0.3">
      <c r="F5174" t="s">
        <v>16163</v>
      </c>
      <c r="G5174" s="10">
        <v>0</v>
      </c>
    </row>
    <row r="5175" spans="6:7" x14ac:dyDescent="0.3">
      <c r="F5175" t="s">
        <v>16654</v>
      </c>
      <c r="G5175" s="10">
        <v>0</v>
      </c>
    </row>
    <row r="5176" spans="6:7" x14ac:dyDescent="0.3">
      <c r="F5176" t="s">
        <v>15651</v>
      </c>
      <c r="G5176" s="10">
        <v>0</v>
      </c>
    </row>
    <row r="5177" spans="6:7" x14ac:dyDescent="0.3">
      <c r="F5177" t="s">
        <v>16656</v>
      </c>
      <c r="G5177" s="10">
        <v>0</v>
      </c>
    </row>
    <row r="5178" spans="6:7" x14ac:dyDescent="0.3">
      <c r="F5178" t="s">
        <v>16165</v>
      </c>
      <c r="G5178" s="10">
        <v>0</v>
      </c>
    </row>
    <row r="5179" spans="6:7" x14ac:dyDescent="0.3">
      <c r="F5179" t="s">
        <v>16658</v>
      </c>
      <c r="G5179" s="10">
        <v>0</v>
      </c>
    </row>
    <row r="5180" spans="6:7" x14ac:dyDescent="0.3">
      <c r="F5180" t="s">
        <v>16166</v>
      </c>
      <c r="G5180" s="10">
        <v>0</v>
      </c>
    </row>
    <row r="5181" spans="6:7" x14ac:dyDescent="0.3">
      <c r="F5181" t="s">
        <v>16660</v>
      </c>
      <c r="G5181" s="10">
        <v>0</v>
      </c>
    </row>
    <row r="5182" spans="6:7" x14ac:dyDescent="0.3">
      <c r="F5182" t="s">
        <v>16167</v>
      </c>
      <c r="G5182" s="10">
        <v>0</v>
      </c>
    </row>
    <row r="5183" spans="6:7" x14ac:dyDescent="0.3">
      <c r="F5183" t="s">
        <v>16662</v>
      </c>
      <c r="G5183" s="10">
        <v>0</v>
      </c>
    </row>
    <row r="5184" spans="6:7" x14ac:dyDescent="0.3">
      <c r="F5184" t="s">
        <v>16168</v>
      </c>
      <c r="G5184" s="10">
        <v>0</v>
      </c>
    </row>
    <row r="5185" spans="6:7" x14ac:dyDescent="0.3">
      <c r="F5185" t="s">
        <v>15616</v>
      </c>
      <c r="G5185" s="10">
        <v>0</v>
      </c>
    </row>
    <row r="5186" spans="6:7" x14ac:dyDescent="0.3">
      <c r="F5186" t="s">
        <v>16169</v>
      </c>
      <c r="G5186" s="10">
        <v>0</v>
      </c>
    </row>
    <row r="5187" spans="6:7" x14ac:dyDescent="0.3">
      <c r="F5187" t="s">
        <v>16666</v>
      </c>
      <c r="G5187" s="10">
        <v>0</v>
      </c>
    </row>
    <row r="5188" spans="6:7" x14ac:dyDescent="0.3">
      <c r="F5188" t="s">
        <v>15589</v>
      </c>
      <c r="G5188" s="10">
        <v>0</v>
      </c>
    </row>
    <row r="5189" spans="6:7" x14ac:dyDescent="0.3">
      <c r="F5189" t="s">
        <v>16668</v>
      </c>
      <c r="G5189" s="10">
        <v>0</v>
      </c>
    </row>
    <row r="5190" spans="6:7" x14ac:dyDescent="0.3">
      <c r="F5190" t="s">
        <v>15590</v>
      </c>
      <c r="G5190" s="10">
        <v>0</v>
      </c>
    </row>
    <row r="5191" spans="6:7" x14ac:dyDescent="0.3">
      <c r="F5191" t="s">
        <v>16670</v>
      </c>
      <c r="G5191" s="10">
        <v>0</v>
      </c>
    </row>
    <row r="5192" spans="6:7" x14ac:dyDescent="0.3">
      <c r="F5192" t="s">
        <v>16172</v>
      </c>
      <c r="G5192" s="10">
        <v>0</v>
      </c>
    </row>
    <row r="5193" spans="6:7" x14ac:dyDescent="0.3">
      <c r="F5193" t="s">
        <v>16672</v>
      </c>
      <c r="G5193" s="10">
        <v>0</v>
      </c>
    </row>
    <row r="5194" spans="6:7" x14ac:dyDescent="0.3">
      <c r="F5194" t="s">
        <v>16173</v>
      </c>
      <c r="G5194" s="10">
        <v>0</v>
      </c>
    </row>
    <row r="5195" spans="6:7" x14ac:dyDescent="0.3">
      <c r="F5195" t="s">
        <v>16674</v>
      </c>
      <c r="G5195" s="10">
        <v>0</v>
      </c>
    </row>
    <row r="5196" spans="6:7" x14ac:dyDescent="0.3">
      <c r="F5196" t="s">
        <v>16174</v>
      </c>
      <c r="G5196" s="10">
        <v>0</v>
      </c>
    </row>
    <row r="5197" spans="6:7" x14ac:dyDescent="0.3">
      <c r="F5197" t="s">
        <v>16676</v>
      </c>
      <c r="G5197" s="10">
        <v>0</v>
      </c>
    </row>
    <row r="5198" spans="6:7" x14ac:dyDescent="0.3">
      <c r="F5198" t="s">
        <v>16175</v>
      </c>
      <c r="G5198" s="10">
        <v>0</v>
      </c>
    </row>
    <row r="5199" spans="6:7" x14ac:dyDescent="0.3">
      <c r="F5199" t="s">
        <v>16678</v>
      </c>
      <c r="G5199" s="10">
        <v>0</v>
      </c>
    </row>
    <row r="5200" spans="6:7" x14ac:dyDescent="0.3">
      <c r="F5200" t="s">
        <v>16176</v>
      </c>
      <c r="G5200" s="10">
        <v>0</v>
      </c>
    </row>
    <row r="5201" spans="6:7" x14ac:dyDescent="0.3">
      <c r="F5201" t="s">
        <v>16680</v>
      </c>
      <c r="G5201" s="10">
        <v>0</v>
      </c>
    </row>
    <row r="5202" spans="6:7" x14ac:dyDescent="0.3">
      <c r="F5202" t="s">
        <v>16177</v>
      </c>
      <c r="G5202" s="10">
        <v>0</v>
      </c>
    </row>
    <row r="5203" spans="6:7" x14ac:dyDescent="0.3">
      <c r="F5203" t="s">
        <v>16682</v>
      </c>
      <c r="G5203" s="10">
        <v>0</v>
      </c>
    </row>
    <row r="5204" spans="6:7" x14ac:dyDescent="0.3">
      <c r="F5204" t="s">
        <v>16178</v>
      </c>
      <c r="G5204" s="10">
        <v>0</v>
      </c>
    </row>
    <row r="5205" spans="6:7" x14ac:dyDescent="0.3">
      <c r="F5205" t="s">
        <v>16684</v>
      </c>
      <c r="G5205" s="10">
        <v>0</v>
      </c>
    </row>
    <row r="5206" spans="6:7" x14ac:dyDescent="0.3">
      <c r="F5206" t="s">
        <v>15652</v>
      </c>
      <c r="G5206" s="10">
        <v>0</v>
      </c>
    </row>
    <row r="5207" spans="6:7" x14ac:dyDescent="0.3">
      <c r="F5207" t="s">
        <v>16686</v>
      </c>
      <c r="G5207" s="10">
        <v>0</v>
      </c>
    </row>
    <row r="5208" spans="6:7" x14ac:dyDescent="0.3">
      <c r="F5208" t="s">
        <v>16180</v>
      </c>
      <c r="G5208" s="10">
        <v>0</v>
      </c>
    </row>
    <row r="5209" spans="6:7" x14ac:dyDescent="0.3">
      <c r="F5209" t="s">
        <v>16688</v>
      </c>
      <c r="G5209" s="10">
        <v>0</v>
      </c>
    </row>
    <row r="5210" spans="6:7" x14ac:dyDescent="0.3">
      <c r="F5210" t="s">
        <v>16181</v>
      </c>
      <c r="G5210" s="10">
        <v>0</v>
      </c>
    </row>
    <row r="5211" spans="6:7" x14ac:dyDescent="0.3">
      <c r="F5211" t="s">
        <v>16690</v>
      </c>
      <c r="G5211" s="10">
        <v>0</v>
      </c>
    </row>
    <row r="5212" spans="6:7" x14ac:dyDescent="0.3">
      <c r="F5212" t="s">
        <v>16182</v>
      </c>
      <c r="G5212" s="10">
        <v>0</v>
      </c>
    </row>
    <row r="5213" spans="6:7" x14ac:dyDescent="0.3">
      <c r="F5213" t="s">
        <v>16692</v>
      </c>
      <c r="G5213" s="10">
        <v>0</v>
      </c>
    </row>
    <row r="5214" spans="6:7" x14ac:dyDescent="0.3">
      <c r="F5214" t="s">
        <v>16183</v>
      </c>
      <c r="G5214" s="10">
        <v>0</v>
      </c>
    </row>
    <row r="5215" spans="6:7" x14ac:dyDescent="0.3">
      <c r="F5215" t="s">
        <v>16694</v>
      </c>
      <c r="G5215" s="10">
        <v>0</v>
      </c>
    </row>
    <row r="5216" spans="6:7" x14ac:dyDescent="0.3">
      <c r="F5216" t="s">
        <v>16184</v>
      </c>
      <c r="G5216" s="10">
        <v>0</v>
      </c>
    </row>
    <row r="5217" spans="6:7" x14ac:dyDescent="0.3">
      <c r="F5217" t="s">
        <v>16696</v>
      </c>
      <c r="G5217" s="10">
        <v>0</v>
      </c>
    </row>
    <row r="5218" spans="6:7" x14ac:dyDescent="0.3">
      <c r="F5218" t="s">
        <v>16185</v>
      </c>
      <c r="G5218" s="10">
        <v>0</v>
      </c>
    </row>
    <row r="5219" spans="6:7" x14ac:dyDescent="0.3">
      <c r="F5219" t="s">
        <v>15676</v>
      </c>
      <c r="G5219" s="10">
        <v>0</v>
      </c>
    </row>
    <row r="5220" spans="6:7" x14ac:dyDescent="0.3">
      <c r="F5220" t="s">
        <v>16186</v>
      </c>
      <c r="G5220" s="10">
        <v>0</v>
      </c>
    </row>
    <row r="5221" spans="6:7" x14ac:dyDescent="0.3">
      <c r="F5221" t="s">
        <v>16700</v>
      </c>
      <c r="G5221" s="10">
        <v>0</v>
      </c>
    </row>
    <row r="5222" spans="6:7" x14ac:dyDescent="0.3">
      <c r="F5222" t="s">
        <v>16154</v>
      </c>
      <c r="G5222" s="10">
        <v>0</v>
      </c>
    </row>
    <row r="5223" spans="6:7" x14ac:dyDescent="0.3">
      <c r="F5223" t="s">
        <v>16702</v>
      </c>
      <c r="G5223" s="10">
        <v>0</v>
      </c>
    </row>
    <row r="5224" spans="6:7" x14ac:dyDescent="0.3">
      <c r="F5224" t="s">
        <v>16155</v>
      </c>
      <c r="G5224" s="10">
        <v>0</v>
      </c>
    </row>
    <row r="5225" spans="6:7" x14ac:dyDescent="0.3">
      <c r="F5225" t="s">
        <v>16704</v>
      </c>
      <c r="G5225" s="10">
        <v>0</v>
      </c>
    </row>
    <row r="5226" spans="6:7" x14ac:dyDescent="0.3">
      <c r="F5226" t="s">
        <v>16156</v>
      </c>
      <c r="G5226" s="10">
        <v>0</v>
      </c>
    </row>
    <row r="5227" spans="6:7" x14ac:dyDescent="0.3">
      <c r="F5227" t="s">
        <v>16157</v>
      </c>
      <c r="G5227" s="10">
        <v>0</v>
      </c>
    </row>
    <row r="5228" spans="6:7" x14ac:dyDescent="0.3">
      <c r="F5228" t="s">
        <v>15059</v>
      </c>
      <c r="G5228" s="10">
        <v>0</v>
      </c>
    </row>
    <row r="5229" spans="6:7" x14ac:dyDescent="0.3">
      <c r="F5229" t="s">
        <v>15315</v>
      </c>
      <c r="G5229" s="10">
        <v>0</v>
      </c>
    </row>
    <row r="5230" spans="6:7" x14ac:dyDescent="0.3">
      <c r="F5230" t="s">
        <v>15187</v>
      </c>
      <c r="G5230" s="10">
        <v>0</v>
      </c>
    </row>
    <row r="5231" spans="6:7" x14ac:dyDescent="0.3">
      <c r="F5231" t="s">
        <v>14549</v>
      </c>
      <c r="G5231" s="10">
        <v>0</v>
      </c>
    </row>
    <row r="5232" spans="6:7" x14ac:dyDescent="0.3">
      <c r="F5232" t="s">
        <v>15443</v>
      </c>
      <c r="G5232" s="10">
        <v>0</v>
      </c>
    </row>
    <row r="5233" spans="6:7" x14ac:dyDescent="0.3">
      <c r="F5233" t="s">
        <v>14550</v>
      </c>
      <c r="G5233" s="10">
        <v>0</v>
      </c>
    </row>
    <row r="5234" spans="6:7" x14ac:dyDescent="0.3">
      <c r="F5234" t="s">
        <v>15123</v>
      </c>
      <c r="G5234" s="10">
        <v>0</v>
      </c>
    </row>
    <row r="5235" spans="6:7" x14ac:dyDescent="0.3">
      <c r="F5235" t="s">
        <v>14551</v>
      </c>
      <c r="G5235" s="10">
        <v>0</v>
      </c>
    </row>
    <row r="5236" spans="6:7" x14ac:dyDescent="0.3">
      <c r="F5236" t="s">
        <v>15251</v>
      </c>
      <c r="G5236" s="10">
        <v>0</v>
      </c>
    </row>
    <row r="5237" spans="6:7" x14ac:dyDescent="0.3">
      <c r="F5237" t="s">
        <v>14552</v>
      </c>
      <c r="G5237" s="10">
        <v>0</v>
      </c>
    </row>
    <row r="5238" spans="6:7" x14ac:dyDescent="0.3">
      <c r="F5238" t="s">
        <v>15379</v>
      </c>
      <c r="G5238" s="10">
        <v>0</v>
      </c>
    </row>
    <row r="5239" spans="6:7" x14ac:dyDescent="0.3">
      <c r="F5239" t="s">
        <v>14553</v>
      </c>
      <c r="G5239" s="10">
        <v>0</v>
      </c>
    </row>
    <row r="5240" spans="6:7" x14ac:dyDescent="0.3">
      <c r="F5240" t="s">
        <v>14497</v>
      </c>
      <c r="G5240" s="10">
        <v>0</v>
      </c>
    </row>
    <row r="5241" spans="6:7" x14ac:dyDescent="0.3">
      <c r="F5241" t="s">
        <v>14554</v>
      </c>
      <c r="G5241" s="10">
        <v>0</v>
      </c>
    </row>
    <row r="5242" spans="6:7" x14ac:dyDescent="0.3">
      <c r="F5242" t="s">
        <v>15091</v>
      </c>
      <c r="G5242" s="10">
        <v>0</v>
      </c>
    </row>
    <row r="5243" spans="6:7" x14ac:dyDescent="0.3">
      <c r="F5243" t="s">
        <v>14555</v>
      </c>
      <c r="G5243" s="10">
        <v>0</v>
      </c>
    </row>
    <row r="5244" spans="6:7" x14ac:dyDescent="0.3">
      <c r="F5244" t="s">
        <v>15155</v>
      </c>
      <c r="G5244" s="10">
        <v>0</v>
      </c>
    </row>
    <row r="5245" spans="6:7" x14ac:dyDescent="0.3">
      <c r="F5245" t="s">
        <v>14556</v>
      </c>
      <c r="G5245" s="10">
        <v>0</v>
      </c>
    </row>
    <row r="5246" spans="6:7" x14ac:dyDescent="0.3">
      <c r="F5246" t="s">
        <v>15219</v>
      </c>
      <c r="G5246" s="10">
        <v>0</v>
      </c>
    </row>
    <row r="5247" spans="6:7" x14ac:dyDescent="0.3">
      <c r="F5247" t="s">
        <v>14406</v>
      </c>
      <c r="G5247" s="10">
        <v>0</v>
      </c>
    </row>
    <row r="5248" spans="6:7" x14ac:dyDescent="0.3">
      <c r="F5248" t="s">
        <v>14423</v>
      </c>
      <c r="G5248" s="10">
        <v>0</v>
      </c>
    </row>
    <row r="5249" spans="6:7" x14ac:dyDescent="0.3">
      <c r="F5249" t="s">
        <v>14558</v>
      </c>
      <c r="G5249" s="10">
        <v>0</v>
      </c>
    </row>
    <row r="5250" spans="6:7" x14ac:dyDescent="0.3">
      <c r="F5250" t="s">
        <v>15347</v>
      </c>
      <c r="G5250" s="10">
        <v>0</v>
      </c>
    </row>
    <row r="5251" spans="6:7" x14ac:dyDescent="0.3">
      <c r="F5251" t="s">
        <v>14559</v>
      </c>
      <c r="G5251" s="10">
        <v>0</v>
      </c>
    </row>
    <row r="5252" spans="6:7" x14ac:dyDescent="0.3">
      <c r="F5252" t="s">
        <v>15411</v>
      </c>
      <c r="G5252" s="10">
        <v>0</v>
      </c>
    </row>
    <row r="5253" spans="6:7" x14ac:dyDescent="0.3">
      <c r="F5253" t="s">
        <v>14560</v>
      </c>
      <c r="G5253" s="10">
        <v>0</v>
      </c>
    </row>
    <row r="5254" spans="6:7" x14ac:dyDescent="0.3">
      <c r="F5254" t="s">
        <v>15490</v>
      </c>
      <c r="G5254" s="10">
        <v>0</v>
      </c>
    </row>
    <row r="5255" spans="6:7" x14ac:dyDescent="0.3">
      <c r="F5255" t="s">
        <v>14561</v>
      </c>
      <c r="G5255" s="10">
        <v>0</v>
      </c>
    </row>
    <row r="5256" spans="6:7" x14ac:dyDescent="0.3">
      <c r="F5256" t="s">
        <v>15043</v>
      </c>
      <c r="G5256" s="10">
        <v>0</v>
      </c>
    </row>
    <row r="5257" spans="6:7" x14ac:dyDescent="0.3">
      <c r="F5257" t="s">
        <v>14562</v>
      </c>
      <c r="G5257" s="10">
        <v>0</v>
      </c>
    </row>
    <row r="5258" spans="6:7" x14ac:dyDescent="0.3">
      <c r="F5258" t="s">
        <v>15075</v>
      </c>
      <c r="G5258" s="10">
        <v>0</v>
      </c>
    </row>
    <row r="5259" spans="6:7" x14ac:dyDescent="0.3">
      <c r="F5259" t="s">
        <v>14563</v>
      </c>
      <c r="G5259" s="10">
        <v>0</v>
      </c>
    </row>
    <row r="5260" spans="6:7" x14ac:dyDescent="0.3">
      <c r="F5260" t="s">
        <v>15107</v>
      </c>
      <c r="G5260" s="10">
        <v>0</v>
      </c>
    </row>
    <row r="5261" spans="6:7" x14ac:dyDescent="0.3">
      <c r="F5261" t="s">
        <v>14564</v>
      </c>
      <c r="G5261" s="10">
        <v>0</v>
      </c>
    </row>
    <row r="5262" spans="6:7" x14ac:dyDescent="0.3">
      <c r="F5262" t="s">
        <v>15139</v>
      </c>
      <c r="G5262" s="10">
        <v>0</v>
      </c>
    </row>
    <row r="5263" spans="6:7" x14ac:dyDescent="0.3">
      <c r="F5263" t="s">
        <v>14565</v>
      </c>
      <c r="G5263" s="10">
        <v>0</v>
      </c>
    </row>
    <row r="5264" spans="6:7" x14ac:dyDescent="0.3">
      <c r="F5264" t="s">
        <v>15171</v>
      </c>
      <c r="G5264" s="10">
        <v>0</v>
      </c>
    </row>
    <row r="5265" spans="6:7" x14ac:dyDescent="0.3">
      <c r="F5265" t="s">
        <v>14566</v>
      </c>
      <c r="G5265" s="10">
        <v>0</v>
      </c>
    </row>
    <row r="5266" spans="6:7" x14ac:dyDescent="0.3">
      <c r="F5266" t="s">
        <v>14466</v>
      </c>
      <c r="G5266" s="10">
        <v>0</v>
      </c>
    </row>
    <row r="5267" spans="6:7" x14ac:dyDescent="0.3">
      <c r="F5267" t="s">
        <v>14567</v>
      </c>
      <c r="G5267" s="10">
        <v>0</v>
      </c>
    </row>
    <row r="5268" spans="6:7" x14ac:dyDescent="0.3">
      <c r="F5268" t="s">
        <v>15235</v>
      </c>
      <c r="G5268" s="10">
        <v>0</v>
      </c>
    </row>
    <row r="5269" spans="6:7" x14ac:dyDescent="0.3">
      <c r="F5269" t="s">
        <v>14568</v>
      </c>
      <c r="G5269" s="10">
        <v>0</v>
      </c>
    </row>
    <row r="5270" spans="6:7" x14ac:dyDescent="0.3">
      <c r="F5270" t="s">
        <v>15267</v>
      </c>
      <c r="G5270" s="10">
        <v>0</v>
      </c>
    </row>
    <row r="5271" spans="6:7" x14ac:dyDescent="0.3">
      <c r="F5271" t="s">
        <v>14569</v>
      </c>
      <c r="G5271" s="10">
        <v>0</v>
      </c>
    </row>
    <row r="5272" spans="6:7" x14ac:dyDescent="0.3">
      <c r="F5272" t="s">
        <v>14473</v>
      </c>
      <c r="G5272" s="10">
        <v>0</v>
      </c>
    </row>
    <row r="5273" spans="6:7" x14ac:dyDescent="0.3">
      <c r="F5273" t="s">
        <v>14570</v>
      </c>
      <c r="G5273" s="10">
        <v>0</v>
      </c>
    </row>
    <row r="5274" spans="6:7" x14ac:dyDescent="0.3">
      <c r="F5274" t="s">
        <v>15331</v>
      </c>
      <c r="G5274" s="10">
        <v>0</v>
      </c>
    </row>
    <row r="5275" spans="6:7" x14ac:dyDescent="0.3">
      <c r="F5275" t="s">
        <v>14571</v>
      </c>
      <c r="G5275" s="10">
        <v>0</v>
      </c>
    </row>
    <row r="5276" spans="6:7" x14ac:dyDescent="0.3">
      <c r="F5276" t="s">
        <v>15363</v>
      </c>
      <c r="G5276" s="10">
        <v>0</v>
      </c>
    </row>
    <row r="5277" spans="6:7" x14ac:dyDescent="0.3">
      <c r="F5277" t="s">
        <v>14572</v>
      </c>
      <c r="G5277" s="10">
        <v>0</v>
      </c>
    </row>
    <row r="5278" spans="6:7" x14ac:dyDescent="0.3">
      <c r="F5278" t="s">
        <v>15395</v>
      </c>
      <c r="G5278" s="10">
        <v>0</v>
      </c>
    </row>
    <row r="5279" spans="6:7" x14ac:dyDescent="0.3">
      <c r="F5279" t="s">
        <v>14573</v>
      </c>
      <c r="G5279" s="10">
        <v>0</v>
      </c>
    </row>
    <row r="5280" spans="6:7" x14ac:dyDescent="0.3">
      <c r="F5280" t="s">
        <v>14481</v>
      </c>
      <c r="G5280" s="10">
        <v>0</v>
      </c>
    </row>
    <row r="5281" spans="6:7" x14ac:dyDescent="0.3">
      <c r="F5281" t="s">
        <v>14574</v>
      </c>
      <c r="G5281" s="10">
        <v>0</v>
      </c>
    </row>
    <row r="5282" spans="6:7" x14ac:dyDescent="0.3">
      <c r="F5282" t="s">
        <v>15474</v>
      </c>
      <c r="G5282" s="10">
        <v>0</v>
      </c>
    </row>
    <row r="5283" spans="6:7" x14ac:dyDescent="0.3">
      <c r="F5283" t="s">
        <v>14575</v>
      </c>
      <c r="G5283" s="10">
        <v>0</v>
      </c>
    </row>
    <row r="5284" spans="6:7" x14ac:dyDescent="0.3">
      <c r="F5284" t="s">
        <v>15506</v>
      </c>
      <c r="G5284" s="10">
        <v>0</v>
      </c>
    </row>
    <row r="5285" spans="6:7" x14ac:dyDescent="0.3">
      <c r="F5285" t="s">
        <v>14427</v>
      </c>
      <c r="G5285" s="10">
        <v>0</v>
      </c>
    </row>
    <row r="5286" spans="6:7" x14ac:dyDescent="0.3">
      <c r="F5286" t="s">
        <v>15538</v>
      </c>
      <c r="G5286" s="10">
        <v>0</v>
      </c>
    </row>
    <row r="5287" spans="6:7" x14ac:dyDescent="0.3">
      <c r="F5287" t="s">
        <v>14577</v>
      </c>
      <c r="G5287" s="10">
        <v>0</v>
      </c>
    </row>
    <row r="5288" spans="6:7" x14ac:dyDescent="0.3">
      <c r="F5288" t="s">
        <v>15051</v>
      </c>
      <c r="G5288" s="10">
        <v>0</v>
      </c>
    </row>
    <row r="5289" spans="6:7" x14ac:dyDescent="0.3">
      <c r="F5289" t="s">
        <v>14578</v>
      </c>
      <c r="G5289" s="10">
        <v>0</v>
      </c>
    </row>
    <row r="5290" spans="6:7" x14ac:dyDescent="0.3">
      <c r="F5290" t="s">
        <v>15067</v>
      </c>
      <c r="G5290" s="10">
        <v>0</v>
      </c>
    </row>
    <row r="5291" spans="6:7" x14ac:dyDescent="0.3">
      <c r="F5291" t="s">
        <v>14579</v>
      </c>
      <c r="G5291" s="10">
        <v>0</v>
      </c>
    </row>
    <row r="5292" spans="6:7" x14ac:dyDescent="0.3">
      <c r="F5292" t="s">
        <v>15083</v>
      </c>
      <c r="G5292" s="10">
        <v>0</v>
      </c>
    </row>
    <row r="5293" spans="6:7" x14ac:dyDescent="0.3">
      <c r="F5293" t="s">
        <v>14580</v>
      </c>
      <c r="G5293" s="10">
        <v>0</v>
      </c>
    </row>
    <row r="5294" spans="6:7" x14ac:dyDescent="0.3">
      <c r="F5294" t="s">
        <v>14456</v>
      </c>
      <c r="G5294" s="10">
        <v>0</v>
      </c>
    </row>
    <row r="5295" spans="6:7" x14ac:dyDescent="0.3">
      <c r="F5295" t="s">
        <v>14581</v>
      </c>
      <c r="G5295" s="10">
        <v>0</v>
      </c>
    </row>
    <row r="5296" spans="6:7" x14ac:dyDescent="0.3">
      <c r="F5296" t="s">
        <v>15115</v>
      </c>
      <c r="G5296" s="10">
        <v>0</v>
      </c>
    </row>
    <row r="5297" spans="6:7" x14ac:dyDescent="0.3">
      <c r="F5297" t="s">
        <v>14407</v>
      </c>
      <c r="G5297" s="10">
        <v>0</v>
      </c>
    </row>
    <row r="5298" spans="6:7" x14ac:dyDescent="0.3">
      <c r="F5298" t="s">
        <v>15131</v>
      </c>
      <c r="G5298" s="10">
        <v>0</v>
      </c>
    </row>
    <row r="5299" spans="6:7" x14ac:dyDescent="0.3">
      <c r="F5299" t="s">
        <v>14583</v>
      </c>
      <c r="G5299" s="10">
        <v>0</v>
      </c>
    </row>
    <row r="5300" spans="6:7" x14ac:dyDescent="0.3">
      <c r="F5300" t="s">
        <v>15147</v>
      </c>
      <c r="G5300" s="10">
        <v>0</v>
      </c>
    </row>
    <row r="5301" spans="6:7" x14ac:dyDescent="0.3">
      <c r="F5301" t="s">
        <v>14584</v>
      </c>
      <c r="G5301" s="10">
        <v>0</v>
      </c>
    </row>
    <row r="5302" spans="6:7" x14ac:dyDescent="0.3">
      <c r="F5302" t="s">
        <v>15163</v>
      </c>
      <c r="G5302" s="10">
        <v>0</v>
      </c>
    </row>
    <row r="5303" spans="6:7" x14ac:dyDescent="0.3">
      <c r="F5303" t="s">
        <v>14585</v>
      </c>
      <c r="G5303" s="10">
        <v>0</v>
      </c>
    </row>
    <row r="5304" spans="6:7" x14ac:dyDescent="0.3">
      <c r="F5304" t="s">
        <v>15179</v>
      </c>
      <c r="G5304" s="10">
        <v>0</v>
      </c>
    </row>
    <row r="5305" spans="6:7" x14ac:dyDescent="0.3">
      <c r="F5305" t="s">
        <v>14586</v>
      </c>
      <c r="G5305" s="10">
        <v>0</v>
      </c>
    </row>
    <row r="5306" spans="6:7" x14ac:dyDescent="0.3">
      <c r="F5306" t="s">
        <v>15195</v>
      </c>
      <c r="G5306" s="10">
        <v>0</v>
      </c>
    </row>
    <row r="5307" spans="6:7" x14ac:dyDescent="0.3">
      <c r="F5307" t="s">
        <v>14587</v>
      </c>
      <c r="G5307" s="10">
        <v>0</v>
      </c>
    </row>
    <row r="5308" spans="6:7" x14ac:dyDescent="0.3">
      <c r="F5308" t="s">
        <v>15211</v>
      </c>
      <c r="G5308" s="10">
        <v>0</v>
      </c>
    </row>
    <row r="5309" spans="6:7" x14ac:dyDescent="0.3">
      <c r="F5309" t="s">
        <v>14588</v>
      </c>
      <c r="G5309" s="10">
        <v>0</v>
      </c>
    </row>
    <row r="5310" spans="6:7" x14ac:dyDescent="0.3">
      <c r="F5310" t="s">
        <v>15227</v>
      </c>
      <c r="G5310" s="10">
        <v>0</v>
      </c>
    </row>
    <row r="5311" spans="6:7" x14ac:dyDescent="0.3">
      <c r="F5311" t="s">
        <v>14589</v>
      </c>
      <c r="G5311" s="10">
        <v>0</v>
      </c>
    </row>
    <row r="5312" spans="6:7" x14ac:dyDescent="0.3">
      <c r="F5312" t="s">
        <v>15243</v>
      </c>
      <c r="G5312" s="10">
        <v>0</v>
      </c>
    </row>
    <row r="5313" spans="6:7" x14ac:dyDescent="0.3">
      <c r="F5313" t="s">
        <v>14590</v>
      </c>
      <c r="G5313" s="10">
        <v>0</v>
      </c>
    </row>
    <row r="5314" spans="6:7" x14ac:dyDescent="0.3">
      <c r="F5314" t="s">
        <v>15259</v>
      </c>
      <c r="G5314" s="10">
        <v>0</v>
      </c>
    </row>
    <row r="5315" spans="6:7" x14ac:dyDescent="0.3">
      <c r="F5315" t="s">
        <v>14591</v>
      </c>
      <c r="G5315" s="10">
        <v>0</v>
      </c>
    </row>
    <row r="5316" spans="6:7" x14ac:dyDescent="0.3">
      <c r="F5316" t="s">
        <v>15275</v>
      </c>
      <c r="G5316" s="10">
        <v>0</v>
      </c>
    </row>
    <row r="5317" spans="6:7" x14ac:dyDescent="0.3">
      <c r="F5317" t="s">
        <v>14592</v>
      </c>
      <c r="G5317" s="10">
        <v>0</v>
      </c>
    </row>
    <row r="5318" spans="6:7" x14ac:dyDescent="0.3">
      <c r="F5318" t="s">
        <v>14471</v>
      </c>
      <c r="G5318" s="10">
        <v>0</v>
      </c>
    </row>
    <row r="5319" spans="6:7" x14ac:dyDescent="0.3">
      <c r="F5319" t="s">
        <v>14593</v>
      </c>
      <c r="G5319" s="10">
        <v>0</v>
      </c>
    </row>
    <row r="5320" spans="6:7" x14ac:dyDescent="0.3">
      <c r="F5320" t="s">
        <v>14474</v>
      </c>
      <c r="G5320" s="10">
        <v>0</v>
      </c>
    </row>
    <row r="5321" spans="6:7" x14ac:dyDescent="0.3">
      <c r="F5321" t="s">
        <v>14430</v>
      </c>
      <c r="G5321" s="10">
        <v>0</v>
      </c>
    </row>
    <row r="5322" spans="6:7" x14ac:dyDescent="0.3">
      <c r="F5322" t="s">
        <v>15323</v>
      </c>
      <c r="G5322" s="10">
        <v>0</v>
      </c>
    </row>
    <row r="5323" spans="6:7" x14ac:dyDescent="0.3">
      <c r="F5323" t="s">
        <v>14595</v>
      </c>
      <c r="G5323" s="10">
        <v>0</v>
      </c>
    </row>
    <row r="5324" spans="6:7" x14ac:dyDescent="0.3">
      <c r="F5324" t="s">
        <v>15339</v>
      </c>
      <c r="G5324" s="10">
        <v>0</v>
      </c>
    </row>
    <row r="5325" spans="6:7" x14ac:dyDescent="0.3">
      <c r="F5325" t="s">
        <v>14596</v>
      </c>
      <c r="G5325" s="10">
        <v>0</v>
      </c>
    </row>
    <row r="5326" spans="6:7" x14ac:dyDescent="0.3">
      <c r="F5326" t="s">
        <v>15355</v>
      </c>
      <c r="G5326" s="10">
        <v>0</v>
      </c>
    </row>
    <row r="5327" spans="6:7" x14ac:dyDescent="0.3">
      <c r="F5327" t="s">
        <v>14597</v>
      </c>
      <c r="G5327" s="10">
        <v>0</v>
      </c>
    </row>
    <row r="5328" spans="6:7" x14ac:dyDescent="0.3">
      <c r="F5328" t="s">
        <v>15371</v>
      </c>
      <c r="G5328" s="10">
        <v>0</v>
      </c>
    </row>
    <row r="5329" spans="6:7" x14ac:dyDescent="0.3">
      <c r="F5329" t="s">
        <v>14598</v>
      </c>
      <c r="G5329" s="10">
        <v>0</v>
      </c>
    </row>
    <row r="5330" spans="6:7" x14ac:dyDescent="0.3">
      <c r="F5330" t="s">
        <v>15387</v>
      </c>
      <c r="G5330" s="10">
        <v>0</v>
      </c>
    </row>
    <row r="5331" spans="6:7" x14ac:dyDescent="0.3">
      <c r="F5331" t="s">
        <v>14599</v>
      </c>
      <c r="G5331" s="10">
        <v>0</v>
      </c>
    </row>
    <row r="5332" spans="6:7" x14ac:dyDescent="0.3">
      <c r="F5332" t="s">
        <v>15403</v>
      </c>
      <c r="G5332" s="10">
        <v>0</v>
      </c>
    </row>
    <row r="5333" spans="6:7" x14ac:dyDescent="0.3">
      <c r="F5333" t="s">
        <v>14600</v>
      </c>
      <c r="G5333" s="10">
        <v>0</v>
      </c>
    </row>
    <row r="5334" spans="6:7" x14ac:dyDescent="0.3">
      <c r="F5334" t="s">
        <v>15419</v>
      </c>
      <c r="G5334" s="10">
        <v>0</v>
      </c>
    </row>
    <row r="5335" spans="6:7" x14ac:dyDescent="0.3">
      <c r="F5335" t="s">
        <v>14601</v>
      </c>
      <c r="G5335" s="10">
        <v>0</v>
      </c>
    </row>
    <row r="5336" spans="6:7" x14ac:dyDescent="0.3">
      <c r="F5336" t="s">
        <v>15435</v>
      </c>
      <c r="G5336" s="10">
        <v>0</v>
      </c>
    </row>
    <row r="5337" spans="6:7" x14ac:dyDescent="0.3">
      <c r="F5337" t="s">
        <v>14602</v>
      </c>
      <c r="G5337" s="10">
        <v>0</v>
      </c>
    </row>
    <row r="5338" spans="6:7" x14ac:dyDescent="0.3">
      <c r="F5338" t="s">
        <v>15451</v>
      </c>
      <c r="G5338" s="10">
        <v>0</v>
      </c>
    </row>
    <row r="5339" spans="6:7" x14ac:dyDescent="0.3">
      <c r="F5339" t="s">
        <v>14603</v>
      </c>
      <c r="G5339" s="10">
        <v>0</v>
      </c>
    </row>
    <row r="5340" spans="6:7" x14ac:dyDescent="0.3">
      <c r="F5340" t="s">
        <v>14489</v>
      </c>
      <c r="G5340" s="10">
        <v>0</v>
      </c>
    </row>
    <row r="5341" spans="6:7" x14ac:dyDescent="0.3">
      <c r="F5341" t="s">
        <v>14604</v>
      </c>
      <c r="G5341" s="10">
        <v>0</v>
      </c>
    </row>
    <row r="5342" spans="6:7" x14ac:dyDescent="0.3">
      <c r="F5342" t="s">
        <v>15498</v>
      </c>
      <c r="G5342" s="10">
        <v>0</v>
      </c>
    </row>
    <row r="5343" spans="6:7" x14ac:dyDescent="0.3">
      <c r="F5343" t="s">
        <v>14605</v>
      </c>
      <c r="G5343" s="10">
        <v>0</v>
      </c>
    </row>
    <row r="5344" spans="6:7" x14ac:dyDescent="0.3">
      <c r="F5344" t="s">
        <v>15514</v>
      </c>
      <c r="G5344" s="10">
        <v>0</v>
      </c>
    </row>
    <row r="5345" spans="6:7" x14ac:dyDescent="0.3">
      <c r="F5345" t="s">
        <v>14606</v>
      </c>
      <c r="G5345" s="10">
        <v>0</v>
      </c>
    </row>
    <row r="5346" spans="6:7" x14ac:dyDescent="0.3">
      <c r="F5346" t="s">
        <v>14531</v>
      </c>
      <c r="G5346" s="10">
        <v>0</v>
      </c>
    </row>
    <row r="5347" spans="6:7" x14ac:dyDescent="0.3">
      <c r="F5347" t="s">
        <v>14607</v>
      </c>
      <c r="G5347" s="10">
        <v>0</v>
      </c>
    </row>
    <row r="5348" spans="6:7" x14ac:dyDescent="0.3">
      <c r="F5348" t="s">
        <v>15039</v>
      </c>
      <c r="G5348" s="10">
        <v>0</v>
      </c>
    </row>
    <row r="5349" spans="6:7" x14ac:dyDescent="0.3">
      <c r="F5349" t="s">
        <v>14431</v>
      </c>
      <c r="G5349" s="10">
        <v>0</v>
      </c>
    </row>
    <row r="5350" spans="6:7" x14ac:dyDescent="0.3">
      <c r="F5350" t="s">
        <v>15047</v>
      </c>
      <c r="G5350" s="10">
        <v>0</v>
      </c>
    </row>
    <row r="5351" spans="6:7" x14ac:dyDescent="0.3">
      <c r="F5351" t="s">
        <v>14503</v>
      </c>
      <c r="G5351" s="10">
        <v>0</v>
      </c>
    </row>
    <row r="5352" spans="6:7" x14ac:dyDescent="0.3">
      <c r="F5352" t="s">
        <v>15055</v>
      </c>
      <c r="G5352" s="10">
        <v>0</v>
      </c>
    </row>
    <row r="5353" spans="6:7" x14ac:dyDescent="0.3">
      <c r="F5353" t="s">
        <v>14610</v>
      </c>
      <c r="G5353" s="10">
        <v>0</v>
      </c>
    </row>
    <row r="5354" spans="6:7" x14ac:dyDescent="0.3">
      <c r="F5354" t="s">
        <v>15063</v>
      </c>
      <c r="G5354" s="10">
        <v>0</v>
      </c>
    </row>
    <row r="5355" spans="6:7" x14ac:dyDescent="0.3">
      <c r="F5355" t="s">
        <v>14611</v>
      </c>
      <c r="G5355" s="10">
        <v>0</v>
      </c>
    </row>
    <row r="5356" spans="6:7" x14ac:dyDescent="0.3">
      <c r="F5356" t="s">
        <v>15071</v>
      </c>
      <c r="G5356" s="10">
        <v>0</v>
      </c>
    </row>
    <row r="5357" spans="6:7" x14ac:dyDescent="0.3">
      <c r="F5357" t="s">
        <v>14612</v>
      </c>
      <c r="G5357" s="10">
        <v>0</v>
      </c>
    </row>
    <row r="5358" spans="6:7" x14ac:dyDescent="0.3">
      <c r="F5358" t="s">
        <v>15079</v>
      </c>
      <c r="G5358" s="10">
        <v>0</v>
      </c>
    </row>
    <row r="5359" spans="6:7" x14ac:dyDescent="0.3">
      <c r="F5359" t="s">
        <v>14433</v>
      </c>
      <c r="G5359" s="10">
        <v>0</v>
      </c>
    </row>
    <row r="5360" spans="6:7" x14ac:dyDescent="0.3">
      <c r="F5360" t="s">
        <v>15087</v>
      </c>
      <c r="G5360" s="10">
        <v>0</v>
      </c>
    </row>
    <row r="5361" spans="6:7" x14ac:dyDescent="0.3">
      <c r="F5361" t="s">
        <v>14614</v>
      </c>
      <c r="G5361" s="10">
        <v>0</v>
      </c>
    </row>
    <row r="5362" spans="6:7" x14ac:dyDescent="0.3">
      <c r="F5362" t="s">
        <v>15095</v>
      </c>
      <c r="G5362" s="10">
        <v>0</v>
      </c>
    </row>
    <row r="5363" spans="6:7" x14ac:dyDescent="0.3">
      <c r="F5363" t="s">
        <v>14615</v>
      </c>
      <c r="G5363" s="10">
        <v>0</v>
      </c>
    </row>
    <row r="5364" spans="6:7" x14ac:dyDescent="0.3">
      <c r="F5364" t="s">
        <v>14458</v>
      </c>
      <c r="G5364" s="10">
        <v>0</v>
      </c>
    </row>
    <row r="5365" spans="6:7" x14ac:dyDescent="0.3">
      <c r="F5365" t="s">
        <v>14504</v>
      </c>
      <c r="G5365" s="10">
        <v>0</v>
      </c>
    </row>
    <row r="5366" spans="6:7" x14ac:dyDescent="0.3">
      <c r="F5366" t="s">
        <v>15111</v>
      </c>
      <c r="G5366" s="10">
        <v>0</v>
      </c>
    </row>
    <row r="5367" spans="6:7" x14ac:dyDescent="0.3">
      <c r="F5367" t="s">
        <v>14617</v>
      </c>
      <c r="G5367" s="10">
        <v>0</v>
      </c>
    </row>
    <row r="5368" spans="6:7" x14ac:dyDescent="0.3">
      <c r="F5368" t="s">
        <v>15119</v>
      </c>
      <c r="G5368" s="10">
        <v>0</v>
      </c>
    </row>
    <row r="5369" spans="6:7" x14ac:dyDescent="0.3">
      <c r="F5369" t="s">
        <v>14618</v>
      </c>
      <c r="G5369" s="10">
        <v>0</v>
      </c>
    </row>
    <row r="5370" spans="6:7" x14ac:dyDescent="0.3">
      <c r="F5370" t="s">
        <v>14460</v>
      </c>
      <c r="G5370" s="10">
        <v>0</v>
      </c>
    </row>
    <row r="5371" spans="6:7" x14ac:dyDescent="0.3">
      <c r="F5371" t="s">
        <v>14619</v>
      </c>
      <c r="G5371" s="10">
        <v>0</v>
      </c>
    </row>
    <row r="5372" spans="6:7" x14ac:dyDescent="0.3">
      <c r="F5372" t="s">
        <v>15135</v>
      </c>
      <c r="G5372" s="10">
        <v>0</v>
      </c>
    </row>
    <row r="5373" spans="6:7" x14ac:dyDescent="0.3">
      <c r="F5373" t="s">
        <v>14620</v>
      </c>
      <c r="G5373" s="10">
        <v>0</v>
      </c>
    </row>
    <row r="5374" spans="6:7" x14ac:dyDescent="0.3">
      <c r="F5374" t="s">
        <v>15143</v>
      </c>
      <c r="G5374" s="10">
        <v>0</v>
      </c>
    </row>
    <row r="5375" spans="6:7" x14ac:dyDescent="0.3">
      <c r="F5375" t="s">
        <v>14621</v>
      </c>
      <c r="G5375" s="10">
        <v>0</v>
      </c>
    </row>
    <row r="5376" spans="6:7" x14ac:dyDescent="0.3">
      <c r="F5376" t="s">
        <v>14461</v>
      </c>
      <c r="G5376" s="10">
        <v>0</v>
      </c>
    </row>
    <row r="5377" spans="6:7" x14ac:dyDescent="0.3">
      <c r="F5377" t="s">
        <v>14622</v>
      </c>
      <c r="G5377" s="10">
        <v>0</v>
      </c>
    </row>
    <row r="5378" spans="6:7" x14ac:dyDescent="0.3">
      <c r="F5378" t="s">
        <v>15159</v>
      </c>
      <c r="G5378" s="10">
        <v>0</v>
      </c>
    </row>
    <row r="5379" spans="6:7" x14ac:dyDescent="0.3">
      <c r="F5379" t="s">
        <v>14623</v>
      </c>
      <c r="G5379" s="10">
        <v>0</v>
      </c>
    </row>
    <row r="5380" spans="6:7" x14ac:dyDescent="0.3">
      <c r="F5380" t="s">
        <v>14510</v>
      </c>
      <c r="G5380" s="10">
        <v>0</v>
      </c>
    </row>
    <row r="5381" spans="6:7" x14ac:dyDescent="0.3">
      <c r="F5381" t="s">
        <v>14624</v>
      </c>
      <c r="G5381" s="10">
        <v>0</v>
      </c>
    </row>
    <row r="5382" spans="6:7" x14ac:dyDescent="0.3">
      <c r="F5382" t="s">
        <v>15175</v>
      </c>
      <c r="G5382" s="10">
        <v>0</v>
      </c>
    </row>
    <row r="5383" spans="6:7" x14ac:dyDescent="0.3">
      <c r="F5383" t="s">
        <v>14625</v>
      </c>
      <c r="G5383" s="10">
        <v>0</v>
      </c>
    </row>
    <row r="5384" spans="6:7" x14ac:dyDescent="0.3">
      <c r="F5384" t="s">
        <v>15183</v>
      </c>
      <c r="G5384" s="10">
        <v>0</v>
      </c>
    </row>
    <row r="5385" spans="6:7" x14ac:dyDescent="0.3">
      <c r="F5385" t="s">
        <v>14626</v>
      </c>
      <c r="G5385" s="10">
        <v>0</v>
      </c>
    </row>
    <row r="5386" spans="6:7" x14ac:dyDescent="0.3">
      <c r="F5386" t="s">
        <v>15191</v>
      </c>
      <c r="G5386" s="10">
        <v>0</v>
      </c>
    </row>
    <row r="5387" spans="6:7" x14ac:dyDescent="0.3">
      <c r="F5387" t="s">
        <v>14535</v>
      </c>
      <c r="G5387" s="10">
        <v>0</v>
      </c>
    </row>
    <row r="5388" spans="6:7" x14ac:dyDescent="0.3">
      <c r="F5388" t="s">
        <v>15199</v>
      </c>
      <c r="G5388" s="10">
        <v>0</v>
      </c>
    </row>
    <row r="5389" spans="6:7" x14ac:dyDescent="0.3">
      <c r="F5389" t="s">
        <v>14628</v>
      </c>
      <c r="G5389" s="10">
        <v>0</v>
      </c>
    </row>
    <row r="5390" spans="6:7" x14ac:dyDescent="0.3">
      <c r="F5390" t="s">
        <v>15207</v>
      </c>
      <c r="G5390" s="10">
        <v>0</v>
      </c>
    </row>
    <row r="5391" spans="6:7" x14ac:dyDescent="0.3">
      <c r="F5391" t="s">
        <v>14434</v>
      </c>
      <c r="G5391" s="10">
        <v>0</v>
      </c>
    </row>
    <row r="5392" spans="6:7" x14ac:dyDescent="0.3">
      <c r="F5392" t="s">
        <v>15215</v>
      </c>
      <c r="G5392" s="10">
        <v>0</v>
      </c>
    </row>
    <row r="5393" spans="6:7" x14ac:dyDescent="0.3">
      <c r="F5393" t="s">
        <v>14630</v>
      </c>
      <c r="G5393" s="10">
        <v>0</v>
      </c>
    </row>
    <row r="5394" spans="6:7" x14ac:dyDescent="0.3">
      <c r="F5394" t="s">
        <v>15223</v>
      </c>
      <c r="G5394" s="10">
        <v>0</v>
      </c>
    </row>
    <row r="5395" spans="6:7" x14ac:dyDescent="0.3">
      <c r="F5395" t="s">
        <v>14631</v>
      </c>
      <c r="G5395" s="10">
        <v>0</v>
      </c>
    </row>
    <row r="5396" spans="6:7" x14ac:dyDescent="0.3">
      <c r="F5396" t="s">
        <v>15231</v>
      </c>
      <c r="G5396" s="10">
        <v>0</v>
      </c>
    </row>
    <row r="5397" spans="6:7" x14ac:dyDescent="0.3">
      <c r="F5397" t="s">
        <v>14632</v>
      </c>
      <c r="G5397" s="10">
        <v>0</v>
      </c>
    </row>
    <row r="5398" spans="6:7" x14ac:dyDescent="0.3">
      <c r="F5398" t="s">
        <v>15239</v>
      </c>
      <c r="G5398" s="10">
        <v>0</v>
      </c>
    </row>
    <row r="5399" spans="6:7" x14ac:dyDescent="0.3">
      <c r="F5399" t="s">
        <v>14633</v>
      </c>
      <c r="G5399" s="10">
        <v>0</v>
      </c>
    </row>
    <row r="5400" spans="6:7" x14ac:dyDescent="0.3">
      <c r="F5400" t="s">
        <v>15247</v>
      </c>
      <c r="G5400" s="10">
        <v>0</v>
      </c>
    </row>
    <row r="5401" spans="6:7" x14ac:dyDescent="0.3">
      <c r="F5401" t="s">
        <v>14634</v>
      </c>
      <c r="G5401" s="10">
        <v>0</v>
      </c>
    </row>
    <row r="5402" spans="6:7" x14ac:dyDescent="0.3">
      <c r="F5402" t="s">
        <v>15255</v>
      </c>
      <c r="G5402" s="10">
        <v>0</v>
      </c>
    </row>
    <row r="5403" spans="6:7" x14ac:dyDescent="0.3">
      <c r="F5403" t="s">
        <v>14635</v>
      </c>
      <c r="G5403" s="10">
        <v>0</v>
      </c>
    </row>
    <row r="5404" spans="6:7" x14ac:dyDescent="0.3">
      <c r="F5404" t="s">
        <v>15263</v>
      </c>
      <c r="G5404" s="10">
        <v>0</v>
      </c>
    </row>
    <row r="5405" spans="6:7" x14ac:dyDescent="0.3">
      <c r="F5405" t="s">
        <v>14636</v>
      </c>
      <c r="G5405" s="10">
        <v>0</v>
      </c>
    </row>
    <row r="5406" spans="6:7" x14ac:dyDescent="0.3">
      <c r="F5406" t="s">
        <v>14469</v>
      </c>
      <c r="G5406" s="10">
        <v>0</v>
      </c>
    </row>
    <row r="5407" spans="6:7" x14ac:dyDescent="0.3">
      <c r="F5407" t="s">
        <v>14637</v>
      </c>
      <c r="G5407" s="10">
        <v>0</v>
      </c>
    </row>
    <row r="5408" spans="6:7" x14ac:dyDescent="0.3">
      <c r="F5408" t="s">
        <v>14516</v>
      </c>
      <c r="G5408" s="10">
        <v>0</v>
      </c>
    </row>
    <row r="5409" spans="6:7" x14ac:dyDescent="0.3">
      <c r="F5409" t="s">
        <v>14638</v>
      </c>
      <c r="G5409" s="10">
        <v>0</v>
      </c>
    </row>
    <row r="5410" spans="6:7" x14ac:dyDescent="0.3">
      <c r="F5410" t="s">
        <v>15287</v>
      </c>
      <c r="G5410" s="10">
        <v>0</v>
      </c>
    </row>
    <row r="5411" spans="6:7" x14ac:dyDescent="0.3">
      <c r="F5411" t="s">
        <v>14639</v>
      </c>
      <c r="G5411" s="10">
        <v>0</v>
      </c>
    </row>
    <row r="5412" spans="6:7" x14ac:dyDescent="0.3">
      <c r="F5412" t="s">
        <v>15295</v>
      </c>
      <c r="G5412" s="10">
        <v>0</v>
      </c>
    </row>
    <row r="5413" spans="6:7" x14ac:dyDescent="0.3">
      <c r="F5413" t="s">
        <v>14640</v>
      </c>
      <c r="G5413" s="10">
        <v>0</v>
      </c>
    </row>
    <row r="5414" spans="6:7" x14ac:dyDescent="0.3">
      <c r="F5414" t="s">
        <v>15303</v>
      </c>
      <c r="G5414" s="10">
        <v>0</v>
      </c>
    </row>
    <row r="5415" spans="6:7" x14ac:dyDescent="0.3">
      <c r="F5415" t="s">
        <v>14641</v>
      </c>
      <c r="G5415" s="10">
        <v>0</v>
      </c>
    </row>
    <row r="5416" spans="6:7" x14ac:dyDescent="0.3">
      <c r="F5416" t="s">
        <v>15311</v>
      </c>
      <c r="G5416" s="10">
        <v>0</v>
      </c>
    </row>
    <row r="5417" spans="6:7" x14ac:dyDescent="0.3">
      <c r="F5417" t="s">
        <v>14642</v>
      </c>
      <c r="G5417" s="10">
        <v>0</v>
      </c>
    </row>
    <row r="5418" spans="6:7" x14ac:dyDescent="0.3">
      <c r="F5418" t="s">
        <v>15319</v>
      </c>
      <c r="G5418" s="10">
        <v>0</v>
      </c>
    </row>
    <row r="5419" spans="6:7" x14ac:dyDescent="0.3">
      <c r="F5419" t="s">
        <v>14643</v>
      </c>
      <c r="G5419" s="10">
        <v>0</v>
      </c>
    </row>
    <row r="5420" spans="6:7" x14ac:dyDescent="0.3">
      <c r="F5420" t="s">
        <v>14419</v>
      </c>
      <c r="G5420" s="10">
        <v>0</v>
      </c>
    </row>
    <row r="5421" spans="6:7" x14ac:dyDescent="0.3">
      <c r="F5421" t="s">
        <v>14644</v>
      </c>
      <c r="G5421" s="10">
        <v>0</v>
      </c>
    </row>
    <row r="5422" spans="6:7" x14ac:dyDescent="0.3">
      <c r="F5422" t="s">
        <v>15335</v>
      </c>
      <c r="G5422" s="10">
        <v>0</v>
      </c>
    </row>
    <row r="5423" spans="6:7" x14ac:dyDescent="0.3">
      <c r="F5423" t="s">
        <v>14645</v>
      </c>
      <c r="G5423" s="10">
        <v>0</v>
      </c>
    </row>
    <row r="5424" spans="6:7" x14ac:dyDescent="0.3">
      <c r="F5424" t="s">
        <v>15343</v>
      </c>
      <c r="G5424" s="10">
        <v>0</v>
      </c>
    </row>
    <row r="5425" spans="6:7" x14ac:dyDescent="0.3">
      <c r="F5425" t="s">
        <v>14646</v>
      </c>
      <c r="G5425" s="10">
        <v>0</v>
      </c>
    </row>
    <row r="5426" spans="6:7" x14ac:dyDescent="0.3">
      <c r="F5426" t="s">
        <v>15351</v>
      </c>
      <c r="G5426" s="10">
        <v>0</v>
      </c>
    </row>
    <row r="5427" spans="6:7" x14ac:dyDescent="0.3">
      <c r="F5427" t="s">
        <v>14647</v>
      </c>
      <c r="G5427" s="10">
        <v>0</v>
      </c>
    </row>
    <row r="5428" spans="6:7" x14ac:dyDescent="0.3">
      <c r="F5428" t="s">
        <v>15359</v>
      </c>
      <c r="G5428" s="10">
        <v>0</v>
      </c>
    </row>
    <row r="5429" spans="6:7" x14ac:dyDescent="0.3">
      <c r="F5429" t="s">
        <v>14648</v>
      </c>
      <c r="G5429" s="10">
        <v>0</v>
      </c>
    </row>
    <row r="5430" spans="6:7" x14ac:dyDescent="0.3">
      <c r="F5430" t="s">
        <v>15367</v>
      </c>
      <c r="G5430" s="10">
        <v>0</v>
      </c>
    </row>
    <row r="5431" spans="6:7" x14ac:dyDescent="0.3">
      <c r="F5431" t="s">
        <v>14649</v>
      </c>
      <c r="G5431" s="10">
        <v>0</v>
      </c>
    </row>
    <row r="5432" spans="6:7" x14ac:dyDescent="0.3">
      <c r="F5432" t="s">
        <v>15375</v>
      </c>
      <c r="G5432" s="10">
        <v>0</v>
      </c>
    </row>
    <row r="5433" spans="6:7" x14ac:dyDescent="0.3">
      <c r="F5433" t="s">
        <v>14650</v>
      </c>
      <c r="G5433" s="10">
        <v>0</v>
      </c>
    </row>
    <row r="5434" spans="6:7" x14ac:dyDescent="0.3">
      <c r="F5434" t="s">
        <v>15383</v>
      </c>
      <c r="G5434" s="10">
        <v>0</v>
      </c>
    </row>
    <row r="5435" spans="6:7" x14ac:dyDescent="0.3">
      <c r="F5435" t="s">
        <v>14651</v>
      </c>
      <c r="G5435" s="10">
        <v>0</v>
      </c>
    </row>
    <row r="5436" spans="6:7" x14ac:dyDescent="0.3">
      <c r="F5436" t="s">
        <v>15391</v>
      </c>
      <c r="G5436" s="10">
        <v>0</v>
      </c>
    </row>
    <row r="5437" spans="6:7" x14ac:dyDescent="0.3">
      <c r="F5437" t="s">
        <v>14652</v>
      </c>
      <c r="G5437" s="10">
        <v>0</v>
      </c>
    </row>
    <row r="5438" spans="6:7" x14ac:dyDescent="0.3">
      <c r="F5438" t="s">
        <v>15399</v>
      </c>
      <c r="G5438" s="10">
        <v>0</v>
      </c>
    </row>
    <row r="5439" spans="6:7" x14ac:dyDescent="0.3">
      <c r="F5439" t="s">
        <v>14653</v>
      </c>
      <c r="G5439" s="10">
        <v>0</v>
      </c>
    </row>
    <row r="5440" spans="6:7" x14ac:dyDescent="0.3">
      <c r="F5440" t="s">
        <v>15407</v>
      </c>
      <c r="G5440" s="10">
        <v>0</v>
      </c>
    </row>
    <row r="5441" spans="6:7" x14ac:dyDescent="0.3">
      <c r="F5441" t="s">
        <v>14654</v>
      </c>
      <c r="G5441" s="10">
        <v>0</v>
      </c>
    </row>
    <row r="5442" spans="6:7" x14ac:dyDescent="0.3">
      <c r="F5442" t="s">
        <v>14502</v>
      </c>
      <c r="G5442" s="10">
        <v>0</v>
      </c>
    </row>
    <row r="5443" spans="6:7" x14ac:dyDescent="0.3">
      <c r="F5443" t="s">
        <v>14655</v>
      </c>
      <c r="G5443" s="10">
        <v>0</v>
      </c>
    </row>
    <row r="5444" spans="6:7" x14ac:dyDescent="0.3">
      <c r="F5444" t="s">
        <v>14523</v>
      </c>
      <c r="G5444" s="10">
        <v>0</v>
      </c>
    </row>
    <row r="5445" spans="6:7" x14ac:dyDescent="0.3">
      <c r="F5445" t="s">
        <v>14656</v>
      </c>
      <c r="G5445" s="10">
        <v>0</v>
      </c>
    </row>
    <row r="5446" spans="6:7" x14ac:dyDescent="0.3">
      <c r="F5446" t="s">
        <v>14482</v>
      </c>
      <c r="G5446" s="10">
        <v>0</v>
      </c>
    </row>
    <row r="5447" spans="6:7" x14ac:dyDescent="0.3">
      <c r="F5447" t="s">
        <v>14657</v>
      </c>
      <c r="G5447" s="10">
        <v>0</v>
      </c>
    </row>
    <row r="5448" spans="6:7" x14ac:dyDescent="0.3">
      <c r="F5448" t="s">
        <v>15439</v>
      </c>
      <c r="G5448" s="10">
        <v>0</v>
      </c>
    </row>
    <row r="5449" spans="6:7" x14ac:dyDescent="0.3">
      <c r="F5449" t="s">
        <v>14658</v>
      </c>
      <c r="G5449" s="10">
        <v>0</v>
      </c>
    </row>
    <row r="5450" spans="6:7" x14ac:dyDescent="0.3">
      <c r="F5450" t="s">
        <v>15447</v>
      </c>
      <c r="G5450" s="10">
        <v>0</v>
      </c>
    </row>
    <row r="5451" spans="6:7" x14ac:dyDescent="0.3">
      <c r="F5451" t="s">
        <v>14659</v>
      </c>
      <c r="G5451" s="10">
        <v>0</v>
      </c>
    </row>
    <row r="5452" spans="6:7" x14ac:dyDescent="0.3">
      <c r="F5452" t="s">
        <v>14525</v>
      </c>
      <c r="G5452" s="10">
        <v>0</v>
      </c>
    </row>
    <row r="5453" spans="6:7" x14ac:dyDescent="0.3">
      <c r="F5453" t="s">
        <v>14660</v>
      </c>
      <c r="G5453" s="10">
        <v>0</v>
      </c>
    </row>
    <row r="5454" spans="6:7" x14ac:dyDescent="0.3">
      <c r="F5454" t="s">
        <v>15478</v>
      </c>
      <c r="G5454" s="10">
        <v>0</v>
      </c>
    </row>
    <row r="5455" spans="6:7" x14ac:dyDescent="0.3">
      <c r="F5455" t="s">
        <v>14661</v>
      </c>
      <c r="G5455" s="10">
        <v>0</v>
      </c>
    </row>
    <row r="5456" spans="6:7" x14ac:dyDescent="0.3">
      <c r="F5456" t="s">
        <v>15486</v>
      </c>
      <c r="G5456" s="10">
        <v>0</v>
      </c>
    </row>
    <row r="5457" spans="6:7" x14ac:dyDescent="0.3">
      <c r="F5457" t="s">
        <v>14662</v>
      </c>
      <c r="G5457" s="10">
        <v>0</v>
      </c>
    </row>
    <row r="5458" spans="6:7" x14ac:dyDescent="0.3">
      <c r="F5458" t="s">
        <v>15494</v>
      </c>
      <c r="G5458" s="10">
        <v>0</v>
      </c>
    </row>
    <row r="5459" spans="6:7" x14ac:dyDescent="0.3">
      <c r="F5459" t="s">
        <v>14663</v>
      </c>
      <c r="G5459" s="10">
        <v>0</v>
      </c>
    </row>
    <row r="5460" spans="6:7" x14ac:dyDescent="0.3">
      <c r="F5460" t="s">
        <v>15502</v>
      </c>
      <c r="G5460" s="10">
        <v>0</v>
      </c>
    </row>
    <row r="5461" spans="6:7" x14ac:dyDescent="0.3">
      <c r="F5461" t="s">
        <v>14664</v>
      </c>
      <c r="G5461" s="10">
        <v>0</v>
      </c>
    </row>
    <row r="5462" spans="6:7" x14ac:dyDescent="0.3">
      <c r="F5462" t="s">
        <v>15510</v>
      </c>
      <c r="G5462" s="10">
        <v>0</v>
      </c>
    </row>
    <row r="5463" spans="6:7" x14ac:dyDescent="0.3">
      <c r="F5463" t="s">
        <v>14665</v>
      </c>
      <c r="G5463" s="10">
        <v>0</v>
      </c>
    </row>
    <row r="5464" spans="6:7" x14ac:dyDescent="0.3">
      <c r="F5464" t="s">
        <v>15518</v>
      </c>
      <c r="G5464" s="10">
        <v>0</v>
      </c>
    </row>
    <row r="5465" spans="6:7" x14ac:dyDescent="0.3">
      <c r="F5465" t="s">
        <v>14666</v>
      </c>
      <c r="G5465" s="10">
        <v>0</v>
      </c>
    </row>
    <row r="5466" spans="6:7" x14ac:dyDescent="0.3">
      <c r="F5466" t="s">
        <v>15526</v>
      </c>
      <c r="G5466" s="10">
        <v>0</v>
      </c>
    </row>
    <row r="5467" spans="6:7" x14ac:dyDescent="0.3">
      <c r="F5467" t="s">
        <v>14667</v>
      </c>
      <c r="G5467" s="10">
        <v>0</v>
      </c>
    </row>
    <row r="5468" spans="6:7" x14ac:dyDescent="0.3">
      <c r="F5468" t="s">
        <v>15534</v>
      </c>
      <c r="G5468" s="10">
        <v>0</v>
      </c>
    </row>
    <row r="5469" spans="6:7" x14ac:dyDescent="0.3">
      <c r="F5469" t="s">
        <v>14668</v>
      </c>
      <c r="G5469" s="10">
        <v>0</v>
      </c>
    </row>
    <row r="5470" spans="6:7" x14ac:dyDescent="0.3">
      <c r="F5470" t="s">
        <v>15542</v>
      </c>
      <c r="G5470" s="10">
        <v>0</v>
      </c>
    </row>
    <row r="5471" spans="6:7" x14ac:dyDescent="0.3">
      <c r="F5471" t="s">
        <v>14669</v>
      </c>
      <c r="G5471" s="10">
        <v>0</v>
      </c>
    </row>
    <row r="5472" spans="6:7" x14ac:dyDescent="0.3">
      <c r="F5472" t="s">
        <v>15041</v>
      </c>
      <c r="G5472" s="10">
        <v>0</v>
      </c>
    </row>
    <row r="5473" spans="6:7" x14ac:dyDescent="0.3">
      <c r="F5473" t="s">
        <v>14435</v>
      </c>
      <c r="G5473" s="10">
        <v>0</v>
      </c>
    </row>
    <row r="5474" spans="6:7" x14ac:dyDescent="0.3">
      <c r="F5474" t="s">
        <v>15045</v>
      </c>
      <c r="G5474" s="10">
        <v>0</v>
      </c>
    </row>
    <row r="5475" spans="6:7" x14ac:dyDescent="0.3">
      <c r="F5475" t="s">
        <v>14408</v>
      </c>
      <c r="G5475" s="10">
        <v>0</v>
      </c>
    </row>
    <row r="5476" spans="6:7" x14ac:dyDescent="0.3">
      <c r="F5476" t="s">
        <v>15049</v>
      </c>
      <c r="G5476" s="10">
        <v>0</v>
      </c>
    </row>
    <row r="5477" spans="6:7" x14ac:dyDescent="0.3">
      <c r="F5477" t="s">
        <v>14672</v>
      </c>
      <c r="G5477" s="10">
        <v>0</v>
      </c>
    </row>
    <row r="5478" spans="6:7" x14ac:dyDescent="0.3">
      <c r="F5478" t="s">
        <v>15053</v>
      </c>
      <c r="G5478" s="10">
        <v>0</v>
      </c>
    </row>
    <row r="5479" spans="6:7" x14ac:dyDescent="0.3">
      <c r="F5479" t="s">
        <v>14673</v>
      </c>
      <c r="G5479" s="10">
        <v>0</v>
      </c>
    </row>
    <row r="5480" spans="6:7" x14ac:dyDescent="0.3">
      <c r="F5480" t="s">
        <v>15057</v>
      </c>
      <c r="G5480" s="10">
        <v>0</v>
      </c>
    </row>
    <row r="5481" spans="6:7" x14ac:dyDescent="0.3">
      <c r="F5481" t="s">
        <v>14674</v>
      </c>
      <c r="G5481" s="10">
        <v>0</v>
      </c>
    </row>
    <row r="5482" spans="6:7" x14ac:dyDescent="0.3">
      <c r="F5482" t="s">
        <v>15061</v>
      </c>
      <c r="G5482" s="10">
        <v>0</v>
      </c>
    </row>
    <row r="5483" spans="6:7" x14ac:dyDescent="0.3">
      <c r="F5483" t="s">
        <v>14675</v>
      </c>
      <c r="G5483" s="10">
        <v>0</v>
      </c>
    </row>
    <row r="5484" spans="6:7" x14ac:dyDescent="0.3">
      <c r="F5484" t="s">
        <v>15065</v>
      </c>
      <c r="G5484" s="10">
        <v>0</v>
      </c>
    </row>
    <row r="5485" spans="6:7" x14ac:dyDescent="0.3">
      <c r="F5485" t="s">
        <v>14505</v>
      </c>
      <c r="G5485" s="10">
        <v>0</v>
      </c>
    </row>
    <row r="5486" spans="6:7" x14ac:dyDescent="0.3">
      <c r="F5486" t="s">
        <v>15069</v>
      </c>
      <c r="G5486" s="10">
        <v>0</v>
      </c>
    </row>
    <row r="5487" spans="6:7" x14ac:dyDescent="0.3">
      <c r="F5487" t="s">
        <v>14677</v>
      </c>
      <c r="G5487" s="10">
        <v>0</v>
      </c>
    </row>
    <row r="5488" spans="6:7" x14ac:dyDescent="0.3">
      <c r="F5488" t="s">
        <v>15073</v>
      </c>
      <c r="G5488" s="10">
        <v>0</v>
      </c>
    </row>
    <row r="5489" spans="6:7" x14ac:dyDescent="0.3">
      <c r="F5489" t="s">
        <v>14678</v>
      </c>
      <c r="G5489" s="10">
        <v>0</v>
      </c>
    </row>
    <row r="5490" spans="6:7" x14ac:dyDescent="0.3">
      <c r="F5490" t="s">
        <v>15077</v>
      </c>
      <c r="G5490" s="10">
        <v>0</v>
      </c>
    </row>
    <row r="5491" spans="6:7" x14ac:dyDescent="0.3">
      <c r="F5491" t="s">
        <v>14679</v>
      </c>
      <c r="G5491" s="10">
        <v>0</v>
      </c>
    </row>
    <row r="5492" spans="6:7" x14ac:dyDescent="0.3">
      <c r="F5492" t="s">
        <v>15081</v>
      </c>
      <c r="G5492" s="10">
        <v>0</v>
      </c>
    </row>
    <row r="5493" spans="6:7" x14ac:dyDescent="0.3">
      <c r="F5493" t="s">
        <v>14680</v>
      </c>
      <c r="G5493" s="10">
        <v>0</v>
      </c>
    </row>
    <row r="5494" spans="6:7" x14ac:dyDescent="0.3">
      <c r="F5494" t="s">
        <v>14508</v>
      </c>
      <c r="G5494" s="10">
        <v>0</v>
      </c>
    </row>
    <row r="5495" spans="6:7" x14ac:dyDescent="0.3">
      <c r="F5495" t="s">
        <v>14681</v>
      </c>
      <c r="G5495" s="10">
        <v>0</v>
      </c>
    </row>
    <row r="5496" spans="6:7" x14ac:dyDescent="0.3">
      <c r="F5496" t="s">
        <v>15089</v>
      </c>
      <c r="G5496" s="10">
        <v>0</v>
      </c>
    </row>
    <row r="5497" spans="6:7" x14ac:dyDescent="0.3">
      <c r="F5497" t="s">
        <v>14682</v>
      </c>
      <c r="G5497" s="10">
        <v>0</v>
      </c>
    </row>
    <row r="5498" spans="6:7" x14ac:dyDescent="0.3">
      <c r="F5498" t="s">
        <v>14509</v>
      </c>
      <c r="G5498" s="10">
        <v>0</v>
      </c>
    </row>
    <row r="5499" spans="6:7" x14ac:dyDescent="0.3">
      <c r="F5499" t="s">
        <v>14683</v>
      </c>
      <c r="G5499" s="10">
        <v>0</v>
      </c>
    </row>
    <row r="5500" spans="6:7" x14ac:dyDescent="0.3">
      <c r="F5500" t="s">
        <v>14455</v>
      </c>
      <c r="G5500" s="10">
        <v>0</v>
      </c>
    </row>
    <row r="5501" spans="6:7" x14ac:dyDescent="0.3">
      <c r="F5501" t="s">
        <v>14506</v>
      </c>
      <c r="G5501" s="10">
        <v>0</v>
      </c>
    </row>
    <row r="5502" spans="6:7" x14ac:dyDescent="0.3">
      <c r="F5502" t="s">
        <v>14457</v>
      </c>
      <c r="G5502" s="10">
        <v>0</v>
      </c>
    </row>
    <row r="5503" spans="6:7" x14ac:dyDescent="0.3">
      <c r="F5503" t="s">
        <v>14685</v>
      </c>
      <c r="G5503" s="10">
        <v>0</v>
      </c>
    </row>
    <row r="5504" spans="6:7" x14ac:dyDescent="0.3">
      <c r="F5504" t="s">
        <v>15105</v>
      </c>
      <c r="G5504" s="10">
        <v>0</v>
      </c>
    </row>
    <row r="5505" spans="6:7" x14ac:dyDescent="0.3">
      <c r="F5505" t="s">
        <v>14686</v>
      </c>
      <c r="G5505" s="10">
        <v>0</v>
      </c>
    </row>
    <row r="5506" spans="6:7" x14ac:dyDescent="0.3">
      <c r="F5506" t="s">
        <v>15109</v>
      </c>
      <c r="G5506" s="10">
        <v>0</v>
      </c>
    </row>
    <row r="5507" spans="6:7" x14ac:dyDescent="0.3">
      <c r="F5507" t="s">
        <v>14687</v>
      </c>
      <c r="G5507" s="10">
        <v>0</v>
      </c>
    </row>
    <row r="5508" spans="6:7" x14ac:dyDescent="0.3">
      <c r="F5508" t="s">
        <v>15113</v>
      </c>
      <c r="G5508" s="10">
        <v>0</v>
      </c>
    </row>
    <row r="5509" spans="6:7" x14ac:dyDescent="0.3">
      <c r="F5509" t="s">
        <v>14688</v>
      </c>
      <c r="G5509" s="10">
        <v>0</v>
      </c>
    </row>
    <row r="5510" spans="6:7" x14ac:dyDescent="0.3">
      <c r="F5510" t="s">
        <v>15117</v>
      </c>
      <c r="G5510" s="10">
        <v>0</v>
      </c>
    </row>
    <row r="5511" spans="6:7" x14ac:dyDescent="0.3">
      <c r="F5511" t="s">
        <v>14689</v>
      </c>
      <c r="G5511" s="10">
        <v>0</v>
      </c>
    </row>
    <row r="5512" spans="6:7" x14ac:dyDescent="0.3">
      <c r="F5512" t="s">
        <v>15121</v>
      </c>
      <c r="G5512" s="10">
        <v>0</v>
      </c>
    </row>
    <row r="5513" spans="6:7" x14ac:dyDescent="0.3">
      <c r="F5513" t="s">
        <v>14690</v>
      </c>
      <c r="G5513" s="10">
        <v>0</v>
      </c>
    </row>
    <row r="5514" spans="6:7" x14ac:dyDescent="0.3">
      <c r="F5514" t="s">
        <v>15125</v>
      </c>
      <c r="G5514" s="10">
        <v>0</v>
      </c>
    </row>
    <row r="5515" spans="6:7" x14ac:dyDescent="0.3">
      <c r="F5515" t="s">
        <v>14691</v>
      </c>
      <c r="G5515" s="10">
        <v>0</v>
      </c>
    </row>
    <row r="5516" spans="6:7" x14ac:dyDescent="0.3">
      <c r="F5516" t="s">
        <v>15129</v>
      </c>
      <c r="G5516" s="10">
        <v>0</v>
      </c>
    </row>
    <row r="5517" spans="6:7" x14ac:dyDescent="0.3">
      <c r="F5517" t="s">
        <v>14692</v>
      </c>
      <c r="G5517" s="10">
        <v>0</v>
      </c>
    </row>
    <row r="5518" spans="6:7" x14ac:dyDescent="0.3">
      <c r="F5518" t="s">
        <v>15133</v>
      </c>
      <c r="G5518" s="10">
        <v>0</v>
      </c>
    </row>
    <row r="5519" spans="6:7" x14ac:dyDescent="0.3">
      <c r="F5519" t="s">
        <v>14693</v>
      </c>
      <c r="G5519" s="10">
        <v>0</v>
      </c>
    </row>
    <row r="5520" spans="6:7" x14ac:dyDescent="0.3">
      <c r="F5520" t="s">
        <v>15137</v>
      </c>
      <c r="G5520" s="10">
        <v>0</v>
      </c>
    </row>
    <row r="5521" spans="6:7" x14ac:dyDescent="0.3">
      <c r="F5521" t="s">
        <v>14694</v>
      </c>
      <c r="G5521" s="10">
        <v>0</v>
      </c>
    </row>
    <row r="5522" spans="6:7" x14ac:dyDescent="0.3">
      <c r="F5522" t="s">
        <v>15141</v>
      </c>
      <c r="G5522" s="10">
        <v>0</v>
      </c>
    </row>
    <row r="5523" spans="6:7" x14ac:dyDescent="0.3">
      <c r="F5523" t="s">
        <v>14695</v>
      </c>
      <c r="G5523" s="10">
        <v>0</v>
      </c>
    </row>
    <row r="5524" spans="6:7" x14ac:dyDescent="0.3">
      <c r="F5524" t="s">
        <v>15145</v>
      </c>
      <c r="G5524" s="10">
        <v>0</v>
      </c>
    </row>
    <row r="5525" spans="6:7" x14ac:dyDescent="0.3">
      <c r="F5525" t="s">
        <v>14696</v>
      </c>
      <c r="G5525" s="10">
        <v>0</v>
      </c>
    </row>
    <row r="5526" spans="6:7" x14ac:dyDescent="0.3">
      <c r="F5526" t="s">
        <v>15149</v>
      </c>
      <c r="G5526" s="10">
        <v>0</v>
      </c>
    </row>
    <row r="5527" spans="6:7" x14ac:dyDescent="0.3">
      <c r="F5527" t="s">
        <v>14697</v>
      </c>
      <c r="G5527" s="10">
        <v>0</v>
      </c>
    </row>
    <row r="5528" spans="6:7" x14ac:dyDescent="0.3">
      <c r="F5528" t="s">
        <v>15153</v>
      </c>
      <c r="G5528" s="10">
        <v>0</v>
      </c>
    </row>
    <row r="5529" spans="6:7" x14ac:dyDescent="0.3">
      <c r="F5529" t="s">
        <v>14698</v>
      </c>
      <c r="G5529" s="10">
        <v>0</v>
      </c>
    </row>
    <row r="5530" spans="6:7" x14ac:dyDescent="0.3">
      <c r="F5530" t="s">
        <v>15157</v>
      </c>
      <c r="G5530" s="10">
        <v>0</v>
      </c>
    </row>
    <row r="5531" spans="6:7" x14ac:dyDescent="0.3">
      <c r="F5531" t="s">
        <v>14699</v>
      </c>
      <c r="G5531" s="10">
        <v>0</v>
      </c>
    </row>
    <row r="5532" spans="6:7" x14ac:dyDescent="0.3">
      <c r="F5532" t="s">
        <v>15161</v>
      </c>
      <c r="G5532" s="10">
        <v>0</v>
      </c>
    </row>
    <row r="5533" spans="6:7" x14ac:dyDescent="0.3">
      <c r="F5533" t="s">
        <v>14700</v>
      </c>
      <c r="G5533" s="10">
        <v>0</v>
      </c>
    </row>
    <row r="5534" spans="6:7" x14ac:dyDescent="0.3">
      <c r="F5534" t="s">
        <v>15165</v>
      </c>
      <c r="G5534" s="10">
        <v>0</v>
      </c>
    </row>
    <row r="5535" spans="6:7" x14ac:dyDescent="0.3">
      <c r="F5535" t="s">
        <v>14701</v>
      </c>
      <c r="G5535" s="10">
        <v>0</v>
      </c>
    </row>
    <row r="5536" spans="6:7" x14ac:dyDescent="0.3">
      <c r="F5536" t="s">
        <v>15169</v>
      </c>
      <c r="G5536" s="10">
        <v>0</v>
      </c>
    </row>
    <row r="5537" spans="6:7" x14ac:dyDescent="0.3">
      <c r="F5537" t="s">
        <v>14702</v>
      </c>
      <c r="G5537" s="10">
        <v>0</v>
      </c>
    </row>
    <row r="5538" spans="6:7" x14ac:dyDescent="0.3">
      <c r="F5538" t="s">
        <v>15173</v>
      </c>
      <c r="G5538" s="10">
        <v>0</v>
      </c>
    </row>
    <row r="5539" spans="6:7" x14ac:dyDescent="0.3">
      <c r="F5539" t="s">
        <v>14703</v>
      </c>
      <c r="G5539" s="10">
        <v>0</v>
      </c>
    </row>
    <row r="5540" spans="6:7" x14ac:dyDescent="0.3">
      <c r="F5540" t="s">
        <v>14462</v>
      </c>
      <c r="G5540" s="10">
        <v>0</v>
      </c>
    </row>
    <row r="5541" spans="6:7" x14ac:dyDescent="0.3">
      <c r="F5541" t="s">
        <v>14704</v>
      </c>
      <c r="G5541" s="10">
        <v>0</v>
      </c>
    </row>
    <row r="5542" spans="6:7" x14ac:dyDescent="0.3">
      <c r="F5542" t="s">
        <v>15181</v>
      </c>
      <c r="G5542" s="10">
        <v>0</v>
      </c>
    </row>
    <row r="5543" spans="6:7" x14ac:dyDescent="0.3">
      <c r="F5543" t="s">
        <v>14705</v>
      </c>
      <c r="G5543" s="10">
        <v>0</v>
      </c>
    </row>
    <row r="5544" spans="6:7" x14ac:dyDescent="0.3">
      <c r="F5544" t="s">
        <v>15185</v>
      </c>
      <c r="G5544" s="10">
        <v>0</v>
      </c>
    </row>
    <row r="5545" spans="6:7" x14ac:dyDescent="0.3">
      <c r="F5545" t="s">
        <v>14706</v>
      </c>
      <c r="G5545" s="10">
        <v>0</v>
      </c>
    </row>
    <row r="5546" spans="6:7" x14ac:dyDescent="0.3">
      <c r="F5546" t="s">
        <v>15189</v>
      </c>
      <c r="G5546" s="10">
        <v>0</v>
      </c>
    </row>
    <row r="5547" spans="6:7" x14ac:dyDescent="0.3">
      <c r="F5547" t="s">
        <v>14707</v>
      </c>
      <c r="G5547" s="10">
        <v>0</v>
      </c>
    </row>
    <row r="5548" spans="6:7" x14ac:dyDescent="0.3">
      <c r="F5548" t="s">
        <v>14465</v>
      </c>
      <c r="G5548" s="10">
        <v>0</v>
      </c>
    </row>
    <row r="5549" spans="6:7" x14ac:dyDescent="0.3">
      <c r="F5549" t="s">
        <v>14708</v>
      </c>
      <c r="G5549" s="10">
        <v>0</v>
      </c>
    </row>
    <row r="5550" spans="6:7" x14ac:dyDescent="0.3">
      <c r="F5550" t="s">
        <v>15197</v>
      </c>
      <c r="G5550" s="10">
        <v>0</v>
      </c>
    </row>
    <row r="5551" spans="6:7" x14ac:dyDescent="0.3">
      <c r="F5551" t="s">
        <v>14436</v>
      </c>
      <c r="G5551" s="10">
        <v>0</v>
      </c>
    </row>
    <row r="5552" spans="6:7" x14ac:dyDescent="0.3">
      <c r="F5552" t="s">
        <v>15201</v>
      </c>
      <c r="G5552" s="10">
        <v>0</v>
      </c>
    </row>
    <row r="5553" spans="6:7" x14ac:dyDescent="0.3">
      <c r="F5553" t="s">
        <v>14710</v>
      </c>
      <c r="G5553" s="10">
        <v>0</v>
      </c>
    </row>
    <row r="5554" spans="6:7" x14ac:dyDescent="0.3">
      <c r="F5554" t="s">
        <v>15205</v>
      </c>
      <c r="G5554" s="10">
        <v>0</v>
      </c>
    </row>
    <row r="5555" spans="6:7" x14ac:dyDescent="0.3">
      <c r="F5555" t="s">
        <v>14711</v>
      </c>
      <c r="G5555" s="10">
        <v>0</v>
      </c>
    </row>
    <row r="5556" spans="6:7" x14ac:dyDescent="0.3">
      <c r="F5556" t="s">
        <v>15209</v>
      </c>
      <c r="G5556" s="10">
        <v>0</v>
      </c>
    </row>
    <row r="5557" spans="6:7" x14ac:dyDescent="0.3">
      <c r="F5557" t="s">
        <v>14712</v>
      </c>
      <c r="G5557" s="10">
        <v>0</v>
      </c>
    </row>
    <row r="5558" spans="6:7" x14ac:dyDescent="0.3">
      <c r="F5558" t="s">
        <v>15213</v>
      </c>
      <c r="G5558" s="10">
        <v>0</v>
      </c>
    </row>
    <row r="5559" spans="6:7" x14ac:dyDescent="0.3">
      <c r="F5559" t="s">
        <v>14713</v>
      </c>
      <c r="G5559" s="10">
        <v>0</v>
      </c>
    </row>
    <row r="5560" spans="6:7" x14ac:dyDescent="0.3">
      <c r="F5560" t="s">
        <v>15217</v>
      </c>
      <c r="G5560" s="10">
        <v>0</v>
      </c>
    </row>
    <row r="5561" spans="6:7" x14ac:dyDescent="0.3">
      <c r="F5561" t="s">
        <v>14714</v>
      </c>
      <c r="G5561" s="10">
        <v>0</v>
      </c>
    </row>
    <row r="5562" spans="6:7" x14ac:dyDescent="0.3">
      <c r="F5562" t="s">
        <v>15221</v>
      </c>
      <c r="G5562" s="10">
        <v>0</v>
      </c>
    </row>
    <row r="5563" spans="6:7" x14ac:dyDescent="0.3">
      <c r="F5563" t="s">
        <v>14715</v>
      </c>
      <c r="G5563" s="10">
        <v>0</v>
      </c>
    </row>
    <row r="5564" spans="6:7" x14ac:dyDescent="0.3">
      <c r="F5564" t="s">
        <v>14543</v>
      </c>
      <c r="G5564" s="10">
        <v>0</v>
      </c>
    </row>
    <row r="5565" spans="6:7" x14ac:dyDescent="0.3">
      <c r="F5565" t="s">
        <v>14716</v>
      </c>
      <c r="G5565" s="10">
        <v>0</v>
      </c>
    </row>
    <row r="5566" spans="6:7" x14ac:dyDescent="0.3">
      <c r="F5566" t="s">
        <v>15229</v>
      </c>
      <c r="G5566" s="10">
        <v>0</v>
      </c>
    </row>
    <row r="5567" spans="6:7" x14ac:dyDescent="0.3">
      <c r="F5567" t="s">
        <v>14717</v>
      </c>
      <c r="G5567" s="10">
        <v>0</v>
      </c>
    </row>
    <row r="5568" spans="6:7" x14ac:dyDescent="0.3">
      <c r="F5568" t="s">
        <v>15233</v>
      </c>
      <c r="G5568" s="10">
        <v>0</v>
      </c>
    </row>
    <row r="5569" spans="6:7" x14ac:dyDescent="0.3">
      <c r="F5569" t="s">
        <v>14718</v>
      </c>
      <c r="G5569" s="10">
        <v>0</v>
      </c>
    </row>
    <row r="5570" spans="6:7" x14ac:dyDescent="0.3">
      <c r="F5570" t="s">
        <v>15237</v>
      </c>
      <c r="G5570" s="10">
        <v>0</v>
      </c>
    </row>
    <row r="5571" spans="6:7" x14ac:dyDescent="0.3">
      <c r="F5571" t="s">
        <v>14719</v>
      </c>
      <c r="G5571" s="10">
        <v>0</v>
      </c>
    </row>
    <row r="5572" spans="6:7" x14ac:dyDescent="0.3">
      <c r="F5572" t="s">
        <v>15241</v>
      </c>
      <c r="G5572" s="10">
        <v>0</v>
      </c>
    </row>
    <row r="5573" spans="6:7" x14ac:dyDescent="0.3">
      <c r="F5573" t="s">
        <v>14720</v>
      </c>
      <c r="G5573" s="10">
        <v>0</v>
      </c>
    </row>
    <row r="5574" spans="6:7" x14ac:dyDescent="0.3">
      <c r="F5574" t="s">
        <v>15245</v>
      </c>
      <c r="G5574" s="10">
        <v>0</v>
      </c>
    </row>
    <row r="5575" spans="6:7" x14ac:dyDescent="0.3">
      <c r="F5575" t="s">
        <v>14721</v>
      </c>
      <c r="G5575" s="10">
        <v>0</v>
      </c>
    </row>
    <row r="5576" spans="6:7" x14ac:dyDescent="0.3">
      <c r="F5576" t="s">
        <v>14416</v>
      </c>
      <c r="G5576" s="10">
        <v>0</v>
      </c>
    </row>
    <row r="5577" spans="6:7" x14ac:dyDescent="0.3">
      <c r="F5577" t="s">
        <v>14722</v>
      </c>
      <c r="G5577" s="10">
        <v>0</v>
      </c>
    </row>
    <row r="5578" spans="6:7" x14ac:dyDescent="0.3">
      <c r="F5578" t="s">
        <v>14513</v>
      </c>
      <c r="G5578" s="10">
        <v>0</v>
      </c>
    </row>
    <row r="5579" spans="6:7" x14ac:dyDescent="0.3">
      <c r="F5579" t="s">
        <v>14723</v>
      </c>
      <c r="G5579" s="10">
        <v>0</v>
      </c>
    </row>
    <row r="5580" spans="6:7" x14ac:dyDescent="0.3">
      <c r="F5580" t="s">
        <v>15257</v>
      </c>
      <c r="G5580" s="10">
        <v>0</v>
      </c>
    </row>
    <row r="5581" spans="6:7" x14ac:dyDescent="0.3">
      <c r="F5581" t="s">
        <v>14724</v>
      </c>
      <c r="G5581" s="10">
        <v>0</v>
      </c>
    </row>
    <row r="5582" spans="6:7" x14ac:dyDescent="0.3">
      <c r="F5582" t="s">
        <v>15261</v>
      </c>
      <c r="G5582" s="10">
        <v>0</v>
      </c>
    </row>
    <row r="5583" spans="6:7" x14ac:dyDescent="0.3">
      <c r="F5583" t="s">
        <v>14725</v>
      </c>
      <c r="G5583" s="10">
        <v>0</v>
      </c>
    </row>
    <row r="5584" spans="6:7" x14ac:dyDescent="0.3">
      <c r="F5584" t="s">
        <v>15265</v>
      </c>
      <c r="G5584" s="10">
        <v>0</v>
      </c>
    </row>
    <row r="5585" spans="6:7" x14ac:dyDescent="0.3">
      <c r="F5585" t="s">
        <v>14726</v>
      </c>
      <c r="G5585" s="10">
        <v>0</v>
      </c>
    </row>
    <row r="5586" spans="6:7" x14ac:dyDescent="0.3">
      <c r="F5586" t="s">
        <v>15269</v>
      </c>
      <c r="G5586" s="10">
        <v>0</v>
      </c>
    </row>
    <row r="5587" spans="6:7" x14ac:dyDescent="0.3">
      <c r="F5587" t="s">
        <v>14727</v>
      </c>
      <c r="G5587" s="10">
        <v>0</v>
      </c>
    </row>
    <row r="5588" spans="6:7" x14ac:dyDescent="0.3">
      <c r="F5588" t="s">
        <v>15273</v>
      </c>
      <c r="G5588" s="10">
        <v>0</v>
      </c>
    </row>
    <row r="5589" spans="6:7" x14ac:dyDescent="0.3">
      <c r="F5589" t="s">
        <v>14728</v>
      </c>
      <c r="G5589" s="10">
        <v>0</v>
      </c>
    </row>
    <row r="5590" spans="6:7" x14ac:dyDescent="0.3">
      <c r="F5590" t="s">
        <v>15277</v>
      </c>
      <c r="G5590" s="10">
        <v>0</v>
      </c>
    </row>
    <row r="5591" spans="6:7" x14ac:dyDescent="0.3">
      <c r="F5591" t="s">
        <v>14507</v>
      </c>
      <c r="G5591" s="10">
        <v>0</v>
      </c>
    </row>
    <row r="5592" spans="6:7" x14ac:dyDescent="0.3">
      <c r="F5592" t="s">
        <v>15281</v>
      </c>
      <c r="G5592" s="10">
        <v>0</v>
      </c>
    </row>
    <row r="5593" spans="6:7" x14ac:dyDescent="0.3">
      <c r="F5593" t="s">
        <v>14730</v>
      </c>
      <c r="G5593" s="10">
        <v>0</v>
      </c>
    </row>
    <row r="5594" spans="6:7" x14ac:dyDescent="0.3">
      <c r="F5594" t="s">
        <v>15285</v>
      </c>
      <c r="G5594" s="10">
        <v>0</v>
      </c>
    </row>
    <row r="5595" spans="6:7" x14ac:dyDescent="0.3">
      <c r="F5595" t="s">
        <v>14731</v>
      </c>
      <c r="G5595" s="10">
        <v>0</v>
      </c>
    </row>
    <row r="5596" spans="6:7" x14ac:dyDescent="0.3">
      <c r="F5596" t="s">
        <v>15289</v>
      </c>
      <c r="G5596" s="10">
        <v>0</v>
      </c>
    </row>
    <row r="5597" spans="6:7" x14ac:dyDescent="0.3">
      <c r="F5597" t="s">
        <v>14732</v>
      </c>
      <c r="G5597" s="10">
        <v>0</v>
      </c>
    </row>
    <row r="5598" spans="6:7" x14ac:dyDescent="0.3">
      <c r="F5598" t="s">
        <v>15293</v>
      </c>
      <c r="G5598" s="10">
        <v>0</v>
      </c>
    </row>
    <row r="5599" spans="6:7" x14ac:dyDescent="0.3">
      <c r="F5599" t="s">
        <v>14733</v>
      </c>
      <c r="G5599" s="10">
        <v>0</v>
      </c>
    </row>
    <row r="5600" spans="6:7" x14ac:dyDescent="0.3">
      <c r="F5600" t="s">
        <v>15297</v>
      </c>
      <c r="G5600" s="10">
        <v>0</v>
      </c>
    </row>
    <row r="5601" spans="6:7" x14ac:dyDescent="0.3">
      <c r="F5601" t="s">
        <v>14734</v>
      </c>
      <c r="G5601" s="10">
        <v>0</v>
      </c>
    </row>
    <row r="5602" spans="6:7" x14ac:dyDescent="0.3">
      <c r="F5602" t="s">
        <v>15301</v>
      </c>
      <c r="G5602" s="10">
        <v>0</v>
      </c>
    </row>
    <row r="5603" spans="6:7" x14ac:dyDescent="0.3">
      <c r="F5603" t="s">
        <v>14735</v>
      </c>
      <c r="G5603" s="10">
        <v>0</v>
      </c>
    </row>
    <row r="5604" spans="6:7" x14ac:dyDescent="0.3">
      <c r="F5604" t="s">
        <v>15305</v>
      </c>
      <c r="G5604" s="10">
        <v>0</v>
      </c>
    </row>
    <row r="5605" spans="6:7" x14ac:dyDescent="0.3">
      <c r="F5605" t="s">
        <v>14736</v>
      </c>
      <c r="G5605" s="10">
        <v>0</v>
      </c>
    </row>
    <row r="5606" spans="6:7" x14ac:dyDescent="0.3">
      <c r="F5606" t="s">
        <v>15309</v>
      </c>
      <c r="G5606" s="10">
        <v>0</v>
      </c>
    </row>
    <row r="5607" spans="6:7" x14ac:dyDescent="0.3">
      <c r="F5607" t="s">
        <v>14737</v>
      </c>
      <c r="G5607" s="10">
        <v>0</v>
      </c>
    </row>
    <row r="5608" spans="6:7" x14ac:dyDescent="0.3">
      <c r="F5608" t="s">
        <v>15313</v>
      </c>
      <c r="G5608" s="10">
        <v>0</v>
      </c>
    </row>
    <row r="5609" spans="6:7" x14ac:dyDescent="0.3">
      <c r="F5609" t="s">
        <v>14738</v>
      </c>
      <c r="G5609" s="10">
        <v>0</v>
      </c>
    </row>
    <row r="5610" spans="6:7" x14ac:dyDescent="0.3">
      <c r="F5610" t="s">
        <v>14475</v>
      </c>
      <c r="G5610" s="10">
        <v>0</v>
      </c>
    </row>
    <row r="5611" spans="6:7" x14ac:dyDescent="0.3">
      <c r="F5611" t="s">
        <v>14739</v>
      </c>
      <c r="G5611" s="10">
        <v>0</v>
      </c>
    </row>
    <row r="5612" spans="6:7" x14ac:dyDescent="0.3">
      <c r="F5612" t="s">
        <v>14518</v>
      </c>
      <c r="G5612" s="10">
        <v>0</v>
      </c>
    </row>
    <row r="5613" spans="6:7" x14ac:dyDescent="0.3">
      <c r="F5613" t="s">
        <v>14740</v>
      </c>
      <c r="G5613" s="10">
        <v>0</v>
      </c>
    </row>
    <row r="5614" spans="6:7" x14ac:dyDescent="0.3">
      <c r="F5614" t="s">
        <v>15325</v>
      </c>
      <c r="G5614" s="10">
        <v>0</v>
      </c>
    </row>
    <row r="5615" spans="6:7" x14ac:dyDescent="0.3">
      <c r="F5615" t="s">
        <v>14741</v>
      </c>
      <c r="G5615" s="10">
        <v>0</v>
      </c>
    </row>
    <row r="5616" spans="6:7" x14ac:dyDescent="0.3">
      <c r="F5616" t="s">
        <v>15329</v>
      </c>
      <c r="G5616" s="10">
        <v>0</v>
      </c>
    </row>
    <row r="5617" spans="6:7" x14ac:dyDescent="0.3">
      <c r="F5617" t="s">
        <v>14742</v>
      </c>
      <c r="G5617" s="10">
        <v>0</v>
      </c>
    </row>
    <row r="5618" spans="6:7" x14ac:dyDescent="0.3">
      <c r="F5618" t="s">
        <v>15333</v>
      </c>
      <c r="G5618" s="10">
        <v>0</v>
      </c>
    </row>
    <row r="5619" spans="6:7" x14ac:dyDescent="0.3">
      <c r="F5619" t="s">
        <v>14743</v>
      </c>
      <c r="G5619" s="10">
        <v>0</v>
      </c>
    </row>
    <row r="5620" spans="6:7" x14ac:dyDescent="0.3">
      <c r="F5620" t="s">
        <v>15337</v>
      </c>
      <c r="G5620" s="10">
        <v>0</v>
      </c>
    </row>
    <row r="5621" spans="6:7" x14ac:dyDescent="0.3">
      <c r="F5621" t="s">
        <v>14744</v>
      </c>
      <c r="G5621" s="10">
        <v>0</v>
      </c>
    </row>
    <row r="5622" spans="6:7" x14ac:dyDescent="0.3">
      <c r="F5622" t="s">
        <v>15341</v>
      </c>
      <c r="G5622" s="10">
        <v>0</v>
      </c>
    </row>
    <row r="5623" spans="6:7" x14ac:dyDescent="0.3">
      <c r="F5623" t="s">
        <v>14745</v>
      </c>
      <c r="G5623" s="10">
        <v>0</v>
      </c>
    </row>
    <row r="5624" spans="6:7" x14ac:dyDescent="0.3">
      <c r="F5624" t="s">
        <v>15345</v>
      </c>
      <c r="G5624" s="10">
        <v>0</v>
      </c>
    </row>
    <row r="5625" spans="6:7" x14ac:dyDescent="0.3">
      <c r="F5625" t="s">
        <v>14746</v>
      </c>
      <c r="G5625" s="10">
        <v>0</v>
      </c>
    </row>
    <row r="5626" spans="6:7" x14ac:dyDescent="0.3">
      <c r="F5626" t="s">
        <v>15349</v>
      </c>
      <c r="G5626" s="10">
        <v>0</v>
      </c>
    </row>
    <row r="5627" spans="6:7" x14ac:dyDescent="0.3">
      <c r="F5627" t="s">
        <v>14747</v>
      </c>
      <c r="G5627" s="10">
        <v>0</v>
      </c>
    </row>
    <row r="5628" spans="6:7" x14ac:dyDescent="0.3">
      <c r="F5628" t="s">
        <v>15353</v>
      </c>
      <c r="G5628" s="10">
        <v>0</v>
      </c>
    </row>
    <row r="5629" spans="6:7" x14ac:dyDescent="0.3">
      <c r="F5629" t="s">
        <v>14748</v>
      </c>
      <c r="G5629" s="10">
        <v>0</v>
      </c>
    </row>
    <row r="5630" spans="6:7" x14ac:dyDescent="0.3">
      <c r="F5630" t="s">
        <v>15357</v>
      </c>
      <c r="G5630" s="10">
        <v>0</v>
      </c>
    </row>
    <row r="5631" spans="6:7" x14ac:dyDescent="0.3">
      <c r="F5631" t="s">
        <v>14749</v>
      </c>
      <c r="G5631" s="10">
        <v>0</v>
      </c>
    </row>
    <row r="5632" spans="6:7" x14ac:dyDescent="0.3">
      <c r="F5632" t="s">
        <v>15361</v>
      </c>
      <c r="G5632" s="10">
        <v>0</v>
      </c>
    </row>
    <row r="5633" spans="6:7" x14ac:dyDescent="0.3">
      <c r="F5633" t="s">
        <v>14750</v>
      </c>
      <c r="G5633" s="10">
        <v>0</v>
      </c>
    </row>
    <row r="5634" spans="6:7" x14ac:dyDescent="0.3">
      <c r="F5634" t="s">
        <v>15365</v>
      </c>
      <c r="G5634" s="10">
        <v>0</v>
      </c>
    </row>
    <row r="5635" spans="6:7" x14ac:dyDescent="0.3">
      <c r="F5635" t="s">
        <v>14751</v>
      </c>
      <c r="G5635" s="10">
        <v>0</v>
      </c>
    </row>
    <row r="5636" spans="6:7" x14ac:dyDescent="0.3">
      <c r="F5636" t="s">
        <v>15369</v>
      </c>
      <c r="G5636" s="10">
        <v>0</v>
      </c>
    </row>
    <row r="5637" spans="6:7" x14ac:dyDescent="0.3">
      <c r="F5637" t="s">
        <v>14752</v>
      </c>
      <c r="G5637" s="10">
        <v>0</v>
      </c>
    </row>
    <row r="5638" spans="6:7" x14ac:dyDescent="0.3">
      <c r="F5638" t="s">
        <v>15373</v>
      </c>
      <c r="G5638" s="10">
        <v>0</v>
      </c>
    </row>
    <row r="5639" spans="6:7" x14ac:dyDescent="0.3">
      <c r="F5639" t="s">
        <v>14753</v>
      </c>
      <c r="G5639" s="10">
        <v>0</v>
      </c>
    </row>
    <row r="5640" spans="6:7" x14ac:dyDescent="0.3">
      <c r="F5640" t="s">
        <v>15377</v>
      </c>
      <c r="G5640" s="10">
        <v>0</v>
      </c>
    </row>
    <row r="5641" spans="6:7" x14ac:dyDescent="0.3">
      <c r="F5641" t="s">
        <v>14754</v>
      </c>
      <c r="G5641" s="10">
        <v>0</v>
      </c>
    </row>
    <row r="5642" spans="6:7" x14ac:dyDescent="0.3">
      <c r="F5642" t="s">
        <v>15381</v>
      </c>
      <c r="G5642" s="10">
        <v>0</v>
      </c>
    </row>
    <row r="5643" spans="6:7" x14ac:dyDescent="0.3">
      <c r="F5643" t="s">
        <v>14755</v>
      </c>
      <c r="G5643" s="10">
        <v>0</v>
      </c>
    </row>
    <row r="5644" spans="6:7" x14ac:dyDescent="0.3">
      <c r="F5644" t="s">
        <v>15385</v>
      </c>
      <c r="G5644" s="10">
        <v>0</v>
      </c>
    </row>
    <row r="5645" spans="6:7" x14ac:dyDescent="0.3">
      <c r="F5645" t="s">
        <v>14756</v>
      </c>
      <c r="G5645" s="10">
        <v>0</v>
      </c>
    </row>
    <row r="5646" spans="6:7" x14ac:dyDescent="0.3">
      <c r="F5646" t="s">
        <v>15389</v>
      </c>
      <c r="G5646" s="10">
        <v>0</v>
      </c>
    </row>
    <row r="5647" spans="6:7" x14ac:dyDescent="0.3">
      <c r="F5647" t="s">
        <v>14757</v>
      </c>
      <c r="G5647" s="10">
        <v>0</v>
      </c>
    </row>
    <row r="5648" spans="6:7" x14ac:dyDescent="0.3">
      <c r="F5648" t="s">
        <v>15393</v>
      </c>
      <c r="G5648" s="10">
        <v>0</v>
      </c>
    </row>
    <row r="5649" spans="6:7" x14ac:dyDescent="0.3">
      <c r="F5649" t="s">
        <v>14758</v>
      </c>
      <c r="G5649" s="10">
        <v>0</v>
      </c>
    </row>
    <row r="5650" spans="6:7" x14ac:dyDescent="0.3">
      <c r="F5650" t="s">
        <v>15397</v>
      </c>
      <c r="G5650" s="10">
        <v>0</v>
      </c>
    </row>
    <row r="5651" spans="6:7" x14ac:dyDescent="0.3">
      <c r="F5651" t="s">
        <v>14759</v>
      </c>
      <c r="G5651" s="10">
        <v>0</v>
      </c>
    </row>
    <row r="5652" spans="6:7" x14ac:dyDescent="0.3">
      <c r="F5652" t="s">
        <v>14426</v>
      </c>
      <c r="G5652" s="10">
        <v>0</v>
      </c>
    </row>
    <row r="5653" spans="6:7" x14ac:dyDescent="0.3">
      <c r="F5653" t="s">
        <v>14760</v>
      </c>
      <c r="G5653" s="10">
        <v>0</v>
      </c>
    </row>
    <row r="5654" spans="6:7" x14ac:dyDescent="0.3">
      <c r="F5654" t="s">
        <v>15405</v>
      </c>
      <c r="G5654" s="10">
        <v>0</v>
      </c>
    </row>
    <row r="5655" spans="6:7" x14ac:dyDescent="0.3">
      <c r="F5655" t="s">
        <v>14761</v>
      </c>
      <c r="G5655" s="10">
        <v>0</v>
      </c>
    </row>
    <row r="5656" spans="6:7" x14ac:dyDescent="0.3">
      <c r="F5656" t="s">
        <v>15409</v>
      </c>
      <c r="G5656" s="10">
        <v>0</v>
      </c>
    </row>
    <row r="5657" spans="6:7" x14ac:dyDescent="0.3">
      <c r="F5657" t="s">
        <v>14762</v>
      </c>
      <c r="G5657" s="10">
        <v>0</v>
      </c>
    </row>
    <row r="5658" spans="6:7" x14ac:dyDescent="0.3">
      <c r="F5658" t="s">
        <v>14545</v>
      </c>
      <c r="G5658" s="10">
        <v>0</v>
      </c>
    </row>
    <row r="5659" spans="6:7" x14ac:dyDescent="0.3">
      <c r="F5659" t="s">
        <v>14763</v>
      </c>
      <c r="G5659" s="10">
        <v>0</v>
      </c>
    </row>
    <row r="5660" spans="6:7" x14ac:dyDescent="0.3">
      <c r="F5660" t="s">
        <v>15417</v>
      </c>
      <c r="G5660" s="10">
        <v>0</v>
      </c>
    </row>
    <row r="5661" spans="6:7" x14ac:dyDescent="0.3">
      <c r="F5661" t="s">
        <v>14764</v>
      </c>
      <c r="G5661" s="10">
        <v>0</v>
      </c>
    </row>
    <row r="5662" spans="6:7" x14ac:dyDescent="0.3">
      <c r="F5662" t="s">
        <v>15421</v>
      </c>
      <c r="G5662" s="10">
        <v>0</v>
      </c>
    </row>
    <row r="5663" spans="6:7" x14ac:dyDescent="0.3">
      <c r="F5663" t="s">
        <v>14765</v>
      </c>
      <c r="G5663" s="10">
        <v>0</v>
      </c>
    </row>
    <row r="5664" spans="6:7" x14ac:dyDescent="0.3">
      <c r="F5664" t="s">
        <v>15425</v>
      </c>
      <c r="G5664" s="10">
        <v>0</v>
      </c>
    </row>
    <row r="5665" spans="6:7" x14ac:dyDescent="0.3">
      <c r="F5665" t="s">
        <v>14766</v>
      </c>
      <c r="G5665" s="10">
        <v>0</v>
      </c>
    </row>
    <row r="5666" spans="6:7" x14ac:dyDescent="0.3">
      <c r="F5666" t="s">
        <v>15429</v>
      </c>
      <c r="G5666" s="10">
        <v>0</v>
      </c>
    </row>
    <row r="5667" spans="6:7" x14ac:dyDescent="0.3">
      <c r="F5667" t="s">
        <v>14767</v>
      </c>
      <c r="G5667" s="10">
        <v>0</v>
      </c>
    </row>
    <row r="5668" spans="6:7" x14ac:dyDescent="0.3">
      <c r="F5668" t="s">
        <v>14483</v>
      </c>
      <c r="G5668" s="10">
        <v>0</v>
      </c>
    </row>
    <row r="5669" spans="6:7" x14ac:dyDescent="0.3">
      <c r="F5669" t="s">
        <v>14768</v>
      </c>
      <c r="G5669" s="10">
        <v>0</v>
      </c>
    </row>
    <row r="5670" spans="6:7" x14ac:dyDescent="0.3">
      <c r="F5670" t="s">
        <v>15437</v>
      </c>
      <c r="G5670" s="10">
        <v>0</v>
      </c>
    </row>
    <row r="5671" spans="6:7" x14ac:dyDescent="0.3">
      <c r="F5671" t="s">
        <v>14769</v>
      </c>
      <c r="G5671" s="10">
        <v>0</v>
      </c>
    </row>
    <row r="5672" spans="6:7" x14ac:dyDescent="0.3">
      <c r="F5672" t="s">
        <v>15441</v>
      </c>
      <c r="G5672" s="10">
        <v>0</v>
      </c>
    </row>
    <row r="5673" spans="6:7" x14ac:dyDescent="0.3">
      <c r="F5673" t="s">
        <v>14770</v>
      </c>
      <c r="G5673" s="10">
        <v>0</v>
      </c>
    </row>
    <row r="5674" spans="6:7" x14ac:dyDescent="0.3">
      <c r="F5674" t="s">
        <v>14547</v>
      </c>
      <c r="G5674" s="10">
        <v>0</v>
      </c>
    </row>
    <row r="5675" spans="6:7" x14ac:dyDescent="0.3">
      <c r="F5675" t="s">
        <v>14771</v>
      </c>
      <c r="G5675" s="10">
        <v>0</v>
      </c>
    </row>
    <row r="5676" spans="6:7" x14ac:dyDescent="0.3">
      <c r="F5676" t="s">
        <v>15449</v>
      </c>
      <c r="G5676" s="10">
        <v>0</v>
      </c>
    </row>
    <row r="5677" spans="6:7" x14ac:dyDescent="0.3">
      <c r="F5677" t="s">
        <v>14772</v>
      </c>
      <c r="G5677" s="10">
        <v>0</v>
      </c>
    </row>
    <row r="5678" spans="6:7" x14ac:dyDescent="0.3">
      <c r="F5678" t="s">
        <v>15453</v>
      </c>
      <c r="G5678" s="10">
        <v>0</v>
      </c>
    </row>
    <row r="5679" spans="6:7" x14ac:dyDescent="0.3">
      <c r="F5679" t="s">
        <v>14409</v>
      </c>
      <c r="G5679" s="10">
        <v>0</v>
      </c>
    </row>
    <row r="5680" spans="6:7" x14ac:dyDescent="0.3">
      <c r="F5680" t="s">
        <v>14548</v>
      </c>
      <c r="G5680" s="10">
        <v>0</v>
      </c>
    </row>
    <row r="5681" spans="6:7" x14ac:dyDescent="0.3">
      <c r="F5681" t="s">
        <v>14774</v>
      </c>
      <c r="G5681" s="10">
        <v>0</v>
      </c>
    </row>
    <row r="5682" spans="6:7" x14ac:dyDescent="0.3">
      <c r="F5682" t="s">
        <v>15476</v>
      </c>
      <c r="G5682" s="10">
        <v>0</v>
      </c>
    </row>
    <row r="5683" spans="6:7" x14ac:dyDescent="0.3">
      <c r="F5683" t="s">
        <v>14775</v>
      </c>
      <c r="G5683" s="10">
        <v>0</v>
      </c>
    </row>
    <row r="5684" spans="6:7" x14ac:dyDescent="0.3">
      <c r="F5684" t="s">
        <v>15480</v>
      </c>
      <c r="G5684" s="10">
        <v>0</v>
      </c>
    </row>
    <row r="5685" spans="6:7" x14ac:dyDescent="0.3">
      <c r="F5685" t="s">
        <v>14776</v>
      </c>
      <c r="G5685" s="10">
        <v>0</v>
      </c>
    </row>
    <row r="5686" spans="6:7" x14ac:dyDescent="0.3">
      <c r="F5686" t="s">
        <v>15484</v>
      </c>
      <c r="G5686" s="10">
        <v>0</v>
      </c>
    </row>
    <row r="5687" spans="6:7" x14ac:dyDescent="0.3">
      <c r="F5687" t="s">
        <v>14777</v>
      </c>
      <c r="G5687" s="10">
        <v>0</v>
      </c>
    </row>
    <row r="5688" spans="6:7" x14ac:dyDescent="0.3">
      <c r="F5688" t="s">
        <v>15488</v>
      </c>
      <c r="G5688" s="10">
        <v>0</v>
      </c>
    </row>
    <row r="5689" spans="6:7" x14ac:dyDescent="0.3">
      <c r="F5689" t="s">
        <v>14778</v>
      </c>
      <c r="G5689" s="10">
        <v>0</v>
      </c>
    </row>
    <row r="5690" spans="6:7" x14ac:dyDescent="0.3">
      <c r="F5690" t="s">
        <v>15492</v>
      </c>
      <c r="G5690" s="10">
        <v>0</v>
      </c>
    </row>
    <row r="5691" spans="6:7" x14ac:dyDescent="0.3">
      <c r="F5691" t="s">
        <v>14779</v>
      </c>
      <c r="G5691" s="10">
        <v>0</v>
      </c>
    </row>
    <row r="5692" spans="6:7" x14ac:dyDescent="0.3">
      <c r="F5692" t="s">
        <v>14528</v>
      </c>
      <c r="G5692" s="10">
        <v>0</v>
      </c>
    </row>
    <row r="5693" spans="6:7" x14ac:dyDescent="0.3">
      <c r="F5693" t="s">
        <v>14780</v>
      </c>
      <c r="G5693" s="10">
        <v>0</v>
      </c>
    </row>
    <row r="5694" spans="6:7" x14ac:dyDescent="0.3">
      <c r="F5694" t="s">
        <v>15500</v>
      </c>
      <c r="G5694" s="10">
        <v>0</v>
      </c>
    </row>
    <row r="5695" spans="6:7" x14ac:dyDescent="0.3">
      <c r="F5695" t="s">
        <v>14437</v>
      </c>
      <c r="G5695" s="10">
        <v>0</v>
      </c>
    </row>
    <row r="5696" spans="6:7" x14ac:dyDescent="0.3">
      <c r="F5696" t="s">
        <v>14493</v>
      </c>
      <c r="G5696" s="10">
        <v>0</v>
      </c>
    </row>
    <row r="5697" spans="6:7" x14ac:dyDescent="0.3">
      <c r="F5697" t="s">
        <v>14782</v>
      </c>
      <c r="G5697" s="10">
        <v>0</v>
      </c>
    </row>
    <row r="5698" spans="6:7" x14ac:dyDescent="0.3">
      <c r="F5698" t="s">
        <v>15508</v>
      </c>
      <c r="G5698" s="10">
        <v>0</v>
      </c>
    </row>
    <row r="5699" spans="6:7" x14ac:dyDescent="0.3">
      <c r="F5699" t="s">
        <v>14438</v>
      </c>
      <c r="G5699" s="10">
        <v>0</v>
      </c>
    </row>
    <row r="5700" spans="6:7" x14ac:dyDescent="0.3">
      <c r="F5700" t="s">
        <v>14495</v>
      </c>
      <c r="G5700" s="10">
        <v>0</v>
      </c>
    </row>
    <row r="5701" spans="6:7" x14ac:dyDescent="0.3">
      <c r="F5701" t="s">
        <v>14784</v>
      </c>
      <c r="G5701" s="10">
        <v>0</v>
      </c>
    </row>
    <row r="5702" spans="6:7" x14ac:dyDescent="0.3">
      <c r="F5702" t="s">
        <v>14496</v>
      </c>
      <c r="G5702" s="10">
        <v>0</v>
      </c>
    </row>
    <row r="5703" spans="6:7" x14ac:dyDescent="0.3">
      <c r="F5703" t="s">
        <v>14785</v>
      </c>
      <c r="G5703" s="10">
        <v>0</v>
      </c>
    </row>
    <row r="5704" spans="6:7" x14ac:dyDescent="0.3">
      <c r="F5704" t="s">
        <v>14530</v>
      </c>
      <c r="G5704" s="10">
        <v>0</v>
      </c>
    </row>
    <row r="5705" spans="6:7" x14ac:dyDescent="0.3">
      <c r="F5705" t="s">
        <v>14786</v>
      </c>
      <c r="G5705" s="10">
        <v>0</v>
      </c>
    </row>
    <row r="5706" spans="6:7" x14ac:dyDescent="0.3">
      <c r="F5706" t="s">
        <v>15524</v>
      </c>
      <c r="G5706" s="10">
        <v>0</v>
      </c>
    </row>
    <row r="5707" spans="6:7" x14ac:dyDescent="0.3">
      <c r="F5707" t="s">
        <v>14439</v>
      </c>
      <c r="G5707" s="10">
        <v>0</v>
      </c>
    </row>
    <row r="5708" spans="6:7" x14ac:dyDescent="0.3">
      <c r="F5708" t="s">
        <v>15528</v>
      </c>
      <c r="G5708" s="10">
        <v>0</v>
      </c>
    </row>
    <row r="5709" spans="6:7" x14ac:dyDescent="0.3">
      <c r="F5709" t="s">
        <v>14788</v>
      </c>
      <c r="G5709" s="10">
        <v>0</v>
      </c>
    </row>
    <row r="5710" spans="6:7" x14ac:dyDescent="0.3">
      <c r="F5710" t="s">
        <v>15532</v>
      </c>
      <c r="G5710" s="10">
        <v>0</v>
      </c>
    </row>
    <row r="5711" spans="6:7" x14ac:dyDescent="0.3">
      <c r="F5711" t="s">
        <v>14789</v>
      </c>
      <c r="G5711" s="10">
        <v>0</v>
      </c>
    </row>
    <row r="5712" spans="6:7" x14ac:dyDescent="0.3">
      <c r="F5712" t="s">
        <v>14499</v>
      </c>
      <c r="G5712" s="10">
        <v>0</v>
      </c>
    </row>
    <row r="5713" spans="6:7" x14ac:dyDescent="0.3">
      <c r="F5713" t="s">
        <v>14790</v>
      </c>
      <c r="G5713" s="10">
        <v>0</v>
      </c>
    </row>
    <row r="5714" spans="6:7" x14ac:dyDescent="0.3">
      <c r="F5714" t="s">
        <v>14532</v>
      </c>
      <c r="G5714" s="10">
        <v>0</v>
      </c>
    </row>
    <row r="5715" spans="6:7" x14ac:dyDescent="0.3">
      <c r="F5715" t="s">
        <v>14791</v>
      </c>
      <c r="G5715" s="10">
        <v>0</v>
      </c>
    </row>
    <row r="5716" spans="6:7" x14ac:dyDescent="0.3">
      <c r="F5716" t="s">
        <v>15038</v>
      </c>
      <c r="G5716" s="10">
        <v>0</v>
      </c>
    </row>
    <row r="5717" spans="6:7" x14ac:dyDescent="0.3">
      <c r="F5717" t="s">
        <v>14792</v>
      </c>
      <c r="G5717" s="10">
        <v>0</v>
      </c>
    </row>
    <row r="5718" spans="6:7" x14ac:dyDescent="0.3">
      <c r="F5718" t="s">
        <v>14540</v>
      </c>
      <c r="G5718" s="10">
        <v>0</v>
      </c>
    </row>
    <row r="5719" spans="6:7" x14ac:dyDescent="0.3">
      <c r="F5719" t="s">
        <v>14793</v>
      </c>
      <c r="G5719" s="10">
        <v>0</v>
      </c>
    </row>
    <row r="5720" spans="6:7" x14ac:dyDescent="0.3">
      <c r="F5720" t="s">
        <v>15042</v>
      </c>
      <c r="G5720" s="10">
        <v>0</v>
      </c>
    </row>
    <row r="5721" spans="6:7" x14ac:dyDescent="0.3">
      <c r="F5721" t="s">
        <v>14794</v>
      </c>
      <c r="G5721" s="10">
        <v>0</v>
      </c>
    </row>
    <row r="5722" spans="6:7" x14ac:dyDescent="0.3">
      <c r="F5722" t="s">
        <v>15044</v>
      </c>
      <c r="G5722" s="10">
        <v>0</v>
      </c>
    </row>
    <row r="5723" spans="6:7" x14ac:dyDescent="0.3">
      <c r="F5723" t="s">
        <v>14795</v>
      </c>
      <c r="G5723" s="10">
        <v>0</v>
      </c>
    </row>
    <row r="5724" spans="6:7" x14ac:dyDescent="0.3">
      <c r="F5724" t="s">
        <v>15046</v>
      </c>
      <c r="G5724" s="10">
        <v>0</v>
      </c>
    </row>
    <row r="5725" spans="6:7" x14ac:dyDescent="0.3">
      <c r="F5725" t="s">
        <v>14796</v>
      </c>
      <c r="G5725" s="10">
        <v>0</v>
      </c>
    </row>
    <row r="5726" spans="6:7" x14ac:dyDescent="0.3">
      <c r="F5726" t="s">
        <v>15048</v>
      </c>
      <c r="G5726" s="10">
        <v>0</v>
      </c>
    </row>
    <row r="5727" spans="6:7" x14ac:dyDescent="0.3">
      <c r="F5727" t="s">
        <v>14797</v>
      </c>
      <c r="G5727" s="10">
        <v>0</v>
      </c>
    </row>
    <row r="5728" spans="6:7" x14ac:dyDescent="0.3">
      <c r="F5728" t="s">
        <v>15050</v>
      </c>
      <c r="G5728" s="10">
        <v>0</v>
      </c>
    </row>
    <row r="5729" spans="6:7" x14ac:dyDescent="0.3">
      <c r="F5729" t="s">
        <v>14798</v>
      </c>
      <c r="G5729" s="10">
        <v>0</v>
      </c>
    </row>
    <row r="5730" spans="6:7" x14ac:dyDescent="0.3">
      <c r="F5730" t="s">
        <v>15052</v>
      </c>
      <c r="G5730" s="10">
        <v>0</v>
      </c>
    </row>
    <row r="5731" spans="6:7" x14ac:dyDescent="0.3">
      <c r="F5731" t="s">
        <v>14799</v>
      </c>
      <c r="G5731" s="10">
        <v>0</v>
      </c>
    </row>
    <row r="5732" spans="6:7" x14ac:dyDescent="0.3">
      <c r="F5732" t="s">
        <v>15054</v>
      </c>
      <c r="G5732" s="10">
        <v>0</v>
      </c>
    </row>
    <row r="5733" spans="6:7" x14ac:dyDescent="0.3">
      <c r="F5733" t="s">
        <v>14800</v>
      </c>
      <c r="G5733" s="10">
        <v>0</v>
      </c>
    </row>
    <row r="5734" spans="6:7" x14ac:dyDescent="0.3">
      <c r="F5734" t="s">
        <v>15056</v>
      </c>
      <c r="G5734" s="10">
        <v>0</v>
      </c>
    </row>
    <row r="5735" spans="6:7" x14ac:dyDescent="0.3">
      <c r="F5735" t="s">
        <v>14801</v>
      </c>
      <c r="G5735" s="10">
        <v>0</v>
      </c>
    </row>
    <row r="5736" spans="6:7" x14ac:dyDescent="0.3">
      <c r="F5736" t="s">
        <v>15058</v>
      </c>
      <c r="G5736" s="10">
        <v>0</v>
      </c>
    </row>
    <row r="5737" spans="6:7" x14ac:dyDescent="0.3">
      <c r="F5737" t="s">
        <v>14802</v>
      </c>
      <c r="G5737" s="10">
        <v>0</v>
      </c>
    </row>
    <row r="5738" spans="6:7" x14ac:dyDescent="0.3">
      <c r="F5738" t="s">
        <v>15060</v>
      </c>
      <c r="G5738" s="10">
        <v>0</v>
      </c>
    </row>
    <row r="5739" spans="6:7" x14ac:dyDescent="0.3">
      <c r="F5739" t="s">
        <v>14803</v>
      </c>
      <c r="G5739" s="10">
        <v>0</v>
      </c>
    </row>
    <row r="5740" spans="6:7" x14ac:dyDescent="0.3">
      <c r="F5740" t="s">
        <v>15062</v>
      </c>
      <c r="G5740" s="10">
        <v>0</v>
      </c>
    </row>
    <row r="5741" spans="6:7" x14ac:dyDescent="0.3">
      <c r="F5741" t="s">
        <v>14804</v>
      </c>
      <c r="G5741" s="10">
        <v>0</v>
      </c>
    </row>
    <row r="5742" spans="6:7" x14ac:dyDescent="0.3">
      <c r="F5742" t="s">
        <v>15064</v>
      </c>
      <c r="G5742" s="10">
        <v>0</v>
      </c>
    </row>
    <row r="5743" spans="6:7" x14ac:dyDescent="0.3">
      <c r="F5743" t="s">
        <v>14805</v>
      </c>
      <c r="G5743" s="10">
        <v>0</v>
      </c>
    </row>
    <row r="5744" spans="6:7" x14ac:dyDescent="0.3">
      <c r="F5744" t="s">
        <v>15066</v>
      </c>
      <c r="G5744" s="10">
        <v>0</v>
      </c>
    </row>
    <row r="5745" spans="6:7" x14ac:dyDescent="0.3">
      <c r="F5745" t="s">
        <v>14806</v>
      </c>
      <c r="G5745" s="10">
        <v>0</v>
      </c>
    </row>
    <row r="5746" spans="6:7" x14ac:dyDescent="0.3">
      <c r="F5746" t="s">
        <v>15068</v>
      </c>
      <c r="G5746" s="10">
        <v>0</v>
      </c>
    </row>
    <row r="5747" spans="6:7" x14ac:dyDescent="0.3">
      <c r="F5747" t="s">
        <v>14807</v>
      </c>
      <c r="G5747" s="10">
        <v>0</v>
      </c>
    </row>
    <row r="5748" spans="6:7" x14ac:dyDescent="0.3">
      <c r="F5748" t="s">
        <v>15070</v>
      </c>
      <c r="G5748" s="10">
        <v>0</v>
      </c>
    </row>
    <row r="5749" spans="6:7" x14ac:dyDescent="0.3">
      <c r="F5749" t="s">
        <v>14808</v>
      </c>
      <c r="G5749" s="10">
        <v>0</v>
      </c>
    </row>
    <row r="5750" spans="6:7" x14ac:dyDescent="0.3">
      <c r="F5750" t="s">
        <v>15072</v>
      </c>
      <c r="G5750" s="10">
        <v>0</v>
      </c>
    </row>
    <row r="5751" spans="6:7" x14ac:dyDescent="0.3">
      <c r="F5751" t="s">
        <v>14809</v>
      </c>
      <c r="G5751" s="10">
        <v>0</v>
      </c>
    </row>
    <row r="5752" spans="6:7" x14ac:dyDescent="0.3">
      <c r="F5752" t="s">
        <v>15074</v>
      </c>
      <c r="G5752" s="10">
        <v>0</v>
      </c>
    </row>
    <row r="5753" spans="6:7" x14ac:dyDescent="0.3">
      <c r="F5753" t="s">
        <v>14810</v>
      </c>
      <c r="G5753" s="10">
        <v>0</v>
      </c>
    </row>
    <row r="5754" spans="6:7" x14ac:dyDescent="0.3">
      <c r="F5754" t="s">
        <v>14450</v>
      </c>
      <c r="G5754" s="10">
        <v>0</v>
      </c>
    </row>
    <row r="5755" spans="6:7" x14ac:dyDescent="0.3">
      <c r="F5755" t="s">
        <v>14811</v>
      </c>
      <c r="G5755" s="10">
        <v>0</v>
      </c>
    </row>
    <row r="5756" spans="6:7" x14ac:dyDescent="0.3">
      <c r="F5756" t="s">
        <v>14451</v>
      </c>
      <c r="G5756" s="10">
        <v>0</v>
      </c>
    </row>
    <row r="5757" spans="6:7" x14ac:dyDescent="0.3">
      <c r="F5757" t="s">
        <v>14812</v>
      </c>
      <c r="G5757" s="10">
        <v>0</v>
      </c>
    </row>
    <row r="5758" spans="6:7" x14ac:dyDescent="0.3">
      <c r="F5758" t="s">
        <v>14452</v>
      </c>
      <c r="G5758" s="10">
        <v>0</v>
      </c>
    </row>
    <row r="5759" spans="6:7" x14ac:dyDescent="0.3">
      <c r="F5759" t="s">
        <v>14813</v>
      </c>
      <c r="G5759" s="10">
        <v>0</v>
      </c>
    </row>
    <row r="5760" spans="6:7" x14ac:dyDescent="0.3">
      <c r="F5760" t="s">
        <v>14453</v>
      </c>
      <c r="G5760" s="10">
        <v>0</v>
      </c>
    </row>
    <row r="5761" spans="6:7" x14ac:dyDescent="0.3">
      <c r="F5761" t="s">
        <v>14814</v>
      </c>
      <c r="G5761" s="10">
        <v>0</v>
      </c>
    </row>
    <row r="5762" spans="6:7" x14ac:dyDescent="0.3">
      <c r="F5762" t="s">
        <v>15084</v>
      </c>
      <c r="G5762" s="10">
        <v>0</v>
      </c>
    </row>
    <row r="5763" spans="6:7" x14ac:dyDescent="0.3">
      <c r="F5763" t="s">
        <v>14815</v>
      </c>
      <c r="G5763" s="10">
        <v>0</v>
      </c>
    </row>
    <row r="5764" spans="6:7" x14ac:dyDescent="0.3">
      <c r="F5764" t="s">
        <v>15086</v>
      </c>
      <c r="G5764" s="10">
        <v>0</v>
      </c>
    </row>
    <row r="5765" spans="6:7" x14ac:dyDescent="0.3">
      <c r="F5765" t="s">
        <v>14816</v>
      </c>
      <c r="G5765" s="10">
        <v>0</v>
      </c>
    </row>
    <row r="5766" spans="6:7" x14ac:dyDescent="0.3">
      <c r="F5766" t="s">
        <v>15088</v>
      </c>
      <c r="G5766" s="10">
        <v>0</v>
      </c>
    </row>
    <row r="5767" spans="6:7" x14ac:dyDescent="0.3">
      <c r="F5767" t="s">
        <v>14817</v>
      </c>
      <c r="G5767" s="10">
        <v>0</v>
      </c>
    </row>
    <row r="5768" spans="6:7" x14ac:dyDescent="0.3">
      <c r="F5768" t="s">
        <v>14454</v>
      </c>
      <c r="G5768" s="10">
        <v>0</v>
      </c>
    </row>
    <row r="5769" spans="6:7" x14ac:dyDescent="0.3">
      <c r="F5769" t="s">
        <v>14818</v>
      </c>
      <c r="G5769" s="10">
        <v>0</v>
      </c>
    </row>
    <row r="5770" spans="6:7" x14ac:dyDescent="0.3">
      <c r="F5770" t="s">
        <v>15092</v>
      </c>
      <c r="G5770" s="10">
        <v>0</v>
      </c>
    </row>
    <row r="5771" spans="6:7" x14ac:dyDescent="0.3">
      <c r="F5771" t="s">
        <v>14819</v>
      </c>
      <c r="G5771" s="10">
        <v>0</v>
      </c>
    </row>
    <row r="5772" spans="6:7" x14ac:dyDescent="0.3">
      <c r="F5772" t="s">
        <v>15094</v>
      </c>
      <c r="G5772" s="10">
        <v>0</v>
      </c>
    </row>
    <row r="5773" spans="6:7" x14ac:dyDescent="0.3">
      <c r="F5773" t="s">
        <v>14820</v>
      </c>
      <c r="G5773" s="10">
        <v>0</v>
      </c>
    </row>
    <row r="5774" spans="6:7" x14ac:dyDescent="0.3">
      <c r="F5774" t="s">
        <v>15096</v>
      </c>
      <c r="G5774" s="10">
        <v>0</v>
      </c>
    </row>
    <row r="5775" spans="6:7" x14ac:dyDescent="0.3">
      <c r="F5775" t="s">
        <v>14536</v>
      </c>
      <c r="G5775" s="10">
        <v>0</v>
      </c>
    </row>
    <row r="5776" spans="6:7" x14ac:dyDescent="0.3">
      <c r="F5776" t="s">
        <v>15098</v>
      </c>
      <c r="G5776" s="10">
        <v>0</v>
      </c>
    </row>
    <row r="5777" spans="6:7" x14ac:dyDescent="0.3">
      <c r="F5777" t="s">
        <v>14822</v>
      </c>
      <c r="G5777" s="10">
        <v>0</v>
      </c>
    </row>
    <row r="5778" spans="6:7" x14ac:dyDescent="0.3">
      <c r="F5778" t="s">
        <v>15100</v>
      </c>
      <c r="G5778" s="10">
        <v>0</v>
      </c>
    </row>
    <row r="5779" spans="6:7" x14ac:dyDescent="0.3">
      <c r="F5779" t="s">
        <v>14823</v>
      </c>
      <c r="G5779" s="10">
        <v>0</v>
      </c>
    </row>
    <row r="5780" spans="6:7" x14ac:dyDescent="0.3">
      <c r="F5780" t="s">
        <v>15102</v>
      </c>
      <c r="G5780" s="10">
        <v>0</v>
      </c>
    </row>
    <row r="5781" spans="6:7" x14ac:dyDescent="0.3">
      <c r="F5781" t="s">
        <v>14824</v>
      </c>
      <c r="G5781" s="10">
        <v>0</v>
      </c>
    </row>
    <row r="5782" spans="6:7" x14ac:dyDescent="0.3">
      <c r="F5782" t="s">
        <v>15104</v>
      </c>
      <c r="G5782" s="10">
        <v>0</v>
      </c>
    </row>
    <row r="5783" spans="6:7" x14ac:dyDescent="0.3">
      <c r="F5783" t="s">
        <v>14825</v>
      </c>
      <c r="G5783" s="10">
        <v>0</v>
      </c>
    </row>
    <row r="5784" spans="6:7" x14ac:dyDescent="0.3">
      <c r="F5784" t="s">
        <v>14459</v>
      </c>
      <c r="G5784" s="10">
        <v>0</v>
      </c>
    </row>
    <row r="5785" spans="6:7" x14ac:dyDescent="0.3">
      <c r="F5785" t="s">
        <v>14826</v>
      </c>
      <c r="G5785" s="10">
        <v>0</v>
      </c>
    </row>
    <row r="5786" spans="6:7" x14ac:dyDescent="0.3">
      <c r="F5786" t="s">
        <v>15108</v>
      </c>
      <c r="G5786" s="10">
        <v>0</v>
      </c>
    </row>
    <row r="5787" spans="6:7" x14ac:dyDescent="0.3">
      <c r="F5787" t="s">
        <v>14827</v>
      </c>
      <c r="G5787" s="10">
        <v>0</v>
      </c>
    </row>
    <row r="5788" spans="6:7" x14ac:dyDescent="0.3">
      <c r="F5788" t="s">
        <v>15110</v>
      </c>
      <c r="G5788" s="10">
        <v>0</v>
      </c>
    </row>
    <row r="5789" spans="6:7" x14ac:dyDescent="0.3">
      <c r="F5789" t="s">
        <v>14828</v>
      </c>
      <c r="G5789" s="10">
        <v>0</v>
      </c>
    </row>
    <row r="5790" spans="6:7" x14ac:dyDescent="0.3">
      <c r="F5790" t="s">
        <v>15112</v>
      </c>
      <c r="G5790" s="10">
        <v>0</v>
      </c>
    </row>
    <row r="5791" spans="6:7" x14ac:dyDescent="0.3">
      <c r="F5791" t="s">
        <v>14829</v>
      </c>
      <c r="G5791" s="10">
        <v>0</v>
      </c>
    </row>
    <row r="5792" spans="6:7" x14ac:dyDescent="0.3">
      <c r="F5792" t="s">
        <v>15114</v>
      </c>
      <c r="G5792" s="10">
        <v>0</v>
      </c>
    </row>
    <row r="5793" spans="6:7" x14ac:dyDescent="0.3">
      <c r="F5793" t="s">
        <v>14830</v>
      </c>
      <c r="G5793" s="10">
        <v>0</v>
      </c>
    </row>
    <row r="5794" spans="6:7" x14ac:dyDescent="0.3">
      <c r="F5794" t="s">
        <v>15116</v>
      </c>
      <c r="G5794" s="10">
        <v>0</v>
      </c>
    </row>
    <row r="5795" spans="6:7" x14ac:dyDescent="0.3">
      <c r="F5795" t="s">
        <v>14831</v>
      </c>
      <c r="G5795" s="10">
        <v>0</v>
      </c>
    </row>
    <row r="5796" spans="6:7" x14ac:dyDescent="0.3">
      <c r="F5796" t="s">
        <v>15118</v>
      </c>
      <c r="G5796" s="10">
        <v>0</v>
      </c>
    </row>
    <row r="5797" spans="6:7" x14ac:dyDescent="0.3">
      <c r="F5797" t="s">
        <v>14832</v>
      </c>
      <c r="G5797" s="10">
        <v>0</v>
      </c>
    </row>
    <row r="5798" spans="6:7" x14ac:dyDescent="0.3">
      <c r="F5798" t="s">
        <v>15120</v>
      </c>
      <c r="G5798" s="10">
        <v>0</v>
      </c>
    </row>
    <row r="5799" spans="6:7" x14ac:dyDescent="0.3">
      <c r="F5799" t="s">
        <v>14833</v>
      </c>
      <c r="G5799" s="10">
        <v>0</v>
      </c>
    </row>
    <row r="5800" spans="6:7" x14ac:dyDescent="0.3">
      <c r="F5800" t="s">
        <v>15122</v>
      </c>
      <c r="G5800" s="10">
        <v>0</v>
      </c>
    </row>
    <row r="5801" spans="6:7" x14ac:dyDescent="0.3">
      <c r="F5801" t="s">
        <v>14834</v>
      </c>
      <c r="G5801" s="10">
        <v>0</v>
      </c>
    </row>
    <row r="5802" spans="6:7" x14ac:dyDescent="0.3">
      <c r="F5802" t="s">
        <v>15124</v>
      </c>
      <c r="G5802" s="10">
        <v>0</v>
      </c>
    </row>
    <row r="5803" spans="6:7" x14ac:dyDescent="0.3">
      <c r="F5803" t="s">
        <v>14835</v>
      </c>
      <c r="G5803" s="10">
        <v>0</v>
      </c>
    </row>
    <row r="5804" spans="6:7" x14ac:dyDescent="0.3">
      <c r="F5804" t="s">
        <v>15126</v>
      </c>
      <c r="G5804" s="10">
        <v>0</v>
      </c>
    </row>
    <row r="5805" spans="6:7" x14ac:dyDescent="0.3">
      <c r="F5805" t="s">
        <v>14836</v>
      </c>
      <c r="G5805" s="10">
        <v>0</v>
      </c>
    </row>
    <row r="5806" spans="6:7" x14ac:dyDescent="0.3">
      <c r="F5806" t="s">
        <v>15128</v>
      </c>
      <c r="G5806" s="10">
        <v>0</v>
      </c>
    </row>
    <row r="5807" spans="6:7" x14ac:dyDescent="0.3">
      <c r="F5807" t="s">
        <v>14837</v>
      </c>
      <c r="G5807" s="10">
        <v>0</v>
      </c>
    </row>
    <row r="5808" spans="6:7" x14ac:dyDescent="0.3">
      <c r="F5808" t="s">
        <v>15130</v>
      </c>
      <c r="G5808" s="10">
        <v>0</v>
      </c>
    </row>
    <row r="5809" spans="6:7" x14ac:dyDescent="0.3">
      <c r="F5809" t="s">
        <v>14838</v>
      </c>
      <c r="G5809" s="10">
        <v>0</v>
      </c>
    </row>
    <row r="5810" spans="6:7" x14ac:dyDescent="0.3">
      <c r="F5810" t="s">
        <v>15132</v>
      </c>
      <c r="G5810" s="10">
        <v>0</v>
      </c>
    </row>
    <row r="5811" spans="6:7" x14ac:dyDescent="0.3">
      <c r="F5811" t="s">
        <v>14839</v>
      </c>
      <c r="G5811" s="10">
        <v>0</v>
      </c>
    </row>
    <row r="5812" spans="6:7" x14ac:dyDescent="0.3">
      <c r="F5812" t="s">
        <v>15134</v>
      </c>
      <c r="G5812" s="10">
        <v>0</v>
      </c>
    </row>
    <row r="5813" spans="6:7" x14ac:dyDescent="0.3">
      <c r="F5813" t="s">
        <v>14840</v>
      </c>
      <c r="G5813" s="10">
        <v>0</v>
      </c>
    </row>
    <row r="5814" spans="6:7" x14ac:dyDescent="0.3">
      <c r="F5814" t="s">
        <v>15136</v>
      </c>
      <c r="G5814" s="10">
        <v>0</v>
      </c>
    </row>
    <row r="5815" spans="6:7" x14ac:dyDescent="0.3">
      <c r="F5815" t="s">
        <v>14841</v>
      </c>
      <c r="G5815" s="10">
        <v>0</v>
      </c>
    </row>
    <row r="5816" spans="6:7" x14ac:dyDescent="0.3">
      <c r="F5816" t="s">
        <v>15138</v>
      </c>
      <c r="G5816" s="10">
        <v>0</v>
      </c>
    </row>
    <row r="5817" spans="6:7" x14ac:dyDescent="0.3">
      <c r="F5817" t="s">
        <v>14842</v>
      </c>
      <c r="G5817" s="10">
        <v>0</v>
      </c>
    </row>
    <row r="5818" spans="6:7" x14ac:dyDescent="0.3">
      <c r="F5818" t="s">
        <v>15140</v>
      </c>
      <c r="G5818" s="10">
        <v>0</v>
      </c>
    </row>
    <row r="5819" spans="6:7" x14ac:dyDescent="0.3">
      <c r="F5819" t="s">
        <v>14843</v>
      </c>
      <c r="G5819" s="10">
        <v>0</v>
      </c>
    </row>
    <row r="5820" spans="6:7" x14ac:dyDescent="0.3">
      <c r="F5820" t="s">
        <v>15142</v>
      </c>
      <c r="G5820" s="10">
        <v>0</v>
      </c>
    </row>
    <row r="5821" spans="6:7" x14ac:dyDescent="0.3">
      <c r="F5821" t="s">
        <v>14844</v>
      </c>
      <c r="G5821" s="10">
        <v>0</v>
      </c>
    </row>
    <row r="5822" spans="6:7" x14ac:dyDescent="0.3">
      <c r="F5822" t="s">
        <v>15144</v>
      </c>
      <c r="G5822" s="10">
        <v>0</v>
      </c>
    </row>
    <row r="5823" spans="6:7" x14ac:dyDescent="0.3">
      <c r="F5823" t="s">
        <v>14845</v>
      </c>
      <c r="G5823" s="10">
        <v>0</v>
      </c>
    </row>
    <row r="5824" spans="6:7" x14ac:dyDescent="0.3">
      <c r="F5824" t="s">
        <v>15146</v>
      </c>
      <c r="G5824" s="10">
        <v>0</v>
      </c>
    </row>
    <row r="5825" spans="6:7" x14ac:dyDescent="0.3">
      <c r="F5825" t="s">
        <v>14846</v>
      </c>
      <c r="G5825" s="10">
        <v>0</v>
      </c>
    </row>
    <row r="5826" spans="6:7" x14ac:dyDescent="0.3">
      <c r="F5826" t="s">
        <v>15148</v>
      </c>
      <c r="G5826" s="10">
        <v>0</v>
      </c>
    </row>
    <row r="5827" spans="6:7" x14ac:dyDescent="0.3">
      <c r="F5827" t="s">
        <v>14847</v>
      </c>
      <c r="G5827" s="10">
        <v>0</v>
      </c>
    </row>
    <row r="5828" spans="6:7" x14ac:dyDescent="0.3">
      <c r="F5828" t="s">
        <v>15150</v>
      </c>
      <c r="G5828" s="10">
        <v>0</v>
      </c>
    </row>
    <row r="5829" spans="6:7" x14ac:dyDescent="0.3">
      <c r="F5829" t="s">
        <v>14848</v>
      </c>
      <c r="G5829" s="10">
        <v>0</v>
      </c>
    </row>
    <row r="5830" spans="6:7" x14ac:dyDescent="0.3">
      <c r="F5830" t="s">
        <v>15152</v>
      </c>
      <c r="G5830" s="10">
        <v>0</v>
      </c>
    </row>
    <row r="5831" spans="6:7" x14ac:dyDescent="0.3">
      <c r="F5831" t="s">
        <v>14849</v>
      </c>
      <c r="G5831" s="10">
        <v>0</v>
      </c>
    </row>
    <row r="5832" spans="6:7" x14ac:dyDescent="0.3">
      <c r="F5832" t="s">
        <v>15154</v>
      </c>
      <c r="G5832" s="10">
        <v>0</v>
      </c>
    </row>
    <row r="5833" spans="6:7" x14ac:dyDescent="0.3">
      <c r="F5833" t="s">
        <v>14850</v>
      </c>
      <c r="G5833" s="10">
        <v>0</v>
      </c>
    </row>
    <row r="5834" spans="6:7" x14ac:dyDescent="0.3">
      <c r="F5834" t="s">
        <v>15156</v>
      </c>
      <c r="G5834" s="10">
        <v>0</v>
      </c>
    </row>
    <row r="5835" spans="6:7" x14ac:dyDescent="0.3">
      <c r="F5835" t="s">
        <v>14851</v>
      </c>
      <c r="G5835" s="10">
        <v>0</v>
      </c>
    </row>
    <row r="5836" spans="6:7" x14ac:dyDescent="0.3">
      <c r="F5836" t="s">
        <v>15158</v>
      </c>
      <c r="G5836" s="10">
        <v>0</v>
      </c>
    </row>
    <row r="5837" spans="6:7" x14ac:dyDescent="0.3">
      <c r="F5837" t="s">
        <v>14852</v>
      </c>
      <c r="G5837" s="10">
        <v>0</v>
      </c>
    </row>
    <row r="5838" spans="6:7" x14ac:dyDescent="0.3">
      <c r="F5838" t="s">
        <v>15160</v>
      </c>
      <c r="G5838" s="10">
        <v>0</v>
      </c>
    </row>
    <row r="5839" spans="6:7" x14ac:dyDescent="0.3">
      <c r="F5839" t="s">
        <v>14853</v>
      </c>
      <c r="G5839" s="10">
        <v>0</v>
      </c>
    </row>
    <row r="5840" spans="6:7" x14ac:dyDescent="0.3">
      <c r="F5840" t="s">
        <v>15162</v>
      </c>
      <c r="G5840" s="10">
        <v>0</v>
      </c>
    </row>
    <row r="5841" spans="6:7" x14ac:dyDescent="0.3">
      <c r="F5841" t="s">
        <v>14854</v>
      </c>
      <c r="G5841" s="10">
        <v>0</v>
      </c>
    </row>
    <row r="5842" spans="6:7" x14ac:dyDescent="0.3">
      <c r="F5842" t="s">
        <v>15164</v>
      </c>
      <c r="G5842" s="10">
        <v>0</v>
      </c>
    </row>
    <row r="5843" spans="6:7" x14ac:dyDescent="0.3">
      <c r="F5843" t="s">
        <v>14855</v>
      </c>
      <c r="G5843" s="10">
        <v>0</v>
      </c>
    </row>
    <row r="5844" spans="6:7" x14ac:dyDescent="0.3">
      <c r="F5844" t="s">
        <v>15166</v>
      </c>
      <c r="G5844" s="10">
        <v>0</v>
      </c>
    </row>
    <row r="5845" spans="6:7" x14ac:dyDescent="0.3">
      <c r="F5845" t="s">
        <v>14856</v>
      </c>
      <c r="G5845" s="10">
        <v>0</v>
      </c>
    </row>
    <row r="5846" spans="6:7" x14ac:dyDescent="0.3">
      <c r="F5846" t="s">
        <v>15168</v>
      </c>
      <c r="G5846" s="10">
        <v>0</v>
      </c>
    </row>
    <row r="5847" spans="6:7" x14ac:dyDescent="0.3">
      <c r="F5847" t="s">
        <v>14857</v>
      </c>
      <c r="G5847" s="10">
        <v>0</v>
      </c>
    </row>
    <row r="5848" spans="6:7" x14ac:dyDescent="0.3">
      <c r="F5848" t="s">
        <v>14541</v>
      </c>
      <c r="G5848" s="10">
        <v>0</v>
      </c>
    </row>
    <row r="5849" spans="6:7" x14ac:dyDescent="0.3">
      <c r="F5849" t="s">
        <v>14858</v>
      </c>
      <c r="G5849" s="10">
        <v>0</v>
      </c>
    </row>
    <row r="5850" spans="6:7" x14ac:dyDescent="0.3">
      <c r="F5850" t="s">
        <v>15172</v>
      </c>
      <c r="G5850" s="10">
        <v>0</v>
      </c>
    </row>
    <row r="5851" spans="6:7" x14ac:dyDescent="0.3">
      <c r="F5851" t="s">
        <v>14859</v>
      </c>
      <c r="G5851" s="10">
        <v>0</v>
      </c>
    </row>
    <row r="5852" spans="6:7" x14ac:dyDescent="0.3">
      <c r="F5852" t="s">
        <v>15174</v>
      </c>
      <c r="G5852" s="10">
        <v>0</v>
      </c>
    </row>
    <row r="5853" spans="6:7" x14ac:dyDescent="0.3">
      <c r="F5853" t="s">
        <v>14860</v>
      </c>
      <c r="G5853" s="10">
        <v>0</v>
      </c>
    </row>
    <row r="5854" spans="6:7" x14ac:dyDescent="0.3">
      <c r="F5854" t="s">
        <v>15176</v>
      </c>
      <c r="G5854" s="10">
        <v>0</v>
      </c>
    </row>
    <row r="5855" spans="6:7" x14ac:dyDescent="0.3">
      <c r="F5855" t="s">
        <v>14861</v>
      </c>
      <c r="G5855" s="10">
        <v>0</v>
      </c>
    </row>
    <row r="5856" spans="6:7" x14ac:dyDescent="0.3">
      <c r="F5856" t="s">
        <v>14463</v>
      </c>
      <c r="G5856" s="10">
        <v>0</v>
      </c>
    </row>
    <row r="5857" spans="6:7" x14ac:dyDescent="0.3">
      <c r="F5857" t="s">
        <v>14862</v>
      </c>
      <c r="G5857" s="10">
        <v>0</v>
      </c>
    </row>
    <row r="5858" spans="6:7" x14ac:dyDescent="0.3">
      <c r="F5858" t="s">
        <v>15180</v>
      </c>
      <c r="G5858" s="10">
        <v>0</v>
      </c>
    </row>
    <row r="5859" spans="6:7" x14ac:dyDescent="0.3">
      <c r="F5859" t="s">
        <v>14410</v>
      </c>
      <c r="G5859" s="10">
        <v>0</v>
      </c>
    </row>
    <row r="5860" spans="6:7" x14ac:dyDescent="0.3">
      <c r="F5860" t="s">
        <v>15182</v>
      </c>
      <c r="G5860" s="10">
        <v>0</v>
      </c>
    </row>
    <row r="5861" spans="6:7" x14ac:dyDescent="0.3">
      <c r="F5861" t="s">
        <v>14864</v>
      </c>
      <c r="G5861" s="10">
        <v>0</v>
      </c>
    </row>
    <row r="5862" spans="6:7" x14ac:dyDescent="0.3">
      <c r="F5862" t="s">
        <v>14464</v>
      </c>
      <c r="G5862" s="10">
        <v>0</v>
      </c>
    </row>
    <row r="5863" spans="6:7" x14ac:dyDescent="0.3">
      <c r="F5863" t="s">
        <v>14865</v>
      </c>
      <c r="G5863" s="10">
        <v>0</v>
      </c>
    </row>
    <row r="5864" spans="6:7" x14ac:dyDescent="0.3">
      <c r="F5864" t="s">
        <v>15186</v>
      </c>
      <c r="G5864" s="10">
        <v>0</v>
      </c>
    </row>
    <row r="5865" spans="6:7" x14ac:dyDescent="0.3">
      <c r="F5865" t="s">
        <v>14440</v>
      </c>
      <c r="G5865" s="10">
        <v>0</v>
      </c>
    </row>
    <row r="5866" spans="6:7" x14ac:dyDescent="0.3">
      <c r="F5866" t="s">
        <v>15188</v>
      </c>
      <c r="G5866" s="10">
        <v>0</v>
      </c>
    </row>
    <row r="5867" spans="6:7" x14ac:dyDescent="0.3">
      <c r="F5867" t="s">
        <v>14867</v>
      </c>
      <c r="G5867" s="10">
        <v>0</v>
      </c>
    </row>
    <row r="5868" spans="6:7" x14ac:dyDescent="0.3">
      <c r="F5868" t="s">
        <v>15190</v>
      </c>
      <c r="G5868" s="10">
        <v>0</v>
      </c>
    </row>
    <row r="5869" spans="6:7" x14ac:dyDescent="0.3">
      <c r="F5869" t="s">
        <v>14868</v>
      </c>
      <c r="G5869" s="10">
        <v>0</v>
      </c>
    </row>
    <row r="5870" spans="6:7" x14ac:dyDescent="0.3">
      <c r="F5870" t="s">
        <v>15192</v>
      </c>
      <c r="G5870" s="10">
        <v>0</v>
      </c>
    </row>
    <row r="5871" spans="6:7" x14ac:dyDescent="0.3">
      <c r="F5871" t="s">
        <v>14869</v>
      </c>
      <c r="G5871" s="10">
        <v>0</v>
      </c>
    </row>
    <row r="5872" spans="6:7" x14ac:dyDescent="0.3">
      <c r="F5872" t="s">
        <v>15194</v>
      </c>
      <c r="G5872" s="10">
        <v>0</v>
      </c>
    </row>
    <row r="5873" spans="6:7" x14ac:dyDescent="0.3">
      <c r="F5873" t="s">
        <v>14870</v>
      </c>
      <c r="G5873" s="10">
        <v>0</v>
      </c>
    </row>
    <row r="5874" spans="6:7" x14ac:dyDescent="0.3">
      <c r="F5874" t="s">
        <v>15196</v>
      </c>
      <c r="G5874" s="10">
        <v>0</v>
      </c>
    </row>
    <row r="5875" spans="6:7" x14ac:dyDescent="0.3">
      <c r="F5875" t="s">
        <v>14871</v>
      </c>
      <c r="G5875" s="10">
        <v>0</v>
      </c>
    </row>
    <row r="5876" spans="6:7" x14ac:dyDescent="0.3">
      <c r="F5876" t="s">
        <v>15198</v>
      </c>
      <c r="G5876" s="10">
        <v>0</v>
      </c>
    </row>
    <row r="5877" spans="6:7" x14ac:dyDescent="0.3">
      <c r="F5877" t="s">
        <v>14872</v>
      </c>
      <c r="G5877" s="10">
        <v>0</v>
      </c>
    </row>
    <row r="5878" spans="6:7" x14ac:dyDescent="0.3">
      <c r="F5878" t="s">
        <v>15200</v>
      </c>
      <c r="G5878" s="10">
        <v>0</v>
      </c>
    </row>
    <row r="5879" spans="6:7" x14ac:dyDescent="0.3">
      <c r="F5879" t="s">
        <v>14873</v>
      </c>
      <c r="G5879" s="10">
        <v>0</v>
      </c>
    </row>
    <row r="5880" spans="6:7" x14ac:dyDescent="0.3">
      <c r="F5880" t="s">
        <v>15202</v>
      </c>
      <c r="G5880" s="10">
        <v>0</v>
      </c>
    </row>
    <row r="5881" spans="6:7" x14ac:dyDescent="0.3">
      <c r="F5881" t="s">
        <v>14874</v>
      </c>
      <c r="G5881" s="10">
        <v>0</v>
      </c>
    </row>
    <row r="5882" spans="6:7" x14ac:dyDescent="0.3">
      <c r="F5882" t="s">
        <v>14542</v>
      </c>
      <c r="G5882" s="10">
        <v>0</v>
      </c>
    </row>
    <row r="5883" spans="6:7" x14ac:dyDescent="0.3">
      <c r="F5883" t="s">
        <v>14875</v>
      </c>
      <c r="G5883" s="10">
        <v>0</v>
      </c>
    </row>
    <row r="5884" spans="6:7" x14ac:dyDescent="0.3">
      <c r="F5884" t="s">
        <v>15206</v>
      </c>
      <c r="G5884" s="10">
        <v>0</v>
      </c>
    </row>
    <row r="5885" spans="6:7" x14ac:dyDescent="0.3">
      <c r="F5885" t="s">
        <v>14876</v>
      </c>
      <c r="G5885" s="10">
        <v>0</v>
      </c>
    </row>
    <row r="5886" spans="6:7" x14ac:dyDescent="0.3">
      <c r="F5886" t="s">
        <v>15208</v>
      </c>
      <c r="G5886" s="10">
        <v>0</v>
      </c>
    </row>
    <row r="5887" spans="6:7" x14ac:dyDescent="0.3">
      <c r="F5887" t="s">
        <v>14877</v>
      </c>
      <c r="G5887" s="10">
        <v>0</v>
      </c>
    </row>
    <row r="5888" spans="6:7" x14ac:dyDescent="0.3">
      <c r="F5888" t="s">
        <v>14511</v>
      </c>
      <c r="G5888" s="10">
        <v>0</v>
      </c>
    </row>
    <row r="5889" spans="6:7" x14ac:dyDescent="0.3">
      <c r="F5889" t="s">
        <v>14878</v>
      </c>
      <c r="G5889" s="10">
        <v>0</v>
      </c>
    </row>
    <row r="5890" spans="6:7" x14ac:dyDescent="0.3">
      <c r="F5890" t="s">
        <v>15212</v>
      </c>
      <c r="G5890" s="10">
        <v>0</v>
      </c>
    </row>
    <row r="5891" spans="6:7" x14ac:dyDescent="0.3">
      <c r="F5891" t="s">
        <v>14879</v>
      </c>
      <c r="G5891" s="10">
        <v>0</v>
      </c>
    </row>
    <row r="5892" spans="6:7" x14ac:dyDescent="0.3">
      <c r="F5892" t="s">
        <v>15214</v>
      </c>
      <c r="G5892" s="10">
        <v>0</v>
      </c>
    </row>
    <row r="5893" spans="6:7" x14ac:dyDescent="0.3">
      <c r="F5893" t="s">
        <v>14880</v>
      </c>
      <c r="G5893" s="10">
        <v>0</v>
      </c>
    </row>
    <row r="5894" spans="6:7" x14ac:dyDescent="0.3">
      <c r="F5894" t="s">
        <v>15216</v>
      </c>
      <c r="G5894" s="10">
        <v>0</v>
      </c>
    </row>
    <row r="5895" spans="6:7" x14ac:dyDescent="0.3">
      <c r="F5895" t="s">
        <v>14881</v>
      </c>
      <c r="G5895" s="10">
        <v>0</v>
      </c>
    </row>
    <row r="5896" spans="6:7" x14ac:dyDescent="0.3">
      <c r="F5896" t="s">
        <v>15218</v>
      </c>
      <c r="G5896" s="10">
        <v>0</v>
      </c>
    </row>
    <row r="5897" spans="6:7" x14ac:dyDescent="0.3">
      <c r="F5897" t="s">
        <v>14882</v>
      </c>
      <c r="G5897" s="10">
        <v>0</v>
      </c>
    </row>
    <row r="5898" spans="6:7" x14ac:dyDescent="0.3">
      <c r="F5898" t="s">
        <v>14414</v>
      </c>
      <c r="G5898" s="10">
        <v>0</v>
      </c>
    </row>
    <row r="5899" spans="6:7" x14ac:dyDescent="0.3">
      <c r="F5899" t="s">
        <v>14883</v>
      </c>
      <c r="G5899" s="10">
        <v>0</v>
      </c>
    </row>
    <row r="5900" spans="6:7" x14ac:dyDescent="0.3">
      <c r="F5900" t="s">
        <v>14467</v>
      </c>
      <c r="G5900" s="10">
        <v>0</v>
      </c>
    </row>
    <row r="5901" spans="6:7" x14ac:dyDescent="0.3">
      <c r="F5901" t="s">
        <v>14537</v>
      </c>
      <c r="G5901" s="10">
        <v>0</v>
      </c>
    </row>
    <row r="5902" spans="6:7" x14ac:dyDescent="0.3">
      <c r="F5902" t="s">
        <v>14512</v>
      </c>
      <c r="G5902" s="10">
        <v>0</v>
      </c>
    </row>
    <row r="5903" spans="6:7" x14ac:dyDescent="0.3">
      <c r="F5903" t="s">
        <v>14885</v>
      </c>
      <c r="G5903" s="10">
        <v>0</v>
      </c>
    </row>
    <row r="5904" spans="6:7" x14ac:dyDescent="0.3">
      <c r="F5904" t="s">
        <v>14415</v>
      </c>
      <c r="G5904" s="10">
        <v>0</v>
      </c>
    </row>
    <row r="5905" spans="6:7" x14ac:dyDescent="0.3">
      <c r="F5905" t="s">
        <v>14886</v>
      </c>
      <c r="G5905" s="10">
        <v>0</v>
      </c>
    </row>
    <row r="5906" spans="6:7" x14ac:dyDescent="0.3">
      <c r="F5906" t="s">
        <v>15228</v>
      </c>
      <c r="G5906" s="10">
        <v>0</v>
      </c>
    </row>
    <row r="5907" spans="6:7" x14ac:dyDescent="0.3">
      <c r="F5907" t="s">
        <v>14887</v>
      </c>
      <c r="G5907" s="10">
        <v>0</v>
      </c>
    </row>
    <row r="5908" spans="6:7" x14ac:dyDescent="0.3">
      <c r="F5908" t="s">
        <v>15230</v>
      </c>
      <c r="G5908" s="10">
        <v>0</v>
      </c>
    </row>
    <row r="5909" spans="6:7" x14ac:dyDescent="0.3">
      <c r="F5909" t="s">
        <v>14888</v>
      </c>
      <c r="G5909" s="10">
        <v>0</v>
      </c>
    </row>
    <row r="5910" spans="6:7" x14ac:dyDescent="0.3">
      <c r="F5910" t="s">
        <v>15232</v>
      </c>
      <c r="G5910" s="10">
        <v>0</v>
      </c>
    </row>
    <row r="5911" spans="6:7" x14ac:dyDescent="0.3">
      <c r="F5911" t="s">
        <v>14889</v>
      </c>
      <c r="G5911" s="10">
        <v>0</v>
      </c>
    </row>
    <row r="5912" spans="6:7" x14ac:dyDescent="0.3">
      <c r="F5912" t="s">
        <v>15234</v>
      </c>
      <c r="G5912" s="10">
        <v>0</v>
      </c>
    </row>
    <row r="5913" spans="6:7" x14ac:dyDescent="0.3">
      <c r="F5913" t="s">
        <v>14890</v>
      </c>
      <c r="G5913" s="10">
        <v>0</v>
      </c>
    </row>
    <row r="5914" spans="6:7" x14ac:dyDescent="0.3">
      <c r="F5914" t="s">
        <v>15236</v>
      </c>
      <c r="G5914" s="10">
        <v>0</v>
      </c>
    </row>
    <row r="5915" spans="6:7" x14ac:dyDescent="0.3">
      <c r="F5915" t="s">
        <v>14891</v>
      </c>
      <c r="G5915" s="10">
        <v>0</v>
      </c>
    </row>
    <row r="5916" spans="6:7" x14ac:dyDescent="0.3">
      <c r="F5916" t="s">
        <v>15238</v>
      </c>
      <c r="G5916" s="10">
        <v>0</v>
      </c>
    </row>
    <row r="5917" spans="6:7" x14ac:dyDescent="0.3">
      <c r="F5917" t="s">
        <v>14892</v>
      </c>
      <c r="G5917" s="10">
        <v>0</v>
      </c>
    </row>
    <row r="5918" spans="6:7" x14ac:dyDescent="0.3">
      <c r="F5918" t="s">
        <v>15240</v>
      </c>
      <c r="G5918" s="10">
        <v>0</v>
      </c>
    </row>
    <row r="5919" spans="6:7" x14ac:dyDescent="0.3">
      <c r="F5919" t="s">
        <v>14893</v>
      </c>
      <c r="G5919" s="10">
        <v>0</v>
      </c>
    </row>
    <row r="5920" spans="6:7" x14ac:dyDescent="0.3">
      <c r="F5920" t="s">
        <v>15242</v>
      </c>
      <c r="G5920" s="10">
        <v>0</v>
      </c>
    </row>
    <row r="5921" spans="6:7" x14ac:dyDescent="0.3">
      <c r="F5921" t="s">
        <v>14894</v>
      </c>
      <c r="G5921" s="10">
        <v>0</v>
      </c>
    </row>
    <row r="5922" spans="6:7" x14ac:dyDescent="0.3">
      <c r="F5922" t="s">
        <v>15244</v>
      </c>
      <c r="G5922" s="10">
        <v>0</v>
      </c>
    </row>
    <row r="5923" spans="6:7" x14ac:dyDescent="0.3">
      <c r="F5923" t="s">
        <v>14895</v>
      </c>
      <c r="G5923" s="10">
        <v>0</v>
      </c>
    </row>
    <row r="5924" spans="6:7" x14ac:dyDescent="0.3">
      <c r="F5924" t="s">
        <v>15246</v>
      </c>
      <c r="G5924" s="10">
        <v>0</v>
      </c>
    </row>
    <row r="5925" spans="6:7" x14ac:dyDescent="0.3">
      <c r="F5925" t="s">
        <v>14896</v>
      </c>
      <c r="G5925" s="10">
        <v>0</v>
      </c>
    </row>
    <row r="5926" spans="6:7" x14ac:dyDescent="0.3">
      <c r="F5926" t="s">
        <v>15248</v>
      </c>
      <c r="G5926" s="10">
        <v>0</v>
      </c>
    </row>
    <row r="5927" spans="6:7" x14ac:dyDescent="0.3">
      <c r="F5927" t="s">
        <v>14897</v>
      </c>
      <c r="G5927" s="10">
        <v>0</v>
      </c>
    </row>
    <row r="5928" spans="6:7" x14ac:dyDescent="0.3">
      <c r="F5928" t="s">
        <v>15250</v>
      </c>
      <c r="G5928" s="10">
        <v>0</v>
      </c>
    </row>
    <row r="5929" spans="6:7" x14ac:dyDescent="0.3">
      <c r="F5929" t="s">
        <v>14898</v>
      </c>
      <c r="G5929" s="10">
        <v>0</v>
      </c>
    </row>
    <row r="5930" spans="6:7" x14ac:dyDescent="0.3">
      <c r="F5930" t="s">
        <v>15252</v>
      </c>
      <c r="G5930" s="10">
        <v>0</v>
      </c>
    </row>
    <row r="5931" spans="6:7" x14ac:dyDescent="0.3">
      <c r="F5931" t="s">
        <v>14899</v>
      </c>
      <c r="G5931" s="10">
        <v>0</v>
      </c>
    </row>
    <row r="5932" spans="6:7" x14ac:dyDescent="0.3">
      <c r="F5932" t="s">
        <v>15254</v>
      </c>
      <c r="G5932" s="10">
        <v>0</v>
      </c>
    </row>
    <row r="5933" spans="6:7" x14ac:dyDescent="0.3">
      <c r="F5933" t="s">
        <v>14900</v>
      </c>
      <c r="G5933" s="10">
        <v>0</v>
      </c>
    </row>
    <row r="5934" spans="6:7" x14ac:dyDescent="0.3">
      <c r="F5934" t="s">
        <v>15256</v>
      </c>
      <c r="G5934" s="10">
        <v>0</v>
      </c>
    </row>
    <row r="5935" spans="6:7" x14ac:dyDescent="0.3">
      <c r="F5935" t="s">
        <v>14441</v>
      </c>
      <c r="G5935" s="10">
        <v>0</v>
      </c>
    </row>
    <row r="5936" spans="6:7" x14ac:dyDescent="0.3">
      <c r="F5936" t="s">
        <v>15258</v>
      </c>
      <c r="G5936" s="10">
        <v>0</v>
      </c>
    </row>
    <row r="5937" spans="6:7" x14ac:dyDescent="0.3">
      <c r="F5937" t="s">
        <v>14902</v>
      </c>
      <c r="G5937" s="10">
        <v>0</v>
      </c>
    </row>
    <row r="5938" spans="6:7" x14ac:dyDescent="0.3">
      <c r="F5938" t="s">
        <v>15260</v>
      </c>
      <c r="G5938" s="10">
        <v>0</v>
      </c>
    </row>
    <row r="5939" spans="6:7" x14ac:dyDescent="0.3">
      <c r="F5939" t="s">
        <v>14903</v>
      </c>
      <c r="G5939" s="10">
        <v>0</v>
      </c>
    </row>
    <row r="5940" spans="6:7" x14ac:dyDescent="0.3">
      <c r="F5940" t="s">
        <v>14514</v>
      </c>
      <c r="G5940" s="10">
        <v>0</v>
      </c>
    </row>
    <row r="5941" spans="6:7" x14ac:dyDescent="0.3">
      <c r="F5941" t="s">
        <v>14904</v>
      </c>
      <c r="G5941" s="10">
        <v>0</v>
      </c>
    </row>
    <row r="5942" spans="6:7" x14ac:dyDescent="0.3">
      <c r="F5942" t="s">
        <v>15264</v>
      </c>
      <c r="G5942" s="10">
        <v>0</v>
      </c>
    </row>
    <row r="5943" spans="6:7" x14ac:dyDescent="0.3">
      <c r="F5943" t="s">
        <v>14905</v>
      </c>
      <c r="G5943" s="10">
        <v>0</v>
      </c>
    </row>
    <row r="5944" spans="6:7" x14ac:dyDescent="0.3">
      <c r="F5944" t="s">
        <v>14468</v>
      </c>
      <c r="G5944" s="10">
        <v>0</v>
      </c>
    </row>
    <row r="5945" spans="6:7" x14ac:dyDescent="0.3">
      <c r="F5945" t="s">
        <v>14906</v>
      </c>
      <c r="G5945" s="10">
        <v>0</v>
      </c>
    </row>
    <row r="5946" spans="6:7" x14ac:dyDescent="0.3">
      <c r="F5946" t="s">
        <v>15268</v>
      </c>
      <c r="G5946" s="10">
        <v>0</v>
      </c>
    </row>
    <row r="5947" spans="6:7" x14ac:dyDescent="0.3">
      <c r="F5947" t="s">
        <v>14907</v>
      </c>
      <c r="G5947" s="10">
        <v>0</v>
      </c>
    </row>
    <row r="5948" spans="6:7" x14ac:dyDescent="0.3">
      <c r="F5948" t="s">
        <v>15270</v>
      </c>
      <c r="G5948" s="10">
        <v>0</v>
      </c>
    </row>
    <row r="5949" spans="6:7" x14ac:dyDescent="0.3">
      <c r="F5949" t="s">
        <v>14908</v>
      </c>
      <c r="G5949" s="10">
        <v>0</v>
      </c>
    </row>
    <row r="5950" spans="6:7" x14ac:dyDescent="0.3">
      <c r="F5950" t="s">
        <v>15272</v>
      </c>
      <c r="G5950" s="10">
        <v>0</v>
      </c>
    </row>
    <row r="5951" spans="6:7" x14ac:dyDescent="0.3">
      <c r="F5951" t="s">
        <v>14909</v>
      </c>
      <c r="G5951" s="10">
        <v>0</v>
      </c>
    </row>
    <row r="5952" spans="6:7" x14ac:dyDescent="0.3">
      <c r="F5952" t="s">
        <v>15274</v>
      </c>
      <c r="G5952" s="10">
        <v>0</v>
      </c>
    </row>
    <row r="5953" spans="6:7" x14ac:dyDescent="0.3">
      <c r="F5953" t="s">
        <v>14442</v>
      </c>
      <c r="G5953" s="10">
        <v>0</v>
      </c>
    </row>
    <row r="5954" spans="6:7" x14ac:dyDescent="0.3">
      <c r="F5954" t="s">
        <v>14417</v>
      </c>
      <c r="G5954" s="10">
        <v>0</v>
      </c>
    </row>
    <row r="5955" spans="6:7" x14ac:dyDescent="0.3">
      <c r="F5955" t="s">
        <v>14911</v>
      </c>
      <c r="G5955" s="10">
        <v>0</v>
      </c>
    </row>
    <row r="5956" spans="6:7" x14ac:dyDescent="0.3">
      <c r="F5956" t="s">
        <v>14515</v>
      </c>
      <c r="G5956" s="10">
        <v>0</v>
      </c>
    </row>
    <row r="5957" spans="6:7" x14ac:dyDescent="0.3">
      <c r="F5957" t="s">
        <v>14912</v>
      </c>
      <c r="G5957" s="10">
        <v>0</v>
      </c>
    </row>
    <row r="5958" spans="6:7" x14ac:dyDescent="0.3">
      <c r="F5958" t="s">
        <v>15280</v>
      </c>
      <c r="G5958" s="10">
        <v>0</v>
      </c>
    </row>
    <row r="5959" spans="6:7" x14ac:dyDescent="0.3">
      <c r="F5959" t="s">
        <v>14913</v>
      </c>
      <c r="G5959" s="10">
        <v>0</v>
      </c>
    </row>
    <row r="5960" spans="6:7" x14ac:dyDescent="0.3">
      <c r="F5960" t="s">
        <v>15282</v>
      </c>
      <c r="G5960" s="10">
        <v>0</v>
      </c>
    </row>
    <row r="5961" spans="6:7" x14ac:dyDescent="0.3">
      <c r="F5961" t="s">
        <v>14914</v>
      </c>
      <c r="G5961" s="10">
        <v>0</v>
      </c>
    </row>
    <row r="5962" spans="6:7" x14ac:dyDescent="0.3">
      <c r="F5962" t="s">
        <v>15284</v>
      </c>
      <c r="G5962" s="10">
        <v>0</v>
      </c>
    </row>
    <row r="5963" spans="6:7" x14ac:dyDescent="0.3">
      <c r="F5963" t="s">
        <v>14915</v>
      </c>
      <c r="G5963" s="10">
        <v>0</v>
      </c>
    </row>
    <row r="5964" spans="6:7" x14ac:dyDescent="0.3">
      <c r="F5964" t="s">
        <v>15286</v>
      </c>
      <c r="G5964" s="10">
        <v>0</v>
      </c>
    </row>
    <row r="5965" spans="6:7" x14ac:dyDescent="0.3">
      <c r="F5965" t="s">
        <v>14916</v>
      </c>
      <c r="G5965" s="10">
        <v>0</v>
      </c>
    </row>
    <row r="5966" spans="6:7" x14ac:dyDescent="0.3">
      <c r="F5966" t="s">
        <v>15288</v>
      </c>
      <c r="G5966" s="10">
        <v>0</v>
      </c>
    </row>
    <row r="5967" spans="6:7" x14ac:dyDescent="0.3">
      <c r="F5967" t="s">
        <v>14917</v>
      </c>
      <c r="G5967" s="10">
        <v>0</v>
      </c>
    </row>
    <row r="5968" spans="6:7" x14ac:dyDescent="0.3">
      <c r="F5968" t="s">
        <v>15290</v>
      </c>
      <c r="G5968" s="10">
        <v>0</v>
      </c>
    </row>
    <row r="5969" spans="6:7" x14ac:dyDescent="0.3">
      <c r="F5969" t="s">
        <v>14918</v>
      </c>
      <c r="G5969" s="10">
        <v>0</v>
      </c>
    </row>
    <row r="5970" spans="6:7" x14ac:dyDescent="0.3">
      <c r="F5970" t="s">
        <v>15292</v>
      </c>
      <c r="G5970" s="10">
        <v>0</v>
      </c>
    </row>
    <row r="5971" spans="6:7" x14ac:dyDescent="0.3">
      <c r="F5971" t="s">
        <v>14919</v>
      </c>
      <c r="G5971" s="10">
        <v>0</v>
      </c>
    </row>
    <row r="5972" spans="6:7" x14ac:dyDescent="0.3">
      <c r="F5972" t="s">
        <v>14472</v>
      </c>
      <c r="G5972" s="10">
        <v>0</v>
      </c>
    </row>
    <row r="5973" spans="6:7" x14ac:dyDescent="0.3">
      <c r="F5973" t="s">
        <v>14920</v>
      </c>
      <c r="G5973" s="10">
        <v>0</v>
      </c>
    </row>
    <row r="5974" spans="6:7" x14ac:dyDescent="0.3">
      <c r="F5974" t="s">
        <v>15296</v>
      </c>
      <c r="G5974" s="10">
        <v>0</v>
      </c>
    </row>
    <row r="5975" spans="6:7" x14ac:dyDescent="0.3">
      <c r="F5975" t="s">
        <v>14921</v>
      </c>
      <c r="G5975" s="10">
        <v>0</v>
      </c>
    </row>
    <row r="5976" spans="6:7" x14ac:dyDescent="0.3">
      <c r="F5976" t="s">
        <v>15298</v>
      </c>
      <c r="G5976" s="10">
        <v>0</v>
      </c>
    </row>
    <row r="5977" spans="6:7" x14ac:dyDescent="0.3">
      <c r="F5977" t="s">
        <v>14922</v>
      </c>
      <c r="G5977" s="10">
        <v>0</v>
      </c>
    </row>
    <row r="5978" spans="6:7" x14ac:dyDescent="0.3">
      <c r="F5978" t="s">
        <v>15300</v>
      </c>
      <c r="G5978" s="10">
        <v>0</v>
      </c>
    </row>
    <row r="5979" spans="6:7" x14ac:dyDescent="0.3">
      <c r="F5979" t="s">
        <v>14923</v>
      </c>
      <c r="G5979" s="10">
        <v>0</v>
      </c>
    </row>
    <row r="5980" spans="6:7" x14ac:dyDescent="0.3">
      <c r="F5980" t="s">
        <v>15302</v>
      </c>
      <c r="G5980" s="10">
        <v>0</v>
      </c>
    </row>
    <row r="5981" spans="6:7" x14ac:dyDescent="0.3">
      <c r="F5981" t="s">
        <v>14924</v>
      </c>
      <c r="G5981" s="10">
        <v>0</v>
      </c>
    </row>
    <row r="5982" spans="6:7" x14ac:dyDescent="0.3">
      <c r="F5982" t="s">
        <v>15304</v>
      </c>
      <c r="G5982" s="10">
        <v>0</v>
      </c>
    </row>
    <row r="5983" spans="6:7" x14ac:dyDescent="0.3">
      <c r="F5983" t="s">
        <v>14925</v>
      </c>
      <c r="G5983" s="10">
        <v>0</v>
      </c>
    </row>
    <row r="5984" spans="6:7" x14ac:dyDescent="0.3">
      <c r="F5984" t="s">
        <v>15306</v>
      </c>
      <c r="G5984" s="10">
        <v>0</v>
      </c>
    </row>
    <row r="5985" spans="6:7" x14ac:dyDescent="0.3">
      <c r="F5985" t="s">
        <v>14926</v>
      </c>
      <c r="G5985" s="10">
        <v>0</v>
      </c>
    </row>
    <row r="5986" spans="6:7" x14ac:dyDescent="0.3">
      <c r="F5986" t="s">
        <v>15308</v>
      </c>
      <c r="G5986" s="10">
        <v>0</v>
      </c>
    </row>
    <row r="5987" spans="6:7" x14ac:dyDescent="0.3">
      <c r="F5987" t="s">
        <v>14927</v>
      </c>
      <c r="G5987" s="10">
        <v>0</v>
      </c>
    </row>
    <row r="5988" spans="6:7" x14ac:dyDescent="0.3">
      <c r="F5988" t="s">
        <v>15310</v>
      </c>
      <c r="G5988" s="10">
        <v>0</v>
      </c>
    </row>
    <row r="5989" spans="6:7" x14ac:dyDescent="0.3">
      <c r="F5989" t="s">
        <v>14928</v>
      </c>
      <c r="G5989" s="10">
        <v>0</v>
      </c>
    </row>
    <row r="5990" spans="6:7" x14ac:dyDescent="0.3">
      <c r="F5990" t="s">
        <v>15312</v>
      </c>
      <c r="G5990" s="10">
        <v>0</v>
      </c>
    </row>
    <row r="5991" spans="6:7" x14ac:dyDescent="0.3">
      <c r="F5991" t="s">
        <v>14929</v>
      </c>
      <c r="G5991" s="10">
        <v>0</v>
      </c>
    </row>
    <row r="5992" spans="6:7" x14ac:dyDescent="0.3">
      <c r="F5992" t="s">
        <v>14418</v>
      </c>
      <c r="G5992" s="10">
        <v>0</v>
      </c>
    </row>
    <row r="5993" spans="6:7" x14ac:dyDescent="0.3">
      <c r="F5993" t="s">
        <v>14930</v>
      </c>
      <c r="G5993" s="10">
        <v>0</v>
      </c>
    </row>
    <row r="5994" spans="6:7" x14ac:dyDescent="0.3">
      <c r="F5994" t="s">
        <v>14544</v>
      </c>
      <c r="G5994" s="10">
        <v>0</v>
      </c>
    </row>
    <row r="5995" spans="6:7" x14ac:dyDescent="0.3">
      <c r="F5995" t="s">
        <v>14931</v>
      </c>
      <c r="G5995" s="10">
        <v>0</v>
      </c>
    </row>
    <row r="5996" spans="6:7" x14ac:dyDescent="0.3">
      <c r="F5996" t="s">
        <v>14517</v>
      </c>
      <c r="G5996" s="10">
        <v>0</v>
      </c>
    </row>
    <row r="5997" spans="6:7" x14ac:dyDescent="0.3">
      <c r="F5997" t="s">
        <v>14932</v>
      </c>
      <c r="G5997" s="10">
        <v>0</v>
      </c>
    </row>
    <row r="5998" spans="6:7" x14ac:dyDescent="0.3">
      <c r="F5998" t="s">
        <v>15320</v>
      </c>
      <c r="G5998" s="10">
        <v>0</v>
      </c>
    </row>
    <row r="5999" spans="6:7" x14ac:dyDescent="0.3">
      <c r="F5999" t="s">
        <v>14933</v>
      </c>
      <c r="G5999" s="10">
        <v>0</v>
      </c>
    </row>
    <row r="6000" spans="6:7" x14ac:dyDescent="0.3">
      <c r="F6000" t="s">
        <v>14424</v>
      </c>
      <c r="G6000" s="10">
        <v>0</v>
      </c>
    </row>
    <row r="6001" spans="6:7" x14ac:dyDescent="0.3">
      <c r="F6001" t="s">
        <v>14934</v>
      </c>
      <c r="G6001" s="10">
        <v>0</v>
      </c>
    </row>
    <row r="6002" spans="6:7" x14ac:dyDescent="0.3">
      <c r="F6002" t="s">
        <v>15324</v>
      </c>
      <c r="G6002" s="10">
        <v>0</v>
      </c>
    </row>
    <row r="6003" spans="6:7" x14ac:dyDescent="0.3">
      <c r="F6003" t="s">
        <v>14935</v>
      </c>
      <c r="G6003" s="10">
        <v>0</v>
      </c>
    </row>
    <row r="6004" spans="6:7" x14ac:dyDescent="0.3">
      <c r="F6004" t="s">
        <v>14477</v>
      </c>
      <c r="G6004" s="10">
        <v>0</v>
      </c>
    </row>
    <row r="6005" spans="6:7" x14ac:dyDescent="0.3">
      <c r="F6005" t="s">
        <v>14936</v>
      </c>
      <c r="G6005" s="10">
        <v>0</v>
      </c>
    </row>
    <row r="6006" spans="6:7" x14ac:dyDescent="0.3">
      <c r="F6006" t="s">
        <v>15328</v>
      </c>
      <c r="G6006" s="10">
        <v>0</v>
      </c>
    </row>
    <row r="6007" spans="6:7" x14ac:dyDescent="0.3">
      <c r="F6007" t="s">
        <v>14937</v>
      </c>
      <c r="G6007" s="10">
        <v>0</v>
      </c>
    </row>
    <row r="6008" spans="6:7" x14ac:dyDescent="0.3">
      <c r="F6008" t="s">
        <v>15330</v>
      </c>
      <c r="G6008" s="10">
        <v>0</v>
      </c>
    </row>
    <row r="6009" spans="6:7" x14ac:dyDescent="0.3">
      <c r="F6009" t="s">
        <v>14938</v>
      </c>
      <c r="G6009" s="10">
        <v>0</v>
      </c>
    </row>
    <row r="6010" spans="6:7" x14ac:dyDescent="0.3">
      <c r="F6010" t="s">
        <v>15332</v>
      </c>
      <c r="G6010" s="10">
        <v>0</v>
      </c>
    </row>
    <row r="6011" spans="6:7" x14ac:dyDescent="0.3">
      <c r="F6011" t="s">
        <v>14939</v>
      </c>
      <c r="G6011" s="10">
        <v>0</v>
      </c>
    </row>
    <row r="6012" spans="6:7" x14ac:dyDescent="0.3">
      <c r="F6012" t="s">
        <v>15334</v>
      </c>
      <c r="G6012" s="10">
        <v>0</v>
      </c>
    </row>
    <row r="6013" spans="6:7" x14ac:dyDescent="0.3">
      <c r="F6013" t="s">
        <v>14940</v>
      </c>
      <c r="G6013" s="10">
        <v>0</v>
      </c>
    </row>
    <row r="6014" spans="6:7" x14ac:dyDescent="0.3">
      <c r="F6014" t="s">
        <v>15336</v>
      </c>
      <c r="G6014" s="10">
        <v>0</v>
      </c>
    </row>
    <row r="6015" spans="6:7" x14ac:dyDescent="0.3">
      <c r="F6015" t="s">
        <v>14941</v>
      </c>
      <c r="G6015" s="10">
        <v>0</v>
      </c>
    </row>
    <row r="6016" spans="6:7" x14ac:dyDescent="0.3">
      <c r="F6016" t="s">
        <v>15338</v>
      </c>
      <c r="G6016" s="10">
        <v>0</v>
      </c>
    </row>
    <row r="6017" spans="6:7" x14ac:dyDescent="0.3">
      <c r="F6017" t="s">
        <v>14942</v>
      </c>
      <c r="G6017" s="10">
        <v>0</v>
      </c>
    </row>
    <row r="6018" spans="6:7" x14ac:dyDescent="0.3">
      <c r="F6018" t="s">
        <v>15340</v>
      </c>
      <c r="G6018" s="10">
        <v>0</v>
      </c>
    </row>
    <row r="6019" spans="6:7" x14ac:dyDescent="0.3">
      <c r="F6019" t="s">
        <v>14411</v>
      </c>
      <c r="G6019" s="10">
        <v>0</v>
      </c>
    </row>
    <row r="6020" spans="6:7" x14ac:dyDescent="0.3">
      <c r="F6020" t="s">
        <v>15342</v>
      </c>
      <c r="G6020" s="10">
        <v>0</v>
      </c>
    </row>
    <row r="6021" spans="6:7" x14ac:dyDescent="0.3">
      <c r="F6021" t="s">
        <v>14412</v>
      </c>
      <c r="G6021" s="10">
        <v>0</v>
      </c>
    </row>
    <row r="6022" spans="6:7" x14ac:dyDescent="0.3">
      <c r="F6022" t="s">
        <v>15344</v>
      </c>
      <c r="G6022" s="10">
        <v>0</v>
      </c>
    </row>
    <row r="6023" spans="6:7" x14ac:dyDescent="0.3">
      <c r="F6023" t="s">
        <v>14443</v>
      </c>
      <c r="G6023" s="10">
        <v>0</v>
      </c>
    </row>
    <row r="6024" spans="6:7" x14ac:dyDescent="0.3">
      <c r="F6024" t="s">
        <v>15346</v>
      </c>
      <c r="G6024" s="10">
        <v>0</v>
      </c>
    </row>
    <row r="6025" spans="6:7" x14ac:dyDescent="0.3">
      <c r="F6025" t="s">
        <v>14946</v>
      </c>
      <c r="G6025" s="10">
        <v>0</v>
      </c>
    </row>
    <row r="6026" spans="6:7" x14ac:dyDescent="0.3">
      <c r="F6026" t="s">
        <v>15348</v>
      </c>
      <c r="G6026" s="10">
        <v>0</v>
      </c>
    </row>
    <row r="6027" spans="6:7" x14ac:dyDescent="0.3">
      <c r="F6027" t="s">
        <v>14947</v>
      </c>
      <c r="G6027" s="10">
        <v>0</v>
      </c>
    </row>
    <row r="6028" spans="6:7" x14ac:dyDescent="0.3">
      <c r="F6028" t="s">
        <v>15350</v>
      </c>
      <c r="G6028" s="10">
        <v>0</v>
      </c>
    </row>
    <row r="6029" spans="6:7" x14ac:dyDescent="0.3">
      <c r="F6029" t="s">
        <v>14948</v>
      </c>
      <c r="G6029" s="10">
        <v>0</v>
      </c>
    </row>
    <row r="6030" spans="6:7" x14ac:dyDescent="0.3">
      <c r="F6030" t="s">
        <v>15352</v>
      </c>
      <c r="G6030" s="10">
        <v>0</v>
      </c>
    </row>
    <row r="6031" spans="6:7" x14ac:dyDescent="0.3">
      <c r="F6031" t="s">
        <v>14949</v>
      </c>
      <c r="G6031" s="10">
        <v>0</v>
      </c>
    </row>
    <row r="6032" spans="6:7" x14ac:dyDescent="0.3">
      <c r="F6032" t="s">
        <v>15354</v>
      </c>
      <c r="G6032" s="10">
        <v>0</v>
      </c>
    </row>
    <row r="6033" spans="6:7" x14ac:dyDescent="0.3">
      <c r="F6033" t="s">
        <v>14950</v>
      </c>
      <c r="G6033" s="10">
        <v>0</v>
      </c>
    </row>
    <row r="6034" spans="6:7" x14ac:dyDescent="0.3">
      <c r="F6034" t="s">
        <v>15356</v>
      </c>
      <c r="G6034" s="10">
        <v>0</v>
      </c>
    </row>
    <row r="6035" spans="6:7" x14ac:dyDescent="0.3">
      <c r="F6035" t="s">
        <v>14951</v>
      </c>
      <c r="G6035" s="10">
        <v>0</v>
      </c>
    </row>
    <row r="6036" spans="6:7" x14ac:dyDescent="0.3">
      <c r="F6036" t="s">
        <v>15358</v>
      </c>
      <c r="G6036" s="10">
        <v>0</v>
      </c>
    </row>
    <row r="6037" spans="6:7" x14ac:dyDescent="0.3">
      <c r="F6037" t="s">
        <v>14952</v>
      </c>
      <c r="G6037" s="10">
        <v>0</v>
      </c>
    </row>
    <row r="6038" spans="6:7" x14ac:dyDescent="0.3">
      <c r="F6038" t="s">
        <v>15360</v>
      </c>
      <c r="G6038" s="10">
        <v>0</v>
      </c>
    </row>
    <row r="6039" spans="6:7" x14ac:dyDescent="0.3">
      <c r="F6039" t="s">
        <v>14538</v>
      </c>
      <c r="G6039" s="10">
        <v>0</v>
      </c>
    </row>
    <row r="6040" spans="6:7" x14ac:dyDescent="0.3">
      <c r="F6040" t="s">
        <v>15362</v>
      </c>
      <c r="G6040" s="10">
        <v>0</v>
      </c>
    </row>
    <row r="6041" spans="6:7" x14ac:dyDescent="0.3">
      <c r="F6041" t="s">
        <v>14954</v>
      </c>
      <c r="G6041" s="10">
        <v>0</v>
      </c>
    </row>
    <row r="6042" spans="6:7" x14ac:dyDescent="0.3">
      <c r="F6042" t="s">
        <v>15364</v>
      </c>
      <c r="G6042" s="10">
        <v>0</v>
      </c>
    </row>
    <row r="6043" spans="6:7" x14ac:dyDescent="0.3">
      <c r="F6043" t="s">
        <v>14444</v>
      </c>
      <c r="G6043" s="10">
        <v>0</v>
      </c>
    </row>
    <row r="6044" spans="6:7" x14ac:dyDescent="0.3">
      <c r="F6044" t="s">
        <v>15366</v>
      </c>
      <c r="G6044" s="10">
        <v>0</v>
      </c>
    </row>
    <row r="6045" spans="6:7" x14ac:dyDescent="0.3">
      <c r="F6045" t="s">
        <v>14956</v>
      </c>
      <c r="G6045" s="10">
        <v>0</v>
      </c>
    </row>
    <row r="6046" spans="6:7" x14ac:dyDescent="0.3">
      <c r="F6046" t="s">
        <v>15368</v>
      </c>
      <c r="G6046" s="10">
        <v>0</v>
      </c>
    </row>
    <row r="6047" spans="6:7" x14ac:dyDescent="0.3">
      <c r="F6047" t="s">
        <v>14957</v>
      </c>
      <c r="G6047" s="10">
        <v>0</v>
      </c>
    </row>
    <row r="6048" spans="6:7" x14ac:dyDescent="0.3">
      <c r="F6048" t="s">
        <v>15370</v>
      </c>
      <c r="G6048" s="10">
        <v>0</v>
      </c>
    </row>
    <row r="6049" spans="6:7" x14ac:dyDescent="0.3">
      <c r="F6049" t="s">
        <v>14958</v>
      </c>
      <c r="G6049" s="10">
        <v>0</v>
      </c>
    </row>
    <row r="6050" spans="6:7" x14ac:dyDescent="0.3">
      <c r="F6050" t="s">
        <v>15372</v>
      </c>
      <c r="G6050" s="10">
        <v>0</v>
      </c>
    </row>
    <row r="6051" spans="6:7" x14ac:dyDescent="0.3">
      <c r="F6051" t="s">
        <v>14445</v>
      </c>
      <c r="G6051" s="10">
        <v>0</v>
      </c>
    </row>
    <row r="6052" spans="6:7" x14ac:dyDescent="0.3">
      <c r="F6052" t="s">
        <v>15374</v>
      </c>
      <c r="G6052" s="10">
        <v>0</v>
      </c>
    </row>
    <row r="6053" spans="6:7" x14ac:dyDescent="0.3">
      <c r="F6053" t="s">
        <v>14960</v>
      </c>
      <c r="G6053" s="10">
        <v>0</v>
      </c>
    </row>
    <row r="6054" spans="6:7" x14ac:dyDescent="0.3">
      <c r="F6054" t="s">
        <v>14425</v>
      </c>
      <c r="G6054" s="10">
        <v>0</v>
      </c>
    </row>
    <row r="6055" spans="6:7" x14ac:dyDescent="0.3">
      <c r="F6055" t="s">
        <v>14961</v>
      </c>
      <c r="G6055" s="10">
        <v>0</v>
      </c>
    </row>
    <row r="6056" spans="6:7" x14ac:dyDescent="0.3">
      <c r="F6056" t="s">
        <v>15378</v>
      </c>
      <c r="G6056" s="10">
        <v>0</v>
      </c>
    </row>
    <row r="6057" spans="6:7" x14ac:dyDescent="0.3">
      <c r="F6057" t="s">
        <v>14962</v>
      </c>
      <c r="G6057" s="10">
        <v>0</v>
      </c>
    </row>
    <row r="6058" spans="6:7" x14ac:dyDescent="0.3">
      <c r="F6058" t="s">
        <v>15380</v>
      </c>
      <c r="G6058" s="10">
        <v>0</v>
      </c>
    </row>
    <row r="6059" spans="6:7" x14ac:dyDescent="0.3">
      <c r="F6059" t="s">
        <v>14963</v>
      </c>
      <c r="G6059" s="10">
        <v>0</v>
      </c>
    </row>
    <row r="6060" spans="6:7" x14ac:dyDescent="0.3">
      <c r="F6060" t="s">
        <v>15382</v>
      </c>
      <c r="G6060" s="10">
        <v>0</v>
      </c>
    </row>
    <row r="6061" spans="6:7" x14ac:dyDescent="0.3">
      <c r="F6061" t="s">
        <v>14964</v>
      </c>
      <c r="G6061" s="10">
        <v>0</v>
      </c>
    </row>
    <row r="6062" spans="6:7" x14ac:dyDescent="0.3">
      <c r="F6062" t="s">
        <v>15384</v>
      </c>
      <c r="G6062" s="10">
        <v>0</v>
      </c>
    </row>
    <row r="6063" spans="6:7" x14ac:dyDescent="0.3">
      <c r="F6063" t="s">
        <v>14965</v>
      </c>
      <c r="G6063" s="10">
        <v>0</v>
      </c>
    </row>
    <row r="6064" spans="6:7" x14ac:dyDescent="0.3">
      <c r="F6064" t="s">
        <v>15386</v>
      </c>
      <c r="G6064" s="10">
        <v>0</v>
      </c>
    </row>
    <row r="6065" spans="6:7" x14ac:dyDescent="0.3">
      <c r="F6065" t="s">
        <v>14966</v>
      </c>
      <c r="G6065" s="10">
        <v>0</v>
      </c>
    </row>
    <row r="6066" spans="6:7" x14ac:dyDescent="0.3">
      <c r="F6066" t="s">
        <v>15388</v>
      </c>
      <c r="G6066" s="10">
        <v>0</v>
      </c>
    </row>
    <row r="6067" spans="6:7" x14ac:dyDescent="0.3">
      <c r="F6067" t="s">
        <v>14967</v>
      </c>
      <c r="G6067" s="10">
        <v>0</v>
      </c>
    </row>
    <row r="6068" spans="6:7" x14ac:dyDescent="0.3">
      <c r="F6068" t="s">
        <v>15390</v>
      </c>
      <c r="G6068" s="10">
        <v>0</v>
      </c>
    </row>
    <row r="6069" spans="6:7" x14ac:dyDescent="0.3">
      <c r="F6069" t="s">
        <v>14968</v>
      </c>
      <c r="G6069" s="10">
        <v>0</v>
      </c>
    </row>
    <row r="6070" spans="6:7" x14ac:dyDescent="0.3">
      <c r="F6070" t="s">
        <v>15392</v>
      </c>
      <c r="G6070" s="10">
        <v>0</v>
      </c>
    </row>
    <row r="6071" spans="6:7" x14ac:dyDescent="0.3">
      <c r="F6071" t="s">
        <v>14969</v>
      </c>
      <c r="G6071" s="10">
        <v>0</v>
      </c>
    </row>
    <row r="6072" spans="6:7" x14ac:dyDescent="0.3">
      <c r="F6072" t="s">
        <v>15394</v>
      </c>
      <c r="G6072" s="10">
        <v>0</v>
      </c>
    </row>
    <row r="6073" spans="6:7" x14ac:dyDescent="0.3">
      <c r="F6073" t="s">
        <v>14970</v>
      </c>
      <c r="G6073" s="10">
        <v>0</v>
      </c>
    </row>
    <row r="6074" spans="6:7" x14ac:dyDescent="0.3">
      <c r="F6074" t="s">
        <v>15396</v>
      </c>
      <c r="G6074" s="10">
        <v>0</v>
      </c>
    </row>
    <row r="6075" spans="6:7" x14ac:dyDescent="0.3">
      <c r="F6075" t="s">
        <v>14971</v>
      </c>
      <c r="G6075" s="10">
        <v>0</v>
      </c>
    </row>
    <row r="6076" spans="6:7" x14ac:dyDescent="0.3">
      <c r="F6076" t="s">
        <v>15398</v>
      </c>
      <c r="G6076" s="10">
        <v>0</v>
      </c>
    </row>
    <row r="6077" spans="6:7" x14ac:dyDescent="0.3">
      <c r="F6077" t="s">
        <v>14972</v>
      </c>
      <c r="G6077" s="10">
        <v>0</v>
      </c>
    </row>
    <row r="6078" spans="6:7" x14ac:dyDescent="0.3">
      <c r="F6078" t="s">
        <v>15400</v>
      </c>
      <c r="G6078" s="10">
        <v>0</v>
      </c>
    </row>
    <row r="6079" spans="6:7" x14ac:dyDescent="0.3">
      <c r="F6079" t="s">
        <v>14446</v>
      </c>
      <c r="G6079" s="10">
        <v>0</v>
      </c>
    </row>
    <row r="6080" spans="6:7" x14ac:dyDescent="0.3">
      <c r="F6080" t="s">
        <v>14519</v>
      </c>
      <c r="G6080" s="10">
        <v>0</v>
      </c>
    </row>
    <row r="6081" spans="6:7" x14ac:dyDescent="0.3">
      <c r="F6081" t="s">
        <v>14974</v>
      </c>
      <c r="G6081" s="10">
        <v>0</v>
      </c>
    </row>
    <row r="6082" spans="6:7" x14ac:dyDescent="0.3">
      <c r="F6082" t="s">
        <v>15404</v>
      </c>
      <c r="G6082" s="10">
        <v>0</v>
      </c>
    </row>
    <row r="6083" spans="6:7" x14ac:dyDescent="0.3">
      <c r="F6083" t="s">
        <v>14447</v>
      </c>
      <c r="G6083" s="10">
        <v>0</v>
      </c>
    </row>
    <row r="6084" spans="6:7" x14ac:dyDescent="0.3">
      <c r="F6084" t="s">
        <v>15406</v>
      </c>
      <c r="G6084" s="10">
        <v>0</v>
      </c>
    </row>
    <row r="6085" spans="6:7" x14ac:dyDescent="0.3">
      <c r="F6085" t="s">
        <v>14976</v>
      </c>
      <c r="G6085" s="10">
        <v>0</v>
      </c>
    </row>
    <row r="6086" spans="6:7" x14ac:dyDescent="0.3">
      <c r="F6086" t="s">
        <v>14520</v>
      </c>
      <c r="G6086" s="10">
        <v>0</v>
      </c>
    </row>
    <row r="6087" spans="6:7" x14ac:dyDescent="0.3">
      <c r="F6087" t="s">
        <v>14448</v>
      </c>
      <c r="G6087" s="10">
        <v>0</v>
      </c>
    </row>
    <row r="6088" spans="6:7" x14ac:dyDescent="0.3">
      <c r="F6088" t="s">
        <v>15410</v>
      </c>
      <c r="G6088" s="10">
        <v>0</v>
      </c>
    </row>
    <row r="6089" spans="6:7" x14ac:dyDescent="0.3">
      <c r="F6089" t="s">
        <v>14449</v>
      </c>
      <c r="G6089" s="10">
        <v>0</v>
      </c>
    </row>
    <row r="6090" spans="6:7" x14ac:dyDescent="0.3">
      <c r="F6090" t="s">
        <v>15412</v>
      </c>
      <c r="G6090" s="10">
        <v>0</v>
      </c>
    </row>
    <row r="6091" spans="6:7" x14ac:dyDescent="0.3">
      <c r="F6091" t="s">
        <v>14405</v>
      </c>
      <c r="G6091" s="10">
        <v>0</v>
      </c>
    </row>
    <row r="6092" spans="6:7" x14ac:dyDescent="0.3">
      <c r="F6092" t="s">
        <v>14546</v>
      </c>
      <c r="G6092" s="10">
        <v>0</v>
      </c>
    </row>
    <row r="6093" spans="6:7" x14ac:dyDescent="0.3">
      <c r="F6093" t="s">
        <v>14980</v>
      </c>
      <c r="G6093" s="10">
        <v>0</v>
      </c>
    </row>
    <row r="6094" spans="6:7" x14ac:dyDescent="0.3">
      <c r="F6094" t="s">
        <v>15416</v>
      </c>
      <c r="G6094" s="10">
        <v>0</v>
      </c>
    </row>
    <row r="6095" spans="6:7" x14ac:dyDescent="0.3">
      <c r="F6095" t="s">
        <v>14981</v>
      </c>
      <c r="G6095" s="10">
        <v>0</v>
      </c>
    </row>
    <row r="6096" spans="6:7" x14ac:dyDescent="0.3">
      <c r="F6096" t="s">
        <v>14522</v>
      </c>
      <c r="G6096" s="10">
        <v>0</v>
      </c>
    </row>
    <row r="6097" spans="6:7" x14ac:dyDescent="0.3">
      <c r="F6097" t="s">
        <v>14982</v>
      </c>
      <c r="G6097" s="10">
        <v>0</v>
      </c>
    </row>
    <row r="6098" spans="6:7" x14ac:dyDescent="0.3">
      <c r="F6098" t="s">
        <v>15420</v>
      </c>
      <c r="G6098" s="10">
        <v>0</v>
      </c>
    </row>
    <row r="6099" spans="6:7" x14ac:dyDescent="0.3">
      <c r="F6099" t="s">
        <v>14983</v>
      </c>
      <c r="G6099" s="10">
        <v>0</v>
      </c>
    </row>
    <row r="6100" spans="6:7" x14ac:dyDescent="0.3">
      <c r="F6100" t="s">
        <v>15422</v>
      </c>
      <c r="G6100" s="10">
        <v>0</v>
      </c>
    </row>
    <row r="6101" spans="6:7" x14ac:dyDescent="0.3">
      <c r="F6101" t="s">
        <v>14984</v>
      </c>
      <c r="G6101" s="10">
        <v>0</v>
      </c>
    </row>
    <row r="6102" spans="6:7" x14ac:dyDescent="0.3">
      <c r="F6102" t="s">
        <v>14480</v>
      </c>
      <c r="G6102" s="10">
        <v>0</v>
      </c>
    </row>
    <row r="6103" spans="6:7" x14ac:dyDescent="0.3">
      <c r="F6103" t="s">
        <v>14985</v>
      </c>
      <c r="G6103" s="10">
        <v>0</v>
      </c>
    </row>
    <row r="6104" spans="6:7" x14ac:dyDescent="0.3">
      <c r="F6104" t="s">
        <v>15426</v>
      </c>
      <c r="G6104" s="10">
        <v>0</v>
      </c>
    </row>
    <row r="6105" spans="6:7" x14ac:dyDescent="0.3">
      <c r="F6105" t="s">
        <v>15552</v>
      </c>
      <c r="G6105" s="10">
        <v>0</v>
      </c>
    </row>
    <row r="6106" spans="6:7" x14ac:dyDescent="0.3">
      <c r="F6106" t="s">
        <v>15428</v>
      </c>
      <c r="G6106" s="10">
        <v>0</v>
      </c>
    </row>
    <row r="6107" spans="6:7" x14ac:dyDescent="0.3">
      <c r="F6107" t="s">
        <v>15553</v>
      </c>
      <c r="G6107" s="10">
        <v>0</v>
      </c>
    </row>
    <row r="6108" spans="6:7" x14ac:dyDescent="0.3">
      <c r="F6108" t="s">
        <v>15430</v>
      </c>
      <c r="G6108" s="10">
        <v>0</v>
      </c>
    </row>
    <row r="6109" spans="6:7" x14ac:dyDescent="0.3">
      <c r="F6109" t="s">
        <v>14422</v>
      </c>
      <c r="G6109" s="10">
        <v>0</v>
      </c>
    </row>
    <row r="6110" spans="6:7" x14ac:dyDescent="0.3">
      <c r="F6110" t="s">
        <v>15432</v>
      </c>
      <c r="G6110" s="10">
        <v>0</v>
      </c>
    </row>
    <row r="6111" spans="6:7" x14ac:dyDescent="0.3">
      <c r="F6111" t="s">
        <v>14989</v>
      </c>
      <c r="G6111" s="10">
        <v>0</v>
      </c>
    </row>
    <row r="6112" spans="6:7" x14ac:dyDescent="0.3">
      <c r="F6112" t="s">
        <v>14524</v>
      </c>
      <c r="G6112" s="10">
        <v>0</v>
      </c>
    </row>
    <row r="6113" spans="6:7" x14ac:dyDescent="0.3">
      <c r="F6113" t="s">
        <v>14990</v>
      </c>
      <c r="G6113" s="10">
        <v>0</v>
      </c>
    </row>
    <row r="6114" spans="6:7" x14ac:dyDescent="0.3">
      <c r="F6114" t="s">
        <v>15436</v>
      </c>
      <c r="G6114" s="10">
        <v>0</v>
      </c>
    </row>
    <row r="6115" spans="6:7" x14ac:dyDescent="0.3">
      <c r="F6115" t="s">
        <v>14991</v>
      </c>
      <c r="G6115" s="10">
        <v>0</v>
      </c>
    </row>
    <row r="6116" spans="6:7" x14ac:dyDescent="0.3">
      <c r="F6116" t="s">
        <v>15438</v>
      </c>
      <c r="G6116" s="10">
        <v>0</v>
      </c>
    </row>
    <row r="6117" spans="6:7" x14ac:dyDescent="0.3">
      <c r="F6117" t="s">
        <v>14539</v>
      </c>
      <c r="G6117" s="10">
        <v>0</v>
      </c>
    </row>
    <row r="6118" spans="6:7" x14ac:dyDescent="0.3">
      <c r="F6118" t="s">
        <v>15440</v>
      </c>
      <c r="G6118" s="10">
        <v>0</v>
      </c>
    </row>
    <row r="6119" spans="6:7" x14ac:dyDescent="0.3">
      <c r="F6119" t="s">
        <v>14413</v>
      </c>
      <c r="G6119" s="10">
        <v>0</v>
      </c>
    </row>
    <row r="6120" spans="6:7" x14ac:dyDescent="0.3">
      <c r="F6120" t="s">
        <v>15442</v>
      </c>
      <c r="G6120" s="10">
        <v>0</v>
      </c>
    </row>
    <row r="6121" spans="6:7" x14ac:dyDescent="0.3">
      <c r="F6121" t="s">
        <v>15457</v>
      </c>
      <c r="G6121" s="10">
        <v>0</v>
      </c>
    </row>
    <row r="6122" spans="6:7" x14ac:dyDescent="0.3">
      <c r="F6122" t="s">
        <v>15444</v>
      </c>
      <c r="G6122" s="10">
        <v>0</v>
      </c>
    </row>
    <row r="6123" spans="6:7" x14ac:dyDescent="0.3">
      <c r="F6123" t="s">
        <v>15458</v>
      </c>
      <c r="G6123" s="10">
        <v>0</v>
      </c>
    </row>
    <row r="6124" spans="6:7" x14ac:dyDescent="0.3">
      <c r="F6124" t="s">
        <v>15446</v>
      </c>
      <c r="G6124" s="10">
        <v>0</v>
      </c>
    </row>
    <row r="6125" spans="6:7" x14ac:dyDescent="0.3">
      <c r="F6125" t="s">
        <v>14526</v>
      </c>
      <c r="G6125" s="10">
        <v>0</v>
      </c>
    </row>
    <row r="6126" spans="6:7" x14ac:dyDescent="0.3">
      <c r="F6126" t="s">
        <v>15448</v>
      </c>
      <c r="G6126" s="10">
        <v>0</v>
      </c>
    </row>
    <row r="6127" spans="6:7" x14ac:dyDescent="0.3">
      <c r="F6127" t="s">
        <v>15462</v>
      </c>
      <c r="G6127" s="10">
        <v>0</v>
      </c>
    </row>
    <row r="6128" spans="6:7" x14ac:dyDescent="0.3">
      <c r="F6128" t="s">
        <v>15450</v>
      </c>
      <c r="G6128" s="10">
        <v>0</v>
      </c>
    </row>
    <row r="6129" spans="6:7" x14ac:dyDescent="0.3">
      <c r="F6129" t="s">
        <v>15464</v>
      </c>
      <c r="G6129" s="10">
        <v>0</v>
      </c>
    </row>
    <row r="6130" spans="6:7" x14ac:dyDescent="0.3">
      <c r="F6130" t="s">
        <v>15452</v>
      </c>
      <c r="G6130" s="10">
        <v>0</v>
      </c>
    </row>
    <row r="6131" spans="6:7" x14ac:dyDescent="0.3">
      <c r="F6131" t="s">
        <v>14486</v>
      </c>
      <c r="G6131" s="10">
        <v>0</v>
      </c>
    </row>
    <row r="6132" spans="6:7" x14ac:dyDescent="0.3">
      <c r="F6132" t="s">
        <v>14485</v>
      </c>
      <c r="G6132" s="10">
        <v>0</v>
      </c>
    </row>
    <row r="6133" spans="6:7" x14ac:dyDescent="0.3">
      <c r="F6133" t="s">
        <v>15468</v>
      </c>
      <c r="G6133" s="10">
        <v>0</v>
      </c>
    </row>
    <row r="6134" spans="6:7" x14ac:dyDescent="0.3">
      <c r="F6134" t="s">
        <v>15456</v>
      </c>
      <c r="G6134" s="10">
        <v>0</v>
      </c>
    </row>
    <row r="6135" spans="6:7" x14ac:dyDescent="0.3">
      <c r="F6135" t="s">
        <v>15470</v>
      </c>
      <c r="G6135" s="10">
        <v>0</v>
      </c>
    </row>
    <row r="6136" spans="6:7" x14ac:dyDescent="0.3">
      <c r="F6136" t="s">
        <v>15472</v>
      </c>
      <c r="G6136" s="10">
        <v>0</v>
      </c>
    </row>
    <row r="6137" spans="6:7" x14ac:dyDescent="0.3">
      <c r="F6137" t="s">
        <v>15459</v>
      </c>
      <c r="G6137" s="10">
        <v>0</v>
      </c>
    </row>
    <row r="6138" spans="6:7" x14ac:dyDescent="0.3">
      <c r="F6138" t="s">
        <v>14995</v>
      </c>
      <c r="G6138" s="10">
        <v>0</v>
      </c>
    </row>
    <row r="6139" spans="6:7" x14ac:dyDescent="0.3">
      <c r="F6139" t="s">
        <v>15461</v>
      </c>
      <c r="G6139" s="10">
        <v>0</v>
      </c>
    </row>
    <row r="6140" spans="6:7" x14ac:dyDescent="0.3">
      <c r="F6140" t="s">
        <v>14996</v>
      </c>
      <c r="G6140" s="10">
        <v>0</v>
      </c>
    </row>
    <row r="6141" spans="6:7" x14ac:dyDescent="0.3">
      <c r="F6141" t="s">
        <v>15463</v>
      </c>
      <c r="G6141" s="10">
        <v>0</v>
      </c>
    </row>
    <row r="6142" spans="6:7" x14ac:dyDescent="0.3">
      <c r="F6142" t="s">
        <v>14997</v>
      </c>
      <c r="G6142" s="10">
        <v>0</v>
      </c>
    </row>
    <row r="6143" spans="6:7" x14ac:dyDescent="0.3">
      <c r="F6143" t="s">
        <v>15465</v>
      </c>
      <c r="G6143" s="10">
        <v>0</v>
      </c>
    </row>
    <row r="6144" spans="6:7" x14ac:dyDescent="0.3">
      <c r="F6144" t="s">
        <v>14998</v>
      </c>
      <c r="G6144" s="10">
        <v>0</v>
      </c>
    </row>
    <row r="6145" spans="6:7" x14ac:dyDescent="0.3">
      <c r="F6145" t="s">
        <v>15467</v>
      </c>
      <c r="G6145" s="10">
        <v>0</v>
      </c>
    </row>
    <row r="6146" spans="6:7" x14ac:dyDescent="0.3">
      <c r="F6146" t="s">
        <v>14999</v>
      </c>
      <c r="G6146" s="10">
        <v>0</v>
      </c>
    </row>
    <row r="6147" spans="6:7" x14ac:dyDescent="0.3">
      <c r="F6147" t="s">
        <v>15469</v>
      </c>
      <c r="G6147" s="10">
        <v>0</v>
      </c>
    </row>
    <row r="6148" spans="6:7" x14ac:dyDescent="0.3">
      <c r="F6148" t="s">
        <v>15000</v>
      </c>
      <c r="G6148" s="10">
        <v>0</v>
      </c>
    </row>
    <row r="6149" spans="6:7" x14ac:dyDescent="0.3">
      <c r="F6149" t="s">
        <v>15471</v>
      </c>
      <c r="G6149" s="10">
        <v>0</v>
      </c>
    </row>
    <row r="6150" spans="6:7" x14ac:dyDescent="0.3">
      <c r="F6150" t="s">
        <v>15001</v>
      </c>
      <c r="G6150" s="10">
        <v>0</v>
      </c>
    </row>
    <row r="6151" spans="6:7" x14ac:dyDescent="0.3">
      <c r="F6151" t="s">
        <v>14487</v>
      </c>
      <c r="G6151" s="10">
        <v>0</v>
      </c>
    </row>
    <row r="6152" spans="6:7" x14ac:dyDescent="0.3">
      <c r="F6152" t="s">
        <v>15002</v>
      </c>
      <c r="G6152" s="10">
        <v>0</v>
      </c>
    </row>
    <row r="6153" spans="6:7" x14ac:dyDescent="0.3">
      <c r="F6153" t="s">
        <v>15475</v>
      </c>
      <c r="G6153" s="10">
        <v>0</v>
      </c>
    </row>
    <row r="6154" spans="6:7" x14ac:dyDescent="0.3">
      <c r="F6154" t="s">
        <v>15003</v>
      </c>
      <c r="G6154" s="10">
        <v>0</v>
      </c>
    </row>
    <row r="6155" spans="6:7" x14ac:dyDescent="0.3">
      <c r="F6155" t="s">
        <v>15477</v>
      </c>
      <c r="G6155" s="10">
        <v>0</v>
      </c>
    </row>
    <row r="6156" spans="6:7" x14ac:dyDescent="0.3">
      <c r="F6156" t="s">
        <v>15004</v>
      </c>
      <c r="G6156" s="10">
        <v>0</v>
      </c>
    </row>
    <row r="6157" spans="6:7" x14ac:dyDescent="0.3">
      <c r="F6157" t="s">
        <v>14488</v>
      </c>
      <c r="G6157" s="10">
        <v>0</v>
      </c>
    </row>
    <row r="6158" spans="6:7" x14ac:dyDescent="0.3">
      <c r="F6158" t="s">
        <v>15005</v>
      </c>
      <c r="G6158" s="10">
        <v>0</v>
      </c>
    </row>
    <row r="6159" spans="6:7" x14ac:dyDescent="0.3">
      <c r="F6159" t="s">
        <v>15481</v>
      </c>
      <c r="G6159" s="10">
        <v>0</v>
      </c>
    </row>
    <row r="6160" spans="6:7" x14ac:dyDescent="0.3">
      <c r="F6160" t="s">
        <v>15006</v>
      </c>
      <c r="G6160" s="10">
        <v>0</v>
      </c>
    </row>
    <row r="6161" spans="6:7" x14ac:dyDescent="0.3">
      <c r="F6161" t="s">
        <v>15483</v>
      </c>
      <c r="G6161" s="10">
        <v>0</v>
      </c>
    </row>
    <row r="6162" spans="6:7" x14ac:dyDescent="0.3">
      <c r="F6162" t="s">
        <v>15007</v>
      </c>
      <c r="G6162" s="10">
        <v>0</v>
      </c>
    </row>
    <row r="6163" spans="6:7" x14ac:dyDescent="0.3">
      <c r="F6163" t="s">
        <v>15485</v>
      </c>
      <c r="G6163" s="10">
        <v>0</v>
      </c>
    </row>
    <row r="6164" spans="6:7" x14ac:dyDescent="0.3">
      <c r="F6164" t="s">
        <v>15008</v>
      </c>
      <c r="G6164" s="10">
        <v>0</v>
      </c>
    </row>
    <row r="6165" spans="6:7" x14ac:dyDescent="0.3">
      <c r="F6165" t="s">
        <v>15487</v>
      </c>
      <c r="G6165" s="10">
        <v>0</v>
      </c>
    </row>
    <row r="6166" spans="6:7" x14ac:dyDescent="0.3">
      <c r="F6166" t="s">
        <v>15009</v>
      </c>
      <c r="G6166" s="10">
        <v>0</v>
      </c>
    </row>
    <row r="6167" spans="6:7" x14ac:dyDescent="0.3">
      <c r="F6167" t="s">
        <v>14420</v>
      </c>
      <c r="G6167" s="10">
        <v>0</v>
      </c>
    </row>
    <row r="6168" spans="6:7" x14ac:dyDescent="0.3">
      <c r="F6168" t="s">
        <v>15010</v>
      </c>
      <c r="G6168" s="10">
        <v>0</v>
      </c>
    </row>
    <row r="6169" spans="6:7" x14ac:dyDescent="0.3">
      <c r="F6169" t="s">
        <v>15491</v>
      </c>
      <c r="G6169" s="10">
        <v>0</v>
      </c>
    </row>
    <row r="6170" spans="6:7" x14ac:dyDescent="0.3">
      <c r="F6170" t="s">
        <v>15011</v>
      </c>
      <c r="G6170" s="10">
        <v>0</v>
      </c>
    </row>
    <row r="6171" spans="6:7" x14ac:dyDescent="0.3">
      <c r="F6171" t="s">
        <v>14490</v>
      </c>
      <c r="G6171" s="10">
        <v>0</v>
      </c>
    </row>
    <row r="6172" spans="6:7" x14ac:dyDescent="0.3">
      <c r="F6172" t="s">
        <v>15012</v>
      </c>
      <c r="G6172" s="10">
        <v>0</v>
      </c>
    </row>
    <row r="6173" spans="6:7" x14ac:dyDescent="0.3">
      <c r="F6173" t="s">
        <v>14527</v>
      </c>
      <c r="G6173" s="10">
        <v>0</v>
      </c>
    </row>
    <row r="6174" spans="6:7" x14ac:dyDescent="0.3">
      <c r="F6174" t="s">
        <v>15013</v>
      </c>
      <c r="G6174" s="10">
        <v>0</v>
      </c>
    </row>
    <row r="6175" spans="6:7" x14ac:dyDescent="0.3">
      <c r="F6175" t="s">
        <v>14491</v>
      </c>
      <c r="G6175" s="10">
        <v>0</v>
      </c>
    </row>
    <row r="6176" spans="6:7" x14ac:dyDescent="0.3">
      <c r="F6176" t="s">
        <v>15014</v>
      </c>
      <c r="G6176" s="10">
        <v>0</v>
      </c>
    </row>
    <row r="6177" spans="6:7" x14ac:dyDescent="0.3">
      <c r="F6177" t="s">
        <v>15499</v>
      </c>
      <c r="G6177" s="10">
        <v>0</v>
      </c>
    </row>
    <row r="6178" spans="6:7" x14ac:dyDescent="0.3">
      <c r="F6178" t="s">
        <v>15015</v>
      </c>
      <c r="G6178" s="10">
        <v>0</v>
      </c>
    </row>
    <row r="6179" spans="6:7" x14ac:dyDescent="0.3">
      <c r="F6179" t="s">
        <v>14492</v>
      </c>
      <c r="G6179" s="10">
        <v>0</v>
      </c>
    </row>
    <row r="6180" spans="6:7" x14ac:dyDescent="0.3">
      <c r="F6180" t="s">
        <v>15016</v>
      </c>
      <c r="G6180" s="10">
        <v>0</v>
      </c>
    </row>
    <row r="6181" spans="6:7" x14ac:dyDescent="0.3">
      <c r="F6181" t="s">
        <v>15503</v>
      </c>
      <c r="G6181" s="10">
        <v>0</v>
      </c>
    </row>
    <row r="6182" spans="6:7" x14ac:dyDescent="0.3">
      <c r="F6182" t="s">
        <v>15017</v>
      </c>
      <c r="G6182" s="10">
        <v>0</v>
      </c>
    </row>
    <row r="6183" spans="6:7" x14ac:dyDescent="0.3">
      <c r="F6183" t="s">
        <v>15505</v>
      </c>
      <c r="G6183" s="10">
        <v>0</v>
      </c>
    </row>
    <row r="6184" spans="6:7" x14ac:dyDescent="0.3">
      <c r="F6184" t="s">
        <v>15018</v>
      </c>
      <c r="G6184" s="10">
        <v>0</v>
      </c>
    </row>
    <row r="6185" spans="6:7" x14ac:dyDescent="0.3">
      <c r="F6185" t="s">
        <v>15507</v>
      </c>
      <c r="G6185" s="10">
        <v>0</v>
      </c>
    </row>
    <row r="6186" spans="6:7" x14ac:dyDescent="0.3">
      <c r="F6186" t="s">
        <v>15019</v>
      </c>
      <c r="G6186" s="10">
        <v>0</v>
      </c>
    </row>
    <row r="6187" spans="6:7" x14ac:dyDescent="0.3">
      <c r="F6187" t="s">
        <v>15509</v>
      </c>
      <c r="G6187" s="10">
        <v>0</v>
      </c>
    </row>
    <row r="6188" spans="6:7" x14ac:dyDescent="0.3">
      <c r="F6188" t="s">
        <v>15020</v>
      </c>
      <c r="G6188" s="10">
        <v>0</v>
      </c>
    </row>
    <row r="6189" spans="6:7" x14ac:dyDescent="0.3">
      <c r="F6189" t="s">
        <v>14494</v>
      </c>
      <c r="G6189" s="10">
        <v>0</v>
      </c>
    </row>
    <row r="6190" spans="6:7" x14ac:dyDescent="0.3">
      <c r="F6190" t="s">
        <v>15543</v>
      </c>
      <c r="G6190" s="10">
        <v>0</v>
      </c>
    </row>
    <row r="6191" spans="6:7" x14ac:dyDescent="0.3">
      <c r="F6191" t="s">
        <v>15513</v>
      </c>
      <c r="G6191" s="10">
        <v>0</v>
      </c>
    </row>
    <row r="6192" spans="6:7" x14ac:dyDescent="0.3">
      <c r="F6192" t="s">
        <v>15544</v>
      </c>
      <c r="G6192" s="10">
        <v>0</v>
      </c>
    </row>
    <row r="6193" spans="6:7" x14ac:dyDescent="0.3">
      <c r="F6193" t="s">
        <v>15515</v>
      </c>
      <c r="G6193" s="10">
        <v>0</v>
      </c>
    </row>
    <row r="6194" spans="6:7" x14ac:dyDescent="0.3">
      <c r="F6194" t="s">
        <v>15546</v>
      </c>
      <c r="G6194" s="10">
        <v>0</v>
      </c>
    </row>
    <row r="6195" spans="6:7" x14ac:dyDescent="0.3">
      <c r="F6195" t="s">
        <v>14529</v>
      </c>
      <c r="G6195" s="10">
        <v>0</v>
      </c>
    </row>
    <row r="6196" spans="6:7" x14ac:dyDescent="0.3">
      <c r="F6196" t="s">
        <v>14421</v>
      </c>
      <c r="G6196" s="10">
        <v>0</v>
      </c>
    </row>
    <row r="6197" spans="6:7" x14ac:dyDescent="0.3">
      <c r="F6197" t="s">
        <v>15519</v>
      </c>
      <c r="G6197" s="10">
        <v>0</v>
      </c>
    </row>
    <row r="6198" spans="6:7" x14ac:dyDescent="0.3">
      <c r="F6198" t="s">
        <v>15550</v>
      </c>
      <c r="G6198" s="10">
        <v>0</v>
      </c>
    </row>
    <row r="6199" spans="6:7" x14ac:dyDescent="0.3">
      <c r="F6199" t="s">
        <v>15521</v>
      </c>
      <c r="G6199" s="10">
        <v>0</v>
      </c>
    </row>
    <row r="6200" spans="6:7" x14ac:dyDescent="0.3">
      <c r="F6200" t="s">
        <v>14501</v>
      </c>
      <c r="G6200" s="10">
        <v>0</v>
      </c>
    </row>
    <row r="6201" spans="6:7" x14ac:dyDescent="0.3">
      <c r="F6201" t="s">
        <v>15523</v>
      </c>
      <c r="G6201" s="10">
        <v>0</v>
      </c>
    </row>
    <row r="6202" spans="6:7" x14ac:dyDescent="0.3">
      <c r="F6202" t="s">
        <v>15027</v>
      </c>
      <c r="G6202" s="10">
        <v>0</v>
      </c>
    </row>
    <row r="6203" spans="6:7" x14ac:dyDescent="0.3">
      <c r="F6203" t="s">
        <v>14498</v>
      </c>
      <c r="G6203" s="10">
        <v>0</v>
      </c>
    </row>
    <row r="6204" spans="6:7" x14ac:dyDescent="0.3">
      <c r="F6204" t="s">
        <v>15028</v>
      </c>
      <c r="G6204" s="10">
        <v>0</v>
      </c>
    </row>
    <row r="6205" spans="6:7" x14ac:dyDescent="0.3">
      <c r="F6205" t="s">
        <v>15527</v>
      </c>
      <c r="G6205" s="10">
        <v>0</v>
      </c>
    </row>
    <row r="6206" spans="6:7" x14ac:dyDescent="0.3">
      <c r="F6206" t="s">
        <v>15029</v>
      </c>
      <c r="G6206" s="10">
        <v>0</v>
      </c>
    </row>
    <row r="6207" spans="6:7" x14ac:dyDescent="0.3">
      <c r="F6207" t="s">
        <v>15529</v>
      </c>
      <c r="G6207" s="10">
        <v>0</v>
      </c>
    </row>
    <row r="6208" spans="6:7" x14ac:dyDescent="0.3">
      <c r="F6208" t="s">
        <v>15030</v>
      </c>
      <c r="G6208" s="10">
        <v>0</v>
      </c>
    </row>
    <row r="6209" spans="6:7" x14ac:dyDescent="0.3">
      <c r="F6209" t="s">
        <v>15531</v>
      </c>
      <c r="G6209" s="10">
        <v>0</v>
      </c>
    </row>
    <row r="6210" spans="6:7" x14ac:dyDescent="0.3">
      <c r="F6210" t="s">
        <v>15031</v>
      </c>
      <c r="G6210" s="10">
        <v>0</v>
      </c>
    </row>
    <row r="6211" spans="6:7" x14ac:dyDescent="0.3">
      <c r="F6211" t="s">
        <v>15533</v>
      </c>
      <c r="G6211" s="10">
        <v>0</v>
      </c>
    </row>
    <row r="6212" spans="6:7" x14ac:dyDescent="0.3">
      <c r="F6212" t="s">
        <v>15032</v>
      </c>
      <c r="G6212" s="10">
        <v>0</v>
      </c>
    </row>
    <row r="6213" spans="6:7" x14ac:dyDescent="0.3">
      <c r="F6213" t="s">
        <v>15535</v>
      </c>
      <c r="G6213" s="10">
        <v>0</v>
      </c>
    </row>
    <row r="6214" spans="6:7" x14ac:dyDescent="0.3">
      <c r="F6214" t="s">
        <v>15033</v>
      </c>
      <c r="G6214" s="10">
        <v>0</v>
      </c>
    </row>
    <row r="6215" spans="6:7" x14ac:dyDescent="0.3">
      <c r="F6215" t="s">
        <v>15537</v>
      </c>
      <c r="G6215" s="10">
        <v>0</v>
      </c>
    </row>
    <row r="6216" spans="6:7" x14ac:dyDescent="0.3">
      <c r="F6216" t="s">
        <v>15034</v>
      </c>
      <c r="G6216" s="10">
        <v>0</v>
      </c>
    </row>
    <row r="6217" spans="6:7" x14ac:dyDescent="0.3">
      <c r="F6217" t="s">
        <v>14500</v>
      </c>
      <c r="G6217" s="10">
        <v>0</v>
      </c>
    </row>
    <row r="6218" spans="6:7" x14ac:dyDescent="0.3">
      <c r="F6218" t="s">
        <v>15035</v>
      </c>
      <c r="G6218" s="10">
        <v>0</v>
      </c>
    </row>
    <row r="6219" spans="6:7" x14ac:dyDescent="0.3">
      <c r="F6219" t="s">
        <v>15541</v>
      </c>
      <c r="G6219" s="10">
        <v>0</v>
      </c>
    </row>
    <row r="6220" spans="6:7" x14ac:dyDescent="0.3">
      <c r="F6220" t="s">
        <v>15036</v>
      </c>
      <c r="G6220" s="10">
        <v>0</v>
      </c>
    </row>
    <row r="6221" spans="6:7" x14ac:dyDescent="0.3">
      <c r="F6221" t="s">
        <v>14533</v>
      </c>
      <c r="G6221" s="10">
        <v>0</v>
      </c>
    </row>
    <row r="6222" spans="6:7" x14ac:dyDescent="0.3">
      <c r="F6222" t="s">
        <v>15037</v>
      </c>
      <c r="G6222" s="10">
        <v>0</v>
      </c>
    </row>
    <row r="6223" spans="6:7" x14ac:dyDescent="0.3">
      <c r="F6223" t="s">
        <v>15545</v>
      </c>
      <c r="G6223" s="10">
        <v>0</v>
      </c>
    </row>
    <row r="6224" spans="6:7" x14ac:dyDescent="0.3">
      <c r="F6224" t="s">
        <v>15022</v>
      </c>
      <c r="G6224" s="10">
        <v>0</v>
      </c>
    </row>
    <row r="6225" spans="6:7" x14ac:dyDescent="0.3">
      <c r="F6225" t="s">
        <v>15547</v>
      </c>
      <c r="G6225" s="10">
        <v>0</v>
      </c>
    </row>
    <row r="6226" spans="6:7" x14ac:dyDescent="0.3">
      <c r="F6226" t="s">
        <v>15023</v>
      </c>
      <c r="G6226" s="10">
        <v>0</v>
      </c>
    </row>
    <row r="6227" spans="6:7" x14ac:dyDescent="0.3">
      <c r="F6227" t="s">
        <v>15549</v>
      </c>
      <c r="G6227" s="10">
        <v>0</v>
      </c>
    </row>
    <row r="6228" spans="6:7" x14ac:dyDescent="0.3">
      <c r="F6228" t="s">
        <v>15024</v>
      </c>
      <c r="G6228" s="10">
        <v>0</v>
      </c>
    </row>
    <row r="6229" spans="6:7" x14ac:dyDescent="0.3">
      <c r="F6229" t="s">
        <v>15551</v>
      </c>
      <c r="G6229" s="10">
        <v>0</v>
      </c>
    </row>
    <row r="6230" spans="6:7" x14ac:dyDescent="0.3">
      <c r="F6230" t="s">
        <v>15025</v>
      </c>
      <c r="G6230" s="10">
        <v>0</v>
      </c>
    </row>
    <row r="6231" spans="6:7" x14ac:dyDescent="0.3">
      <c r="F6231" t="s">
        <v>15026</v>
      </c>
      <c r="G6231" s="10">
        <v>0</v>
      </c>
    </row>
    <row r="6232" spans="6:7" x14ac:dyDescent="0.3">
      <c r="F6232" t="s">
        <v>15554</v>
      </c>
      <c r="G6232" s="10">
        <v>0</v>
      </c>
    </row>
    <row r="6233" spans="6:7" x14ac:dyDescent="0.3">
      <c r="F6233" t="s">
        <v>14987</v>
      </c>
      <c r="G6233" s="10">
        <v>0</v>
      </c>
    </row>
    <row r="6234" spans="6:7" x14ac:dyDescent="0.3">
      <c r="F6234" t="s">
        <v>14988</v>
      </c>
      <c r="G6234" s="10">
        <v>0</v>
      </c>
    </row>
    <row r="6235" spans="6:7" x14ac:dyDescent="0.3">
      <c r="F6235" t="s">
        <v>13319</v>
      </c>
      <c r="G6235" s="10">
        <v>0</v>
      </c>
    </row>
    <row r="6236" spans="6:7" x14ac:dyDescent="0.3">
      <c r="F6236" t="s">
        <v>14182</v>
      </c>
      <c r="G6236" s="10">
        <v>0</v>
      </c>
    </row>
    <row r="6237" spans="6:7" x14ac:dyDescent="0.3">
      <c r="F6237" t="s">
        <v>14051</v>
      </c>
      <c r="G6237" s="10">
        <v>0</v>
      </c>
    </row>
    <row r="6238" spans="6:7" x14ac:dyDescent="0.3">
      <c r="F6238" t="s">
        <v>13411</v>
      </c>
      <c r="G6238" s="10">
        <v>0</v>
      </c>
    </row>
    <row r="6239" spans="6:7" x14ac:dyDescent="0.3">
      <c r="F6239" t="s">
        <v>14317</v>
      </c>
      <c r="G6239" s="10">
        <v>0</v>
      </c>
    </row>
    <row r="6240" spans="6:7" x14ac:dyDescent="0.3">
      <c r="F6240" t="s">
        <v>13412</v>
      </c>
      <c r="G6240" s="10">
        <v>0</v>
      </c>
    </row>
    <row r="6241" spans="6:7" x14ac:dyDescent="0.3">
      <c r="F6241" t="s">
        <v>13986</v>
      </c>
      <c r="G6241" s="10">
        <v>0</v>
      </c>
    </row>
    <row r="6242" spans="6:7" x14ac:dyDescent="0.3">
      <c r="F6242" t="s">
        <v>13387</v>
      </c>
      <c r="G6242" s="10">
        <v>0</v>
      </c>
    </row>
    <row r="6243" spans="6:7" x14ac:dyDescent="0.3">
      <c r="F6243" t="s">
        <v>14115</v>
      </c>
      <c r="G6243" s="10">
        <v>0</v>
      </c>
    </row>
    <row r="6244" spans="6:7" x14ac:dyDescent="0.3">
      <c r="F6244" t="s">
        <v>13414</v>
      </c>
      <c r="G6244" s="10">
        <v>0</v>
      </c>
    </row>
    <row r="6245" spans="6:7" x14ac:dyDescent="0.3">
      <c r="F6245" t="s">
        <v>14253</v>
      </c>
      <c r="G6245" s="10">
        <v>0</v>
      </c>
    </row>
    <row r="6246" spans="6:7" x14ac:dyDescent="0.3">
      <c r="F6246" t="s">
        <v>13415</v>
      </c>
      <c r="G6246" s="10">
        <v>0</v>
      </c>
    </row>
    <row r="6247" spans="6:7" x14ac:dyDescent="0.3">
      <c r="F6247" t="s">
        <v>13890</v>
      </c>
      <c r="G6247" s="10">
        <v>0</v>
      </c>
    </row>
    <row r="6248" spans="6:7" x14ac:dyDescent="0.3">
      <c r="F6248" t="s">
        <v>13269</v>
      </c>
      <c r="G6248" s="10">
        <v>0</v>
      </c>
    </row>
    <row r="6249" spans="6:7" x14ac:dyDescent="0.3">
      <c r="F6249" t="s">
        <v>13954</v>
      </c>
      <c r="G6249" s="10">
        <v>0</v>
      </c>
    </row>
    <row r="6250" spans="6:7" x14ac:dyDescent="0.3">
      <c r="F6250" t="s">
        <v>13417</v>
      </c>
      <c r="G6250" s="10">
        <v>0</v>
      </c>
    </row>
    <row r="6251" spans="6:7" x14ac:dyDescent="0.3">
      <c r="F6251" t="s">
        <v>13409</v>
      </c>
      <c r="G6251" s="10">
        <v>0</v>
      </c>
    </row>
    <row r="6252" spans="6:7" x14ac:dyDescent="0.3">
      <c r="F6252" t="s">
        <v>13418</v>
      </c>
      <c r="G6252" s="10">
        <v>0</v>
      </c>
    </row>
    <row r="6253" spans="6:7" x14ac:dyDescent="0.3">
      <c r="F6253" t="s">
        <v>14083</v>
      </c>
      <c r="G6253" s="10">
        <v>0</v>
      </c>
    </row>
    <row r="6254" spans="6:7" x14ac:dyDescent="0.3">
      <c r="F6254" t="s">
        <v>13419</v>
      </c>
      <c r="G6254" s="10">
        <v>0</v>
      </c>
    </row>
    <row r="6255" spans="6:7" x14ac:dyDescent="0.3">
      <c r="F6255" t="s">
        <v>14150</v>
      </c>
      <c r="G6255" s="10">
        <v>0</v>
      </c>
    </row>
    <row r="6256" spans="6:7" x14ac:dyDescent="0.3">
      <c r="F6256" t="s">
        <v>13420</v>
      </c>
      <c r="G6256" s="10">
        <v>0</v>
      </c>
    </row>
    <row r="6257" spans="6:7" x14ac:dyDescent="0.3">
      <c r="F6257" t="s">
        <v>14217</v>
      </c>
      <c r="G6257" s="10">
        <v>0</v>
      </c>
    </row>
    <row r="6258" spans="6:7" x14ac:dyDescent="0.3">
      <c r="F6258" t="s">
        <v>13421</v>
      </c>
      <c r="G6258" s="10">
        <v>0</v>
      </c>
    </row>
    <row r="6259" spans="6:7" x14ac:dyDescent="0.3">
      <c r="F6259" t="s">
        <v>14285</v>
      </c>
      <c r="G6259" s="10">
        <v>0</v>
      </c>
    </row>
    <row r="6260" spans="6:7" x14ac:dyDescent="0.3">
      <c r="F6260" t="s">
        <v>13422</v>
      </c>
      <c r="G6260" s="10">
        <v>0</v>
      </c>
    </row>
    <row r="6261" spans="6:7" x14ac:dyDescent="0.3">
      <c r="F6261" t="s">
        <v>14395</v>
      </c>
      <c r="G6261" s="10">
        <v>0</v>
      </c>
    </row>
    <row r="6262" spans="6:7" x14ac:dyDescent="0.3">
      <c r="F6262" t="s">
        <v>13423</v>
      </c>
      <c r="G6262" s="10">
        <v>0</v>
      </c>
    </row>
    <row r="6263" spans="6:7" x14ac:dyDescent="0.3">
      <c r="F6263" t="s">
        <v>13906</v>
      </c>
      <c r="G6263" s="10">
        <v>0</v>
      </c>
    </row>
    <row r="6264" spans="6:7" x14ac:dyDescent="0.3">
      <c r="F6264" t="s">
        <v>13424</v>
      </c>
      <c r="G6264" s="10">
        <v>0</v>
      </c>
    </row>
    <row r="6265" spans="6:7" x14ac:dyDescent="0.3">
      <c r="F6265" t="s">
        <v>13938</v>
      </c>
      <c r="G6265" s="10">
        <v>0</v>
      </c>
    </row>
    <row r="6266" spans="6:7" x14ac:dyDescent="0.3">
      <c r="F6266" t="s">
        <v>13425</v>
      </c>
      <c r="G6266" s="10">
        <v>0</v>
      </c>
    </row>
    <row r="6267" spans="6:7" x14ac:dyDescent="0.3">
      <c r="F6267" t="s">
        <v>13970</v>
      </c>
      <c r="G6267" s="10">
        <v>0</v>
      </c>
    </row>
    <row r="6268" spans="6:7" x14ac:dyDescent="0.3">
      <c r="F6268" t="s">
        <v>13426</v>
      </c>
      <c r="G6268" s="10">
        <v>0</v>
      </c>
    </row>
    <row r="6269" spans="6:7" x14ac:dyDescent="0.3">
      <c r="F6269" t="s">
        <v>14002</v>
      </c>
      <c r="G6269" s="10">
        <v>0</v>
      </c>
    </row>
    <row r="6270" spans="6:7" x14ac:dyDescent="0.3">
      <c r="F6270" t="s">
        <v>13427</v>
      </c>
      <c r="G6270" s="10">
        <v>0</v>
      </c>
    </row>
    <row r="6271" spans="6:7" x14ac:dyDescent="0.3">
      <c r="F6271" t="s">
        <v>14035</v>
      </c>
      <c r="G6271" s="10">
        <v>0</v>
      </c>
    </row>
    <row r="6272" spans="6:7" x14ac:dyDescent="0.3">
      <c r="F6272" t="s">
        <v>13428</v>
      </c>
      <c r="G6272" s="10">
        <v>0</v>
      </c>
    </row>
    <row r="6273" spans="6:7" x14ac:dyDescent="0.3">
      <c r="F6273" t="s">
        <v>14067</v>
      </c>
      <c r="G6273" s="10">
        <v>0</v>
      </c>
    </row>
    <row r="6274" spans="6:7" x14ac:dyDescent="0.3">
      <c r="F6274" t="s">
        <v>13270</v>
      </c>
      <c r="G6274" s="10">
        <v>0</v>
      </c>
    </row>
    <row r="6275" spans="6:7" x14ac:dyDescent="0.3">
      <c r="F6275" t="s">
        <v>13396</v>
      </c>
      <c r="G6275" s="10">
        <v>0</v>
      </c>
    </row>
    <row r="6276" spans="6:7" x14ac:dyDescent="0.3">
      <c r="F6276" t="s">
        <v>13430</v>
      </c>
      <c r="G6276" s="10">
        <v>0</v>
      </c>
    </row>
    <row r="6277" spans="6:7" x14ac:dyDescent="0.3">
      <c r="F6277" t="s">
        <v>14134</v>
      </c>
      <c r="G6277" s="10">
        <v>0</v>
      </c>
    </row>
    <row r="6278" spans="6:7" x14ac:dyDescent="0.3">
      <c r="F6278" t="s">
        <v>13431</v>
      </c>
      <c r="G6278" s="10">
        <v>0</v>
      </c>
    </row>
    <row r="6279" spans="6:7" x14ac:dyDescent="0.3">
      <c r="F6279" t="s">
        <v>14166</v>
      </c>
      <c r="G6279" s="10">
        <v>0</v>
      </c>
    </row>
    <row r="6280" spans="6:7" x14ac:dyDescent="0.3">
      <c r="F6280" t="s">
        <v>13432</v>
      </c>
      <c r="G6280" s="10">
        <v>0</v>
      </c>
    </row>
    <row r="6281" spans="6:7" x14ac:dyDescent="0.3">
      <c r="F6281" t="s">
        <v>13338</v>
      </c>
      <c r="G6281" s="10">
        <v>0</v>
      </c>
    </row>
    <row r="6282" spans="6:7" x14ac:dyDescent="0.3">
      <c r="F6282" t="s">
        <v>13433</v>
      </c>
      <c r="G6282" s="10">
        <v>0</v>
      </c>
    </row>
    <row r="6283" spans="6:7" x14ac:dyDescent="0.3">
      <c r="F6283" t="s">
        <v>14233</v>
      </c>
      <c r="G6283" s="10">
        <v>0</v>
      </c>
    </row>
    <row r="6284" spans="6:7" x14ac:dyDescent="0.3">
      <c r="F6284" t="s">
        <v>13271</v>
      </c>
      <c r="G6284" s="10">
        <v>0</v>
      </c>
    </row>
    <row r="6285" spans="6:7" x14ac:dyDescent="0.3">
      <c r="F6285" t="s">
        <v>14269</v>
      </c>
      <c r="G6285" s="10">
        <v>0</v>
      </c>
    </row>
    <row r="6286" spans="6:7" x14ac:dyDescent="0.3">
      <c r="F6286" t="s">
        <v>13355</v>
      </c>
      <c r="G6286" s="10">
        <v>0</v>
      </c>
    </row>
    <row r="6287" spans="6:7" x14ac:dyDescent="0.3">
      <c r="F6287" t="s">
        <v>14301</v>
      </c>
      <c r="G6287" s="10">
        <v>0</v>
      </c>
    </row>
    <row r="6288" spans="6:7" x14ac:dyDescent="0.3">
      <c r="F6288" t="s">
        <v>13436</v>
      </c>
      <c r="G6288" s="10">
        <v>0</v>
      </c>
    </row>
    <row r="6289" spans="6:7" x14ac:dyDescent="0.3">
      <c r="F6289" t="s">
        <v>14347</v>
      </c>
      <c r="G6289" s="10">
        <v>0</v>
      </c>
    </row>
    <row r="6290" spans="6:7" x14ac:dyDescent="0.3">
      <c r="F6290" t="s">
        <v>13437</v>
      </c>
      <c r="G6290" s="10">
        <v>0</v>
      </c>
    </row>
    <row r="6291" spans="6:7" x14ac:dyDescent="0.3">
      <c r="F6291" t="s">
        <v>13882</v>
      </c>
      <c r="G6291" s="10">
        <v>0</v>
      </c>
    </row>
    <row r="6292" spans="6:7" x14ac:dyDescent="0.3">
      <c r="F6292" t="s">
        <v>13438</v>
      </c>
      <c r="G6292" s="10">
        <v>0</v>
      </c>
    </row>
    <row r="6293" spans="6:7" x14ac:dyDescent="0.3">
      <c r="F6293" t="s">
        <v>13898</v>
      </c>
      <c r="G6293" s="10">
        <v>0</v>
      </c>
    </row>
    <row r="6294" spans="6:7" x14ac:dyDescent="0.3">
      <c r="F6294" t="s">
        <v>13439</v>
      </c>
      <c r="G6294" s="10">
        <v>0</v>
      </c>
    </row>
    <row r="6295" spans="6:7" x14ac:dyDescent="0.3">
      <c r="F6295" t="s">
        <v>13318</v>
      </c>
      <c r="G6295" s="10">
        <v>0</v>
      </c>
    </row>
    <row r="6296" spans="6:7" x14ac:dyDescent="0.3">
      <c r="F6296" t="s">
        <v>13273</v>
      </c>
      <c r="G6296" s="10">
        <v>0</v>
      </c>
    </row>
    <row r="6297" spans="6:7" x14ac:dyDescent="0.3">
      <c r="F6297" t="s">
        <v>13321</v>
      </c>
      <c r="G6297" s="10">
        <v>0</v>
      </c>
    </row>
    <row r="6298" spans="6:7" x14ac:dyDescent="0.3">
      <c r="F6298" t="s">
        <v>13441</v>
      </c>
      <c r="G6298" s="10">
        <v>0</v>
      </c>
    </row>
    <row r="6299" spans="6:7" x14ac:dyDescent="0.3">
      <c r="F6299" t="s">
        <v>13946</v>
      </c>
      <c r="G6299" s="10">
        <v>0</v>
      </c>
    </row>
    <row r="6300" spans="6:7" x14ac:dyDescent="0.3">
      <c r="F6300" t="s">
        <v>13442</v>
      </c>
      <c r="G6300" s="10">
        <v>0</v>
      </c>
    </row>
    <row r="6301" spans="6:7" x14ac:dyDescent="0.3">
      <c r="F6301" t="s">
        <v>13962</v>
      </c>
      <c r="G6301" s="10">
        <v>0</v>
      </c>
    </row>
    <row r="6302" spans="6:7" x14ac:dyDescent="0.3">
      <c r="F6302" t="s">
        <v>13356</v>
      </c>
      <c r="G6302" s="10">
        <v>0</v>
      </c>
    </row>
    <row r="6303" spans="6:7" x14ac:dyDescent="0.3">
      <c r="F6303" t="s">
        <v>13978</v>
      </c>
      <c r="G6303" s="10">
        <v>0</v>
      </c>
    </row>
    <row r="6304" spans="6:7" x14ac:dyDescent="0.3">
      <c r="F6304" t="s">
        <v>13444</v>
      </c>
      <c r="G6304" s="10">
        <v>0</v>
      </c>
    </row>
    <row r="6305" spans="6:7" x14ac:dyDescent="0.3">
      <c r="F6305" t="s">
        <v>13994</v>
      </c>
      <c r="G6305" s="10">
        <v>0</v>
      </c>
    </row>
    <row r="6306" spans="6:7" x14ac:dyDescent="0.3">
      <c r="F6306" t="s">
        <v>13445</v>
      </c>
      <c r="G6306" s="10">
        <v>0</v>
      </c>
    </row>
    <row r="6307" spans="6:7" x14ac:dyDescent="0.3">
      <c r="F6307" t="s">
        <v>14010</v>
      </c>
      <c r="G6307" s="10">
        <v>0</v>
      </c>
    </row>
    <row r="6308" spans="6:7" x14ac:dyDescent="0.3">
      <c r="F6308" t="s">
        <v>13274</v>
      </c>
      <c r="G6308" s="10">
        <v>0</v>
      </c>
    </row>
    <row r="6309" spans="6:7" x14ac:dyDescent="0.3">
      <c r="F6309" t="s">
        <v>14027</v>
      </c>
      <c r="G6309" s="10">
        <v>0</v>
      </c>
    </row>
    <row r="6310" spans="6:7" x14ac:dyDescent="0.3">
      <c r="F6310" t="s">
        <v>13447</v>
      </c>
      <c r="G6310" s="10">
        <v>0</v>
      </c>
    </row>
    <row r="6311" spans="6:7" x14ac:dyDescent="0.3">
      <c r="F6311" t="s">
        <v>14043</v>
      </c>
      <c r="G6311" s="10">
        <v>0</v>
      </c>
    </row>
    <row r="6312" spans="6:7" x14ac:dyDescent="0.3">
      <c r="F6312" t="s">
        <v>13448</v>
      </c>
      <c r="G6312" s="10">
        <v>0</v>
      </c>
    </row>
    <row r="6313" spans="6:7" x14ac:dyDescent="0.3">
      <c r="F6313" t="s">
        <v>14059</v>
      </c>
      <c r="G6313" s="10">
        <v>0</v>
      </c>
    </row>
    <row r="6314" spans="6:7" x14ac:dyDescent="0.3">
      <c r="F6314" t="s">
        <v>13449</v>
      </c>
      <c r="G6314" s="10">
        <v>0</v>
      </c>
    </row>
    <row r="6315" spans="6:7" x14ac:dyDescent="0.3">
      <c r="F6315" t="s">
        <v>13328</v>
      </c>
      <c r="G6315" s="10">
        <v>0</v>
      </c>
    </row>
    <row r="6316" spans="6:7" x14ac:dyDescent="0.3">
      <c r="F6316" t="s">
        <v>13450</v>
      </c>
      <c r="G6316" s="10">
        <v>0</v>
      </c>
    </row>
    <row r="6317" spans="6:7" x14ac:dyDescent="0.3">
      <c r="F6317" t="s">
        <v>14091</v>
      </c>
      <c r="G6317" s="10">
        <v>0</v>
      </c>
    </row>
    <row r="6318" spans="6:7" x14ac:dyDescent="0.3">
      <c r="F6318" t="s">
        <v>13451</v>
      </c>
      <c r="G6318" s="10">
        <v>0</v>
      </c>
    </row>
    <row r="6319" spans="6:7" x14ac:dyDescent="0.3">
      <c r="F6319" t="s">
        <v>14107</v>
      </c>
      <c r="G6319" s="10">
        <v>0</v>
      </c>
    </row>
    <row r="6320" spans="6:7" x14ac:dyDescent="0.3">
      <c r="F6320" t="s">
        <v>13452</v>
      </c>
      <c r="G6320" s="10">
        <v>0</v>
      </c>
    </row>
    <row r="6321" spans="6:7" x14ac:dyDescent="0.3">
      <c r="F6321" t="s">
        <v>13329</v>
      </c>
      <c r="G6321" s="10">
        <v>0</v>
      </c>
    </row>
    <row r="6322" spans="6:7" x14ac:dyDescent="0.3">
      <c r="F6322" t="s">
        <v>13453</v>
      </c>
      <c r="G6322" s="10">
        <v>0</v>
      </c>
    </row>
    <row r="6323" spans="6:7" x14ac:dyDescent="0.3">
      <c r="F6323" t="s">
        <v>14142</v>
      </c>
      <c r="G6323" s="10">
        <v>0</v>
      </c>
    </row>
    <row r="6324" spans="6:7" x14ac:dyDescent="0.3">
      <c r="F6324" t="s">
        <v>13454</v>
      </c>
      <c r="G6324" s="10">
        <v>0</v>
      </c>
    </row>
    <row r="6325" spans="6:7" x14ac:dyDescent="0.3">
      <c r="F6325" t="s">
        <v>13333</v>
      </c>
      <c r="G6325" s="10">
        <v>0</v>
      </c>
    </row>
    <row r="6326" spans="6:7" x14ac:dyDescent="0.3">
      <c r="F6326" t="s">
        <v>13455</v>
      </c>
      <c r="G6326" s="10">
        <v>0</v>
      </c>
    </row>
    <row r="6327" spans="6:7" x14ac:dyDescent="0.3">
      <c r="F6327" t="s">
        <v>14174</v>
      </c>
      <c r="G6327" s="10">
        <v>0</v>
      </c>
    </row>
    <row r="6328" spans="6:7" x14ac:dyDescent="0.3">
      <c r="F6328" t="s">
        <v>13456</v>
      </c>
      <c r="G6328" s="10">
        <v>0</v>
      </c>
    </row>
    <row r="6329" spans="6:7" x14ac:dyDescent="0.3">
      <c r="F6329" t="s">
        <v>13335</v>
      </c>
      <c r="G6329" s="10">
        <v>0</v>
      </c>
    </row>
    <row r="6330" spans="6:7" x14ac:dyDescent="0.3">
      <c r="F6330" t="s">
        <v>13457</v>
      </c>
      <c r="G6330" s="10">
        <v>0</v>
      </c>
    </row>
    <row r="6331" spans="6:7" x14ac:dyDescent="0.3">
      <c r="F6331" t="s">
        <v>13340</v>
      </c>
      <c r="G6331" s="10">
        <v>0</v>
      </c>
    </row>
    <row r="6332" spans="6:7" x14ac:dyDescent="0.3">
      <c r="F6332" t="s">
        <v>13458</v>
      </c>
      <c r="G6332" s="10">
        <v>0</v>
      </c>
    </row>
    <row r="6333" spans="6:7" x14ac:dyDescent="0.3">
      <c r="F6333" t="s">
        <v>14225</v>
      </c>
      <c r="G6333" s="10">
        <v>0</v>
      </c>
    </row>
    <row r="6334" spans="6:7" x14ac:dyDescent="0.3">
      <c r="F6334" t="s">
        <v>13459</v>
      </c>
      <c r="G6334" s="10">
        <v>0</v>
      </c>
    </row>
    <row r="6335" spans="6:7" x14ac:dyDescent="0.3">
      <c r="F6335" t="s">
        <v>14241</v>
      </c>
      <c r="G6335" s="10">
        <v>0</v>
      </c>
    </row>
    <row r="6336" spans="6:7" x14ac:dyDescent="0.3">
      <c r="F6336" t="s">
        <v>13460</v>
      </c>
      <c r="G6336" s="10">
        <v>0</v>
      </c>
    </row>
    <row r="6337" spans="6:7" x14ac:dyDescent="0.3">
      <c r="F6337" t="s">
        <v>14261</v>
      </c>
      <c r="G6337" s="10">
        <v>0</v>
      </c>
    </row>
    <row r="6338" spans="6:7" x14ac:dyDescent="0.3">
      <c r="F6338" t="s">
        <v>13461</v>
      </c>
      <c r="G6338" s="10">
        <v>0</v>
      </c>
    </row>
    <row r="6339" spans="6:7" x14ac:dyDescent="0.3">
      <c r="F6339" t="s">
        <v>14277</v>
      </c>
      <c r="G6339" s="10">
        <v>0</v>
      </c>
    </row>
    <row r="6340" spans="6:7" x14ac:dyDescent="0.3">
      <c r="F6340" t="s">
        <v>13462</v>
      </c>
      <c r="G6340" s="10">
        <v>0</v>
      </c>
    </row>
    <row r="6341" spans="6:7" x14ac:dyDescent="0.3">
      <c r="F6341" t="s">
        <v>14293</v>
      </c>
      <c r="G6341" s="10">
        <v>0</v>
      </c>
    </row>
    <row r="6342" spans="6:7" x14ac:dyDescent="0.3">
      <c r="F6342" t="s">
        <v>13463</v>
      </c>
      <c r="G6342" s="10">
        <v>0</v>
      </c>
    </row>
    <row r="6343" spans="6:7" x14ac:dyDescent="0.3">
      <c r="F6343" t="s">
        <v>14309</v>
      </c>
      <c r="G6343" s="10">
        <v>0</v>
      </c>
    </row>
    <row r="6344" spans="6:7" x14ac:dyDescent="0.3">
      <c r="F6344" t="s">
        <v>13464</v>
      </c>
      <c r="G6344" s="10">
        <v>0</v>
      </c>
    </row>
    <row r="6345" spans="6:7" x14ac:dyDescent="0.3">
      <c r="F6345" t="s">
        <v>14339</v>
      </c>
      <c r="G6345" s="10">
        <v>0</v>
      </c>
    </row>
    <row r="6346" spans="6:7" x14ac:dyDescent="0.3">
      <c r="F6346" t="s">
        <v>13465</v>
      </c>
      <c r="G6346" s="10">
        <v>0</v>
      </c>
    </row>
    <row r="6347" spans="6:7" x14ac:dyDescent="0.3">
      <c r="F6347" t="s">
        <v>13349</v>
      </c>
      <c r="G6347" s="10">
        <v>0</v>
      </c>
    </row>
    <row r="6348" spans="6:7" x14ac:dyDescent="0.3">
      <c r="F6348" t="s">
        <v>13466</v>
      </c>
      <c r="G6348" s="10">
        <v>0</v>
      </c>
    </row>
    <row r="6349" spans="6:7" x14ac:dyDescent="0.3">
      <c r="F6349" t="s">
        <v>13878</v>
      </c>
      <c r="G6349" s="10">
        <v>0</v>
      </c>
    </row>
    <row r="6350" spans="6:7" x14ac:dyDescent="0.3">
      <c r="F6350" t="s">
        <v>13467</v>
      </c>
      <c r="G6350" s="10">
        <v>0</v>
      </c>
    </row>
    <row r="6351" spans="6:7" x14ac:dyDescent="0.3">
      <c r="F6351" t="s">
        <v>13886</v>
      </c>
      <c r="G6351" s="10">
        <v>0</v>
      </c>
    </row>
    <row r="6352" spans="6:7" x14ac:dyDescent="0.3">
      <c r="F6352" t="s">
        <v>13468</v>
      </c>
      <c r="G6352" s="10">
        <v>0</v>
      </c>
    </row>
    <row r="6353" spans="6:7" x14ac:dyDescent="0.3">
      <c r="F6353" t="s">
        <v>13894</v>
      </c>
      <c r="G6353" s="10">
        <v>0</v>
      </c>
    </row>
    <row r="6354" spans="6:7" x14ac:dyDescent="0.3">
      <c r="F6354" t="s">
        <v>13469</v>
      </c>
      <c r="G6354" s="10">
        <v>0</v>
      </c>
    </row>
    <row r="6355" spans="6:7" x14ac:dyDescent="0.3">
      <c r="F6355" t="s">
        <v>13264</v>
      </c>
      <c r="G6355" s="10">
        <v>0</v>
      </c>
    </row>
    <row r="6356" spans="6:7" x14ac:dyDescent="0.3">
      <c r="F6356" t="s">
        <v>13371</v>
      </c>
      <c r="G6356" s="10">
        <v>0</v>
      </c>
    </row>
    <row r="6357" spans="6:7" x14ac:dyDescent="0.3">
      <c r="F6357" t="s">
        <v>13910</v>
      </c>
      <c r="G6357" s="10">
        <v>0</v>
      </c>
    </row>
    <row r="6358" spans="6:7" x14ac:dyDescent="0.3">
      <c r="F6358" t="s">
        <v>13471</v>
      </c>
      <c r="G6358" s="10">
        <v>0</v>
      </c>
    </row>
    <row r="6359" spans="6:7" x14ac:dyDescent="0.3">
      <c r="F6359" t="s">
        <v>13918</v>
      </c>
      <c r="G6359" s="10">
        <v>0</v>
      </c>
    </row>
    <row r="6360" spans="6:7" x14ac:dyDescent="0.3">
      <c r="F6360" t="s">
        <v>13472</v>
      </c>
      <c r="G6360" s="10">
        <v>0</v>
      </c>
    </row>
    <row r="6361" spans="6:7" x14ac:dyDescent="0.3">
      <c r="F6361" t="s">
        <v>13926</v>
      </c>
      <c r="G6361" s="10">
        <v>0</v>
      </c>
    </row>
    <row r="6362" spans="6:7" x14ac:dyDescent="0.3">
      <c r="F6362" t="s">
        <v>13473</v>
      </c>
      <c r="G6362" s="10">
        <v>0</v>
      </c>
    </row>
    <row r="6363" spans="6:7" x14ac:dyDescent="0.3">
      <c r="F6363" t="s">
        <v>13322</v>
      </c>
      <c r="G6363" s="10">
        <v>0</v>
      </c>
    </row>
    <row r="6364" spans="6:7" x14ac:dyDescent="0.3">
      <c r="F6364" t="s">
        <v>13474</v>
      </c>
      <c r="G6364" s="10">
        <v>0</v>
      </c>
    </row>
    <row r="6365" spans="6:7" x14ac:dyDescent="0.3">
      <c r="F6365" t="s">
        <v>13942</v>
      </c>
      <c r="G6365" s="10">
        <v>0</v>
      </c>
    </row>
    <row r="6366" spans="6:7" x14ac:dyDescent="0.3">
      <c r="F6366" t="s">
        <v>13475</v>
      </c>
      <c r="G6366" s="10">
        <v>0</v>
      </c>
    </row>
    <row r="6367" spans="6:7" x14ac:dyDescent="0.3">
      <c r="F6367" t="s">
        <v>13950</v>
      </c>
      <c r="G6367" s="10">
        <v>0</v>
      </c>
    </row>
    <row r="6368" spans="6:7" x14ac:dyDescent="0.3">
      <c r="F6368" t="s">
        <v>13275</v>
      </c>
      <c r="G6368" s="10">
        <v>0</v>
      </c>
    </row>
    <row r="6369" spans="6:7" x14ac:dyDescent="0.3">
      <c r="F6369" t="s">
        <v>13958</v>
      </c>
      <c r="G6369" s="10">
        <v>0</v>
      </c>
    </row>
    <row r="6370" spans="6:7" x14ac:dyDescent="0.3">
      <c r="F6370" t="s">
        <v>13477</v>
      </c>
      <c r="G6370" s="10">
        <v>0</v>
      </c>
    </row>
    <row r="6371" spans="6:7" x14ac:dyDescent="0.3">
      <c r="F6371" t="s">
        <v>13966</v>
      </c>
      <c r="G6371" s="10">
        <v>0</v>
      </c>
    </row>
    <row r="6372" spans="6:7" x14ac:dyDescent="0.3">
      <c r="F6372" t="s">
        <v>13478</v>
      </c>
      <c r="G6372" s="10">
        <v>0</v>
      </c>
    </row>
    <row r="6373" spans="6:7" x14ac:dyDescent="0.3">
      <c r="F6373" t="s">
        <v>13974</v>
      </c>
      <c r="G6373" s="10">
        <v>0</v>
      </c>
    </row>
    <row r="6374" spans="6:7" x14ac:dyDescent="0.3">
      <c r="F6374" t="s">
        <v>13479</v>
      </c>
      <c r="G6374" s="10">
        <v>0</v>
      </c>
    </row>
    <row r="6375" spans="6:7" x14ac:dyDescent="0.3">
      <c r="F6375" t="s">
        <v>13982</v>
      </c>
      <c r="G6375" s="10">
        <v>0</v>
      </c>
    </row>
    <row r="6376" spans="6:7" x14ac:dyDescent="0.3">
      <c r="F6376" t="s">
        <v>13480</v>
      </c>
      <c r="G6376" s="10">
        <v>0</v>
      </c>
    </row>
    <row r="6377" spans="6:7" x14ac:dyDescent="0.3">
      <c r="F6377" t="s">
        <v>13990</v>
      </c>
      <c r="G6377" s="10">
        <v>0</v>
      </c>
    </row>
    <row r="6378" spans="6:7" x14ac:dyDescent="0.3">
      <c r="F6378" t="s">
        <v>13481</v>
      </c>
      <c r="G6378" s="10">
        <v>0</v>
      </c>
    </row>
    <row r="6379" spans="6:7" x14ac:dyDescent="0.3">
      <c r="F6379" t="s">
        <v>13998</v>
      </c>
      <c r="G6379" s="10">
        <v>0</v>
      </c>
    </row>
    <row r="6380" spans="6:7" x14ac:dyDescent="0.3">
      <c r="F6380" t="s">
        <v>13482</v>
      </c>
      <c r="G6380" s="10">
        <v>0</v>
      </c>
    </row>
    <row r="6381" spans="6:7" x14ac:dyDescent="0.3">
      <c r="F6381" t="s">
        <v>14006</v>
      </c>
      <c r="G6381" s="10">
        <v>0</v>
      </c>
    </row>
    <row r="6382" spans="6:7" x14ac:dyDescent="0.3">
      <c r="F6382" t="s">
        <v>13483</v>
      </c>
      <c r="G6382" s="10">
        <v>0</v>
      </c>
    </row>
    <row r="6383" spans="6:7" x14ac:dyDescent="0.3">
      <c r="F6383" t="s">
        <v>14014</v>
      </c>
      <c r="G6383" s="10">
        <v>0</v>
      </c>
    </row>
    <row r="6384" spans="6:7" x14ac:dyDescent="0.3">
      <c r="F6384" t="s">
        <v>13484</v>
      </c>
      <c r="G6384" s="10">
        <v>0</v>
      </c>
    </row>
    <row r="6385" spans="6:7" x14ac:dyDescent="0.3">
      <c r="F6385" t="s">
        <v>14023</v>
      </c>
      <c r="G6385" s="10">
        <v>0</v>
      </c>
    </row>
    <row r="6386" spans="6:7" x14ac:dyDescent="0.3">
      <c r="F6386" t="s">
        <v>13485</v>
      </c>
      <c r="G6386" s="10">
        <v>0</v>
      </c>
    </row>
    <row r="6387" spans="6:7" x14ac:dyDescent="0.3">
      <c r="F6387" t="s">
        <v>14031</v>
      </c>
      <c r="G6387" s="10">
        <v>0</v>
      </c>
    </row>
    <row r="6388" spans="6:7" x14ac:dyDescent="0.3">
      <c r="F6388" t="s">
        <v>13486</v>
      </c>
      <c r="G6388" s="10">
        <v>0</v>
      </c>
    </row>
    <row r="6389" spans="6:7" x14ac:dyDescent="0.3">
      <c r="F6389" t="s">
        <v>14039</v>
      </c>
      <c r="G6389" s="10">
        <v>0</v>
      </c>
    </row>
    <row r="6390" spans="6:7" x14ac:dyDescent="0.3">
      <c r="F6390" t="s">
        <v>13487</v>
      </c>
      <c r="G6390" s="10">
        <v>0</v>
      </c>
    </row>
    <row r="6391" spans="6:7" x14ac:dyDescent="0.3">
      <c r="F6391" t="s">
        <v>14047</v>
      </c>
      <c r="G6391" s="10">
        <v>0</v>
      </c>
    </row>
    <row r="6392" spans="6:7" x14ac:dyDescent="0.3">
      <c r="F6392" t="s">
        <v>13401</v>
      </c>
      <c r="G6392" s="10">
        <v>0</v>
      </c>
    </row>
    <row r="6393" spans="6:7" x14ac:dyDescent="0.3">
      <c r="F6393" t="s">
        <v>14055</v>
      </c>
      <c r="G6393" s="10">
        <v>0</v>
      </c>
    </row>
    <row r="6394" spans="6:7" x14ac:dyDescent="0.3">
      <c r="F6394" t="s">
        <v>13489</v>
      </c>
      <c r="G6394" s="10">
        <v>0</v>
      </c>
    </row>
    <row r="6395" spans="6:7" x14ac:dyDescent="0.3">
      <c r="F6395" t="s">
        <v>14063</v>
      </c>
      <c r="G6395" s="10">
        <v>0</v>
      </c>
    </row>
    <row r="6396" spans="6:7" x14ac:dyDescent="0.3">
      <c r="F6396" t="s">
        <v>13490</v>
      </c>
      <c r="G6396" s="10">
        <v>0</v>
      </c>
    </row>
    <row r="6397" spans="6:7" x14ac:dyDescent="0.3">
      <c r="F6397" t="s">
        <v>14071</v>
      </c>
      <c r="G6397" s="10">
        <v>0</v>
      </c>
    </row>
    <row r="6398" spans="6:7" x14ac:dyDescent="0.3">
      <c r="F6398" t="s">
        <v>13491</v>
      </c>
      <c r="G6398" s="10">
        <v>0</v>
      </c>
    </row>
    <row r="6399" spans="6:7" x14ac:dyDescent="0.3">
      <c r="F6399" t="s">
        <v>14079</v>
      </c>
      <c r="G6399" s="10">
        <v>0</v>
      </c>
    </row>
    <row r="6400" spans="6:7" x14ac:dyDescent="0.3">
      <c r="F6400" t="s">
        <v>13492</v>
      </c>
      <c r="G6400" s="10">
        <v>0</v>
      </c>
    </row>
    <row r="6401" spans="6:7" x14ac:dyDescent="0.3">
      <c r="F6401" t="s">
        <v>14087</v>
      </c>
      <c r="G6401" s="10">
        <v>0</v>
      </c>
    </row>
    <row r="6402" spans="6:7" x14ac:dyDescent="0.3">
      <c r="F6402" t="s">
        <v>13493</v>
      </c>
      <c r="G6402" s="10">
        <v>0</v>
      </c>
    </row>
    <row r="6403" spans="6:7" x14ac:dyDescent="0.3">
      <c r="F6403" t="s">
        <v>14095</v>
      </c>
      <c r="G6403" s="10">
        <v>0</v>
      </c>
    </row>
    <row r="6404" spans="6:7" x14ac:dyDescent="0.3">
      <c r="F6404" t="s">
        <v>13494</v>
      </c>
      <c r="G6404" s="10">
        <v>0</v>
      </c>
    </row>
    <row r="6405" spans="6:7" x14ac:dyDescent="0.3">
      <c r="F6405" t="s">
        <v>14103</v>
      </c>
      <c r="G6405" s="10">
        <v>0</v>
      </c>
    </row>
    <row r="6406" spans="6:7" x14ac:dyDescent="0.3">
      <c r="F6406" t="s">
        <v>13276</v>
      </c>
      <c r="G6406" s="10">
        <v>0</v>
      </c>
    </row>
    <row r="6407" spans="6:7" x14ac:dyDescent="0.3">
      <c r="F6407" t="s">
        <v>14111</v>
      </c>
      <c r="G6407" s="10">
        <v>0</v>
      </c>
    </row>
    <row r="6408" spans="6:7" x14ac:dyDescent="0.3">
      <c r="F6408" t="s">
        <v>13496</v>
      </c>
      <c r="G6408" s="10">
        <v>0</v>
      </c>
    </row>
    <row r="6409" spans="6:7" x14ac:dyDescent="0.3">
      <c r="F6409" t="s">
        <v>14120</v>
      </c>
      <c r="G6409" s="10">
        <v>0</v>
      </c>
    </row>
    <row r="6410" spans="6:7" x14ac:dyDescent="0.3">
      <c r="F6410" t="s">
        <v>13497</v>
      </c>
      <c r="G6410" s="10">
        <v>0</v>
      </c>
    </row>
    <row r="6411" spans="6:7" x14ac:dyDescent="0.3">
      <c r="F6411" t="s">
        <v>13410</v>
      </c>
      <c r="G6411" s="10">
        <v>0</v>
      </c>
    </row>
    <row r="6412" spans="6:7" x14ac:dyDescent="0.3">
      <c r="F6412" t="s">
        <v>13498</v>
      </c>
      <c r="G6412" s="10">
        <v>0</v>
      </c>
    </row>
    <row r="6413" spans="6:7" x14ac:dyDescent="0.3">
      <c r="F6413" t="s">
        <v>14138</v>
      </c>
      <c r="G6413" s="10">
        <v>0</v>
      </c>
    </row>
    <row r="6414" spans="6:7" x14ac:dyDescent="0.3">
      <c r="F6414" t="s">
        <v>13499</v>
      </c>
      <c r="G6414" s="10">
        <v>0</v>
      </c>
    </row>
    <row r="6415" spans="6:7" x14ac:dyDescent="0.3">
      <c r="F6415" t="s">
        <v>14146</v>
      </c>
      <c r="G6415" s="10">
        <v>0</v>
      </c>
    </row>
    <row r="6416" spans="6:7" x14ac:dyDescent="0.3">
      <c r="F6416" t="s">
        <v>13500</v>
      </c>
      <c r="G6416" s="10">
        <v>0</v>
      </c>
    </row>
    <row r="6417" spans="6:7" x14ac:dyDescent="0.3">
      <c r="F6417" t="s">
        <v>14154</v>
      </c>
      <c r="G6417" s="10">
        <v>0</v>
      </c>
    </row>
    <row r="6418" spans="6:7" x14ac:dyDescent="0.3">
      <c r="F6418" t="s">
        <v>13388</v>
      </c>
      <c r="G6418" s="10">
        <v>0</v>
      </c>
    </row>
    <row r="6419" spans="6:7" x14ac:dyDescent="0.3">
      <c r="F6419" t="s">
        <v>14162</v>
      </c>
      <c r="G6419" s="10">
        <v>0</v>
      </c>
    </row>
    <row r="6420" spans="6:7" x14ac:dyDescent="0.3">
      <c r="F6420" t="s">
        <v>13502</v>
      </c>
      <c r="G6420" s="10">
        <v>0</v>
      </c>
    </row>
    <row r="6421" spans="6:7" x14ac:dyDescent="0.3">
      <c r="F6421" t="s">
        <v>14170</v>
      </c>
      <c r="G6421" s="10">
        <v>0</v>
      </c>
    </row>
    <row r="6422" spans="6:7" x14ac:dyDescent="0.3">
      <c r="F6422" t="s">
        <v>13503</v>
      </c>
      <c r="G6422" s="10">
        <v>0</v>
      </c>
    </row>
    <row r="6423" spans="6:7" x14ac:dyDescent="0.3">
      <c r="F6423" t="s">
        <v>14178</v>
      </c>
      <c r="G6423" s="10">
        <v>0</v>
      </c>
    </row>
    <row r="6424" spans="6:7" x14ac:dyDescent="0.3">
      <c r="F6424" t="s">
        <v>13504</v>
      </c>
      <c r="G6424" s="10">
        <v>0</v>
      </c>
    </row>
    <row r="6425" spans="6:7" x14ac:dyDescent="0.3">
      <c r="F6425" t="s">
        <v>14186</v>
      </c>
      <c r="G6425" s="10">
        <v>0</v>
      </c>
    </row>
    <row r="6426" spans="6:7" x14ac:dyDescent="0.3">
      <c r="F6426" t="s">
        <v>13505</v>
      </c>
      <c r="G6426" s="10">
        <v>0</v>
      </c>
    </row>
    <row r="6427" spans="6:7" x14ac:dyDescent="0.3">
      <c r="F6427" t="s">
        <v>14194</v>
      </c>
      <c r="G6427" s="10">
        <v>0</v>
      </c>
    </row>
    <row r="6428" spans="6:7" x14ac:dyDescent="0.3">
      <c r="F6428" t="s">
        <v>13258</v>
      </c>
      <c r="G6428" s="10">
        <v>0</v>
      </c>
    </row>
    <row r="6429" spans="6:7" x14ac:dyDescent="0.3">
      <c r="F6429" t="s">
        <v>13398</v>
      </c>
      <c r="G6429" s="10">
        <v>0</v>
      </c>
    </row>
    <row r="6430" spans="6:7" x14ac:dyDescent="0.3">
      <c r="F6430" t="s">
        <v>13389</v>
      </c>
      <c r="G6430" s="10">
        <v>0</v>
      </c>
    </row>
    <row r="6431" spans="6:7" x14ac:dyDescent="0.3">
      <c r="F6431" t="s">
        <v>14213</v>
      </c>
      <c r="G6431" s="10">
        <v>0</v>
      </c>
    </row>
    <row r="6432" spans="6:7" x14ac:dyDescent="0.3">
      <c r="F6432" t="s">
        <v>13508</v>
      </c>
      <c r="G6432" s="10">
        <v>0</v>
      </c>
    </row>
    <row r="6433" spans="6:7" x14ac:dyDescent="0.3">
      <c r="F6433" t="s">
        <v>14221</v>
      </c>
      <c r="G6433" s="10">
        <v>0</v>
      </c>
    </row>
    <row r="6434" spans="6:7" x14ac:dyDescent="0.3">
      <c r="F6434" t="s">
        <v>13509</v>
      </c>
      <c r="G6434" s="10">
        <v>0</v>
      </c>
    </row>
    <row r="6435" spans="6:7" x14ac:dyDescent="0.3">
      <c r="F6435" t="s">
        <v>14229</v>
      </c>
      <c r="G6435" s="10">
        <v>0</v>
      </c>
    </row>
    <row r="6436" spans="6:7" x14ac:dyDescent="0.3">
      <c r="F6436" t="s">
        <v>13510</v>
      </c>
      <c r="G6436" s="10">
        <v>0</v>
      </c>
    </row>
    <row r="6437" spans="6:7" x14ac:dyDescent="0.3">
      <c r="F6437" t="s">
        <v>14237</v>
      </c>
      <c r="G6437" s="10">
        <v>0</v>
      </c>
    </row>
    <row r="6438" spans="6:7" x14ac:dyDescent="0.3">
      <c r="F6438" t="s">
        <v>13279</v>
      </c>
      <c r="G6438" s="10">
        <v>0</v>
      </c>
    </row>
    <row r="6439" spans="6:7" x14ac:dyDescent="0.3">
      <c r="F6439" t="s">
        <v>13346</v>
      </c>
      <c r="G6439" s="10">
        <v>0</v>
      </c>
    </row>
    <row r="6440" spans="6:7" x14ac:dyDescent="0.3">
      <c r="F6440" t="s">
        <v>13512</v>
      </c>
      <c r="G6440" s="10">
        <v>0</v>
      </c>
    </row>
    <row r="6441" spans="6:7" x14ac:dyDescent="0.3">
      <c r="F6441" t="s">
        <v>14257</v>
      </c>
      <c r="G6441" s="10">
        <v>0</v>
      </c>
    </row>
    <row r="6442" spans="6:7" x14ac:dyDescent="0.3">
      <c r="F6442" t="s">
        <v>13513</v>
      </c>
      <c r="G6442" s="10">
        <v>0</v>
      </c>
    </row>
    <row r="6443" spans="6:7" x14ac:dyDescent="0.3">
      <c r="F6443" t="s">
        <v>14265</v>
      </c>
      <c r="G6443" s="10">
        <v>0</v>
      </c>
    </row>
    <row r="6444" spans="6:7" x14ac:dyDescent="0.3">
      <c r="F6444" t="s">
        <v>13514</v>
      </c>
      <c r="G6444" s="10">
        <v>0</v>
      </c>
    </row>
    <row r="6445" spans="6:7" x14ac:dyDescent="0.3">
      <c r="F6445" t="s">
        <v>14273</v>
      </c>
      <c r="G6445" s="10">
        <v>0</v>
      </c>
    </row>
    <row r="6446" spans="6:7" x14ac:dyDescent="0.3">
      <c r="F6446" t="s">
        <v>13515</v>
      </c>
      <c r="G6446" s="10">
        <v>0</v>
      </c>
    </row>
    <row r="6447" spans="6:7" x14ac:dyDescent="0.3">
      <c r="F6447" t="s">
        <v>14281</v>
      </c>
      <c r="G6447" s="10">
        <v>0</v>
      </c>
    </row>
    <row r="6448" spans="6:7" x14ac:dyDescent="0.3">
      <c r="F6448" t="s">
        <v>13516</v>
      </c>
      <c r="G6448" s="10">
        <v>0</v>
      </c>
    </row>
    <row r="6449" spans="6:7" x14ac:dyDescent="0.3">
      <c r="F6449" t="s">
        <v>14289</v>
      </c>
      <c r="G6449" s="10">
        <v>0</v>
      </c>
    </row>
    <row r="6450" spans="6:7" x14ac:dyDescent="0.3">
      <c r="F6450" t="s">
        <v>13517</v>
      </c>
      <c r="G6450" s="10">
        <v>0</v>
      </c>
    </row>
    <row r="6451" spans="6:7" x14ac:dyDescent="0.3">
      <c r="F6451" t="s">
        <v>14297</v>
      </c>
      <c r="G6451" s="10">
        <v>0</v>
      </c>
    </row>
    <row r="6452" spans="6:7" x14ac:dyDescent="0.3">
      <c r="F6452" t="s">
        <v>13518</v>
      </c>
      <c r="G6452" s="10">
        <v>0</v>
      </c>
    </row>
    <row r="6453" spans="6:7" x14ac:dyDescent="0.3">
      <c r="F6453" t="s">
        <v>14305</v>
      </c>
      <c r="G6453" s="10">
        <v>0</v>
      </c>
    </row>
    <row r="6454" spans="6:7" x14ac:dyDescent="0.3">
      <c r="F6454" t="s">
        <v>13519</v>
      </c>
      <c r="G6454" s="10">
        <v>0</v>
      </c>
    </row>
    <row r="6455" spans="6:7" x14ac:dyDescent="0.3">
      <c r="F6455" t="s">
        <v>14313</v>
      </c>
      <c r="G6455" s="10">
        <v>0</v>
      </c>
    </row>
    <row r="6456" spans="6:7" x14ac:dyDescent="0.3">
      <c r="F6456" t="s">
        <v>13280</v>
      </c>
      <c r="G6456" s="10">
        <v>0</v>
      </c>
    </row>
    <row r="6457" spans="6:7" x14ac:dyDescent="0.3">
      <c r="F6457" t="s">
        <v>14321</v>
      </c>
      <c r="G6457" s="10">
        <v>0</v>
      </c>
    </row>
    <row r="6458" spans="6:7" x14ac:dyDescent="0.3">
      <c r="F6458" t="s">
        <v>13521</v>
      </c>
      <c r="G6458" s="10">
        <v>0</v>
      </c>
    </row>
    <row r="6459" spans="6:7" x14ac:dyDescent="0.3">
      <c r="F6459" t="s">
        <v>14343</v>
      </c>
      <c r="G6459" s="10">
        <v>0</v>
      </c>
    </row>
    <row r="6460" spans="6:7" x14ac:dyDescent="0.3">
      <c r="F6460" t="s">
        <v>13372</v>
      </c>
      <c r="G6460" s="10">
        <v>0</v>
      </c>
    </row>
    <row r="6461" spans="6:7" x14ac:dyDescent="0.3">
      <c r="F6461" t="s">
        <v>14351</v>
      </c>
      <c r="G6461" s="10">
        <v>0</v>
      </c>
    </row>
    <row r="6462" spans="6:7" x14ac:dyDescent="0.3">
      <c r="F6462" t="s">
        <v>13523</v>
      </c>
      <c r="G6462" s="10">
        <v>0</v>
      </c>
    </row>
    <row r="6463" spans="6:7" x14ac:dyDescent="0.3">
      <c r="F6463" t="s">
        <v>14359</v>
      </c>
      <c r="G6463" s="10">
        <v>0</v>
      </c>
    </row>
    <row r="6464" spans="6:7" x14ac:dyDescent="0.3">
      <c r="F6464" t="s">
        <v>13390</v>
      </c>
      <c r="G6464" s="10">
        <v>0</v>
      </c>
    </row>
    <row r="6465" spans="6:7" x14ac:dyDescent="0.3">
      <c r="F6465" t="s">
        <v>14399</v>
      </c>
      <c r="G6465" s="10">
        <v>0</v>
      </c>
    </row>
    <row r="6466" spans="6:7" x14ac:dyDescent="0.3">
      <c r="F6466" t="s">
        <v>13525</v>
      </c>
      <c r="G6466" s="10">
        <v>0</v>
      </c>
    </row>
    <row r="6467" spans="6:7" x14ac:dyDescent="0.3">
      <c r="F6467" t="s">
        <v>13880</v>
      </c>
      <c r="G6467" s="10">
        <v>0</v>
      </c>
    </row>
    <row r="6468" spans="6:7" x14ac:dyDescent="0.3">
      <c r="F6468" t="s">
        <v>13526</v>
      </c>
      <c r="G6468" s="10">
        <v>0</v>
      </c>
    </row>
    <row r="6469" spans="6:7" x14ac:dyDescent="0.3">
      <c r="F6469" t="s">
        <v>13884</v>
      </c>
      <c r="G6469" s="10">
        <v>0</v>
      </c>
    </row>
    <row r="6470" spans="6:7" x14ac:dyDescent="0.3">
      <c r="F6470" t="s">
        <v>13527</v>
      </c>
      <c r="G6470" s="10">
        <v>0</v>
      </c>
    </row>
    <row r="6471" spans="6:7" x14ac:dyDescent="0.3">
      <c r="F6471" t="s">
        <v>13888</v>
      </c>
      <c r="G6471" s="10">
        <v>0</v>
      </c>
    </row>
    <row r="6472" spans="6:7" x14ac:dyDescent="0.3">
      <c r="F6472" t="s">
        <v>13259</v>
      </c>
      <c r="G6472" s="10">
        <v>0</v>
      </c>
    </row>
    <row r="6473" spans="6:7" x14ac:dyDescent="0.3">
      <c r="F6473" t="s">
        <v>13892</v>
      </c>
      <c r="G6473" s="10">
        <v>0</v>
      </c>
    </row>
    <row r="6474" spans="6:7" x14ac:dyDescent="0.3">
      <c r="F6474" t="s">
        <v>13529</v>
      </c>
      <c r="G6474" s="10">
        <v>0</v>
      </c>
    </row>
    <row r="6475" spans="6:7" x14ac:dyDescent="0.3">
      <c r="F6475" t="s">
        <v>13896</v>
      </c>
      <c r="G6475" s="10">
        <v>0</v>
      </c>
    </row>
    <row r="6476" spans="6:7" x14ac:dyDescent="0.3">
      <c r="F6476" t="s">
        <v>13530</v>
      </c>
      <c r="G6476" s="10">
        <v>0</v>
      </c>
    </row>
    <row r="6477" spans="6:7" x14ac:dyDescent="0.3">
      <c r="F6477" t="s">
        <v>13900</v>
      </c>
      <c r="G6477" s="10">
        <v>0</v>
      </c>
    </row>
    <row r="6478" spans="6:7" x14ac:dyDescent="0.3">
      <c r="F6478" t="s">
        <v>13531</v>
      </c>
      <c r="G6478" s="10">
        <v>0</v>
      </c>
    </row>
    <row r="6479" spans="6:7" x14ac:dyDescent="0.3">
      <c r="F6479" t="s">
        <v>13904</v>
      </c>
      <c r="G6479" s="10">
        <v>0</v>
      </c>
    </row>
    <row r="6480" spans="6:7" x14ac:dyDescent="0.3">
      <c r="F6480" t="s">
        <v>13532</v>
      </c>
      <c r="G6480" s="10">
        <v>0</v>
      </c>
    </row>
    <row r="6481" spans="6:7" x14ac:dyDescent="0.3">
      <c r="F6481" t="s">
        <v>13908</v>
      </c>
      <c r="G6481" s="10">
        <v>0</v>
      </c>
    </row>
    <row r="6482" spans="6:7" x14ac:dyDescent="0.3">
      <c r="F6482" t="s">
        <v>13533</v>
      </c>
      <c r="G6482" s="10">
        <v>0</v>
      </c>
    </row>
    <row r="6483" spans="6:7" x14ac:dyDescent="0.3">
      <c r="F6483" t="s">
        <v>13912</v>
      </c>
      <c r="G6483" s="10">
        <v>0</v>
      </c>
    </row>
    <row r="6484" spans="6:7" x14ac:dyDescent="0.3">
      <c r="F6484" t="s">
        <v>13534</v>
      </c>
      <c r="G6484" s="10">
        <v>0</v>
      </c>
    </row>
    <row r="6485" spans="6:7" x14ac:dyDescent="0.3">
      <c r="F6485" t="s">
        <v>13916</v>
      </c>
      <c r="G6485" s="10">
        <v>0</v>
      </c>
    </row>
    <row r="6486" spans="6:7" x14ac:dyDescent="0.3">
      <c r="F6486" t="s">
        <v>13260</v>
      </c>
      <c r="G6486" s="10">
        <v>0</v>
      </c>
    </row>
    <row r="6487" spans="6:7" x14ac:dyDescent="0.3">
      <c r="F6487" t="s">
        <v>13920</v>
      </c>
      <c r="G6487" s="10">
        <v>0</v>
      </c>
    </row>
    <row r="6488" spans="6:7" x14ac:dyDescent="0.3">
      <c r="F6488" t="s">
        <v>13536</v>
      </c>
      <c r="G6488" s="10">
        <v>0</v>
      </c>
    </row>
    <row r="6489" spans="6:7" x14ac:dyDescent="0.3">
      <c r="F6489" t="s">
        <v>13320</v>
      </c>
      <c r="G6489" s="10">
        <v>0</v>
      </c>
    </row>
    <row r="6490" spans="6:7" x14ac:dyDescent="0.3">
      <c r="F6490" t="s">
        <v>13537</v>
      </c>
      <c r="G6490" s="10">
        <v>0</v>
      </c>
    </row>
    <row r="6491" spans="6:7" x14ac:dyDescent="0.3">
      <c r="F6491" t="s">
        <v>13928</v>
      </c>
      <c r="G6491" s="10">
        <v>0</v>
      </c>
    </row>
    <row r="6492" spans="6:7" x14ac:dyDescent="0.3">
      <c r="F6492" t="s">
        <v>13538</v>
      </c>
      <c r="G6492" s="10">
        <v>0</v>
      </c>
    </row>
    <row r="6493" spans="6:7" x14ac:dyDescent="0.3">
      <c r="F6493" t="s">
        <v>13932</v>
      </c>
      <c r="G6493" s="10">
        <v>0</v>
      </c>
    </row>
    <row r="6494" spans="6:7" x14ac:dyDescent="0.3">
      <c r="F6494" t="s">
        <v>13539</v>
      </c>
      <c r="G6494" s="10">
        <v>0</v>
      </c>
    </row>
    <row r="6495" spans="6:7" x14ac:dyDescent="0.3">
      <c r="F6495" t="s">
        <v>13936</v>
      </c>
      <c r="G6495" s="10">
        <v>0</v>
      </c>
    </row>
    <row r="6496" spans="6:7" x14ac:dyDescent="0.3">
      <c r="F6496" t="s">
        <v>13540</v>
      </c>
      <c r="G6496" s="10">
        <v>0</v>
      </c>
    </row>
    <row r="6497" spans="6:7" x14ac:dyDescent="0.3">
      <c r="F6497" t="s">
        <v>13381</v>
      </c>
      <c r="G6497" s="10">
        <v>0</v>
      </c>
    </row>
    <row r="6498" spans="6:7" x14ac:dyDescent="0.3">
      <c r="F6498" t="s">
        <v>13284</v>
      </c>
      <c r="G6498" s="10">
        <v>0</v>
      </c>
    </row>
    <row r="6499" spans="6:7" x14ac:dyDescent="0.3">
      <c r="F6499" t="s">
        <v>13944</v>
      </c>
      <c r="G6499" s="10">
        <v>0</v>
      </c>
    </row>
    <row r="6500" spans="6:7" x14ac:dyDescent="0.3">
      <c r="F6500" t="s">
        <v>13542</v>
      </c>
      <c r="G6500" s="10">
        <v>0</v>
      </c>
    </row>
    <row r="6501" spans="6:7" x14ac:dyDescent="0.3">
      <c r="F6501" t="s">
        <v>13948</v>
      </c>
      <c r="G6501" s="10">
        <v>0</v>
      </c>
    </row>
    <row r="6502" spans="6:7" x14ac:dyDescent="0.3">
      <c r="F6502" t="s">
        <v>13543</v>
      </c>
      <c r="G6502" s="10">
        <v>0</v>
      </c>
    </row>
    <row r="6503" spans="6:7" x14ac:dyDescent="0.3">
      <c r="F6503" t="s">
        <v>13952</v>
      </c>
      <c r="G6503" s="10">
        <v>0</v>
      </c>
    </row>
    <row r="6504" spans="6:7" x14ac:dyDescent="0.3">
      <c r="F6504" t="s">
        <v>13544</v>
      </c>
      <c r="G6504" s="10">
        <v>0</v>
      </c>
    </row>
    <row r="6505" spans="6:7" x14ac:dyDescent="0.3">
      <c r="F6505" t="s">
        <v>13956</v>
      </c>
      <c r="G6505" s="10">
        <v>0</v>
      </c>
    </row>
    <row r="6506" spans="6:7" x14ac:dyDescent="0.3">
      <c r="F6506" t="s">
        <v>13545</v>
      </c>
      <c r="G6506" s="10">
        <v>0</v>
      </c>
    </row>
    <row r="6507" spans="6:7" x14ac:dyDescent="0.3">
      <c r="F6507" t="s">
        <v>13960</v>
      </c>
      <c r="G6507" s="10">
        <v>0</v>
      </c>
    </row>
    <row r="6508" spans="6:7" x14ac:dyDescent="0.3">
      <c r="F6508" t="s">
        <v>13546</v>
      </c>
      <c r="G6508" s="10">
        <v>0</v>
      </c>
    </row>
    <row r="6509" spans="6:7" x14ac:dyDescent="0.3">
      <c r="F6509" t="s">
        <v>13964</v>
      </c>
      <c r="G6509" s="10">
        <v>0</v>
      </c>
    </row>
    <row r="6510" spans="6:7" x14ac:dyDescent="0.3">
      <c r="F6510" t="s">
        <v>13285</v>
      </c>
      <c r="G6510" s="10">
        <v>0</v>
      </c>
    </row>
    <row r="6511" spans="6:7" x14ac:dyDescent="0.3">
      <c r="F6511" t="s">
        <v>13403</v>
      </c>
      <c r="G6511" s="10">
        <v>0</v>
      </c>
    </row>
    <row r="6512" spans="6:7" x14ac:dyDescent="0.3">
      <c r="F6512" t="s">
        <v>13286</v>
      </c>
      <c r="G6512" s="10">
        <v>0</v>
      </c>
    </row>
    <row r="6513" spans="6:7" x14ac:dyDescent="0.3">
      <c r="F6513" t="s">
        <v>13972</v>
      </c>
      <c r="G6513" s="10">
        <v>0</v>
      </c>
    </row>
    <row r="6514" spans="6:7" x14ac:dyDescent="0.3">
      <c r="F6514" t="s">
        <v>13287</v>
      </c>
      <c r="G6514" s="10">
        <v>0</v>
      </c>
    </row>
    <row r="6515" spans="6:7" x14ac:dyDescent="0.3">
      <c r="F6515" t="s">
        <v>13976</v>
      </c>
      <c r="G6515" s="10">
        <v>0</v>
      </c>
    </row>
    <row r="6516" spans="6:7" x14ac:dyDescent="0.3">
      <c r="F6516" t="s">
        <v>13550</v>
      </c>
      <c r="G6516" s="10">
        <v>0</v>
      </c>
    </row>
    <row r="6517" spans="6:7" x14ac:dyDescent="0.3">
      <c r="F6517" t="s">
        <v>13980</v>
      </c>
      <c r="G6517" s="10">
        <v>0</v>
      </c>
    </row>
    <row r="6518" spans="6:7" x14ac:dyDescent="0.3">
      <c r="F6518" t="s">
        <v>13551</v>
      </c>
      <c r="G6518" s="10">
        <v>0</v>
      </c>
    </row>
    <row r="6519" spans="6:7" x14ac:dyDescent="0.3">
      <c r="F6519" t="s">
        <v>13984</v>
      </c>
      <c r="G6519" s="10">
        <v>0</v>
      </c>
    </row>
    <row r="6520" spans="6:7" x14ac:dyDescent="0.3">
      <c r="F6520" t="s">
        <v>13552</v>
      </c>
      <c r="G6520" s="10">
        <v>0</v>
      </c>
    </row>
    <row r="6521" spans="6:7" x14ac:dyDescent="0.3">
      <c r="F6521" t="s">
        <v>13988</v>
      </c>
      <c r="G6521" s="10">
        <v>0</v>
      </c>
    </row>
    <row r="6522" spans="6:7" x14ac:dyDescent="0.3">
      <c r="F6522" t="s">
        <v>13553</v>
      </c>
      <c r="G6522" s="10">
        <v>0</v>
      </c>
    </row>
    <row r="6523" spans="6:7" x14ac:dyDescent="0.3">
      <c r="F6523" t="s">
        <v>13992</v>
      </c>
      <c r="G6523" s="10">
        <v>0</v>
      </c>
    </row>
    <row r="6524" spans="6:7" x14ac:dyDescent="0.3">
      <c r="F6524" t="s">
        <v>13554</v>
      </c>
      <c r="G6524" s="10">
        <v>0</v>
      </c>
    </row>
    <row r="6525" spans="6:7" x14ac:dyDescent="0.3">
      <c r="F6525" t="s">
        <v>13996</v>
      </c>
      <c r="G6525" s="10">
        <v>0</v>
      </c>
    </row>
    <row r="6526" spans="6:7" x14ac:dyDescent="0.3">
      <c r="F6526" t="s">
        <v>13555</v>
      </c>
      <c r="G6526" s="10">
        <v>0</v>
      </c>
    </row>
    <row r="6527" spans="6:7" x14ac:dyDescent="0.3">
      <c r="F6527" t="s">
        <v>14000</v>
      </c>
      <c r="G6527" s="10">
        <v>0</v>
      </c>
    </row>
    <row r="6528" spans="6:7" x14ac:dyDescent="0.3">
      <c r="F6528" t="s">
        <v>13556</v>
      </c>
      <c r="G6528" s="10">
        <v>0</v>
      </c>
    </row>
    <row r="6529" spans="6:7" x14ac:dyDescent="0.3">
      <c r="F6529" t="s">
        <v>14004</v>
      </c>
      <c r="G6529" s="10">
        <v>0</v>
      </c>
    </row>
    <row r="6530" spans="6:7" x14ac:dyDescent="0.3">
      <c r="F6530" t="s">
        <v>13557</v>
      </c>
      <c r="G6530" s="10">
        <v>0</v>
      </c>
    </row>
    <row r="6531" spans="6:7" x14ac:dyDescent="0.3">
      <c r="F6531" t="s">
        <v>14008</v>
      </c>
      <c r="G6531" s="10">
        <v>0</v>
      </c>
    </row>
    <row r="6532" spans="6:7" x14ac:dyDescent="0.3">
      <c r="F6532" t="s">
        <v>13558</v>
      </c>
      <c r="G6532" s="10">
        <v>0</v>
      </c>
    </row>
    <row r="6533" spans="6:7" x14ac:dyDescent="0.3">
      <c r="F6533" t="s">
        <v>14012</v>
      </c>
      <c r="G6533" s="10">
        <v>0</v>
      </c>
    </row>
    <row r="6534" spans="6:7" x14ac:dyDescent="0.3">
      <c r="F6534" t="s">
        <v>13559</v>
      </c>
      <c r="G6534" s="10">
        <v>0</v>
      </c>
    </row>
    <row r="6535" spans="6:7" x14ac:dyDescent="0.3">
      <c r="F6535" t="s">
        <v>14016</v>
      </c>
      <c r="G6535" s="10">
        <v>0</v>
      </c>
    </row>
    <row r="6536" spans="6:7" x14ac:dyDescent="0.3">
      <c r="F6536" t="s">
        <v>13560</v>
      </c>
      <c r="G6536" s="10">
        <v>0</v>
      </c>
    </row>
    <row r="6537" spans="6:7" x14ac:dyDescent="0.3">
      <c r="F6537" t="s">
        <v>14021</v>
      </c>
      <c r="G6537" s="10">
        <v>0</v>
      </c>
    </row>
    <row r="6538" spans="6:7" x14ac:dyDescent="0.3">
      <c r="F6538" t="s">
        <v>13561</v>
      </c>
      <c r="G6538" s="10">
        <v>0</v>
      </c>
    </row>
    <row r="6539" spans="6:7" x14ac:dyDescent="0.3">
      <c r="F6539" t="s">
        <v>14025</v>
      </c>
      <c r="G6539" s="10">
        <v>0</v>
      </c>
    </row>
    <row r="6540" spans="6:7" x14ac:dyDescent="0.3">
      <c r="F6540" t="s">
        <v>13562</v>
      </c>
      <c r="G6540" s="10">
        <v>0</v>
      </c>
    </row>
    <row r="6541" spans="6:7" x14ac:dyDescent="0.3">
      <c r="F6541" t="s">
        <v>14029</v>
      </c>
      <c r="G6541" s="10">
        <v>0</v>
      </c>
    </row>
    <row r="6542" spans="6:7" x14ac:dyDescent="0.3">
      <c r="F6542" t="s">
        <v>13563</v>
      </c>
      <c r="G6542" s="10">
        <v>0</v>
      </c>
    </row>
    <row r="6543" spans="6:7" x14ac:dyDescent="0.3">
      <c r="F6543" t="s">
        <v>14033</v>
      </c>
      <c r="G6543" s="10">
        <v>0</v>
      </c>
    </row>
    <row r="6544" spans="6:7" x14ac:dyDescent="0.3">
      <c r="F6544" t="s">
        <v>13564</v>
      </c>
      <c r="G6544" s="10">
        <v>0</v>
      </c>
    </row>
    <row r="6545" spans="6:7" x14ac:dyDescent="0.3">
      <c r="F6545" t="s">
        <v>14037</v>
      </c>
      <c r="G6545" s="10">
        <v>0</v>
      </c>
    </row>
    <row r="6546" spans="6:7" x14ac:dyDescent="0.3">
      <c r="F6546" t="s">
        <v>13565</v>
      </c>
      <c r="G6546" s="10">
        <v>0</v>
      </c>
    </row>
    <row r="6547" spans="6:7" x14ac:dyDescent="0.3">
      <c r="F6547" t="s">
        <v>14041</v>
      </c>
      <c r="G6547" s="10">
        <v>0</v>
      </c>
    </row>
    <row r="6548" spans="6:7" x14ac:dyDescent="0.3">
      <c r="F6548" t="s">
        <v>13566</v>
      </c>
      <c r="G6548" s="10">
        <v>0</v>
      </c>
    </row>
    <row r="6549" spans="6:7" x14ac:dyDescent="0.3">
      <c r="F6549" t="s">
        <v>14045</v>
      </c>
      <c r="G6549" s="10">
        <v>0</v>
      </c>
    </row>
    <row r="6550" spans="6:7" x14ac:dyDescent="0.3">
      <c r="F6550" t="s">
        <v>13567</v>
      </c>
      <c r="G6550" s="10">
        <v>0</v>
      </c>
    </row>
    <row r="6551" spans="6:7" x14ac:dyDescent="0.3">
      <c r="F6551" t="s">
        <v>14049</v>
      </c>
      <c r="G6551" s="10">
        <v>0</v>
      </c>
    </row>
    <row r="6552" spans="6:7" x14ac:dyDescent="0.3">
      <c r="F6552" t="s">
        <v>13568</v>
      </c>
      <c r="G6552" s="10">
        <v>0</v>
      </c>
    </row>
    <row r="6553" spans="6:7" x14ac:dyDescent="0.3">
      <c r="F6553" t="s">
        <v>14053</v>
      </c>
      <c r="G6553" s="10">
        <v>0</v>
      </c>
    </row>
    <row r="6554" spans="6:7" x14ac:dyDescent="0.3">
      <c r="F6554" t="s">
        <v>13569</v>
      </c>
      <c r="G6554" s="10">
        <v>0</v>
      </c>
    </row>
    <row r="6555" spans="6:7" x14ac:dyDescent="0.3">
      <c r="F6555" t="s">
        <v>14057</v>
      </c>
      <c r="G6555" s="10">
        <v>0</v>
      </c>
    </row>
    <row r="6556" spans="6:7" x14ac:dyDescent="0.3">
      <c r="F6556" t="s">
        <v>13391</v>
      </c>
      <c r="G6556" s="10">
        <v>0</v>
      </c>
    </row>
    <row r="6557" spans="6:7" x14ac:dyDescent="0.3">
      <c r="F6557" t="s">
        <v>14061</v>
      </c>
      <c r="G6557" s="10">
        <v>0</v>
      </c>
    </row>
    <row r="6558" spans="6:7" x14ac:dyDescent="0.3">
      <c r="F6558" t="s">
        <v>13571</v>
      </c>
      <c r="G6558" s="10">
        <v>0</v>
      </c>
    </row>
    <row r="6559" spans="6:7" x14ac:dyDescent="0.3">
      <c r="F6559" t="s">
        <v>13366</v>
      </c>
      <c r="G6559" s="10">
        <v>0</v>
      </c>
    </row>
    <row r="6560" spans="6:7" x14ac:dyDescent="0.3">
      <c r="F6560" t="s">
        <v>13572</v>
      </c>
      <c r="G6560" s="10">
        <v>0</v>
      </c>
    </row>
    <row r="6561" spans="6:7" x14ac:dyDescent="0.3">
      <c r="F6561" t="s">
        <v>13326</v>
      </c>
      <c r="G6561" s="10">
        <v>0</v>
      </c>
    </row>
    <row r="6562" spans="6:7" x14ac:dyDescent="0.3">
      <c r="F6562" t="s">
        <v>13573</v>
      </c>
      <c r="G6562" s="10">
        <v>0</v>
      </c>
    </row>
    <row r="6563" spans="6:7" x14ac:dyDescent="0.3">
      <c r="F6563" t="s">
        <v>13367</v>
      </c>
      <c r="G6563" s="10">
        <v>0</v>
      </c>
    </row>
    <row r="6564" spans="6:7" x14ac:dyDescent="0.3">
      <c r="F6564" t="s">
        <v>13574</v>
      </c>
      <c r="G6564" s="10">
        <v>0</v>
      </c>
    </row>
    <row r="6565" spans="6:7" x14ac:dyDescent="0.3">
      <c r="F6565" t="s">
        <v>14077</v>
      </c>
      <c r="G6565" s="10">
        <v>0</v>
      </c>
    </row>
    <row r="6566" spans="6:7" x14ac:dyDescent="0.3">
      <c r="F6566" t="s">
        <v>13575</v>
      </c>
      <c r="G6566" s="10">
        <v>0</v>
      </c>
    </row>
    <row r="6567" spans="6:7" x14ac:dyDescent="0.3">
      <c r="F6567" t="s">
        <v>14081</v>
      </c>
      <c r="G6567" s="10">
        <v>0</v>
      </c>
    </row>
    <row r="6568" spans="6:7" x14ac:dyDescent="0.3">
      <c r="F6568" t="s">
        <v>13576</v>
      </c>
      <c r="G6568" s="10">
        <v>0</v>
      </c>
    </row>
    <row r="6569" spans="6:7" x14ac:dyDescent="0.3">
      <c r="F6569" t="s">
        <v>14085</v>
      </c>
      <c r="G6569" s="10">
        <v>0</v>
      </c>
    </row>
    <row r="6570" spans="6:7" x14ac:dyDescent="0.3">
      <c r="F6570" t="s">
        <v>13577</v>
      </c>
      <c r="G6570" s="10">
        <v>0</v>
      </c>
    </row>
    <row r="6571" spans="6:7" x14ac:dyDescent="0.3">
      <c r="F6571" t="s">
        <v>14089</v>
      </c>
      <c r="G6571" s="10">
        <v>0</v>
      </c>
    </row>
    <row r="6572" spans="6:7" x14ac:dyDescent="0.3">
      <c r="F6572" t="s">
        <v>13578</v>
      </c>
      <c r="G6572" s="10">
        <v>0</v>
      </c>
    </row>
    <row r="6573" spans="6:7" x14ac:dyDescent="0.3">
      <c r="F6573" t="s">
        <v>14093</v>
      </c>
      <c r="G6573" s="10">
        <v>0</v>
      </c>
    </row>
    <row r="6574" spans="6:7" x14ac:dyDescent="0.3">
      <c r="F6574" t="s">
        <v>13579</v>
      </c>
      <c r="G6574" s="10">
        <v>0</v>
      </c>
    </row>
    <row r="6575" spans="6:7" x14ac:dyDescent="0.3">
      <c r="F6575" t="s">
        <v>14097</v>
      </c>
      <c r="G6575" s="10">
        <v>0</v>
      </c>
    </row>
    <row r="6576" spans="6:7" x14ac:dyDescent="0.3">
      <c r="F6576" t="s">
        <v>13580</v>
      </c>
      <c r="G6576" s="10">
        <v>0</v>
      </c>
    </row>
    <row r="6577" spans="6:7" x14ac:dyDescent="0.3">
      <c r="F6577" t="s">
        <v>14101</v>
      </c>
      <c r="G6577" s="10">
        <v>0</v>
      </c>
    </row>
    <row r="6578" spans="6:7" x14ac:dyDescent="0.3">
      <c r="F6578" t="s">
        <v>13581</v>
      </c>
      <c r="G6578" s="10">
        <v>0</v>
      </c>
    </row>
    <row r="6579" spans="6:7" x14ac:dyDescent="0.3">
      <c r="F6579" t="s">
        <v>14105</v>
      </c>
      <c r="G6579" s="10">
        <v>0</v>
      </c>
    </row>
    <row r="6580" spans="6:7" x14ac:dyDescent="0.3">
      <c r="F6580" t="s">
        <v>13582</v>
      </c>
      <c r="G6580" s="10">
        <v>0</v>
      </c>
    </row>
    <row r="6581" spans="6:7" x14ac:dyDescent="0.3">
      <c r="F6581" t="s">
        <v>14109</v>
      </c>
      <c r="G6581" s="10">
        <v>0</v>
      </c>
    </row>
    <row r="6582" spans="6:7" x14ac:dyDescent="0.3">
      <c r="F6582" t="s">
        <v>13583</v>
      </c>
      <c r="G6582" s="10">
        <v>0</v>
      </c>
    </row>
    <row r="6583" spans="6:7" x14ac:dyDescent="0.3">
      <c r="F6583" t="s">
        <v>14113</v>
      </c>
      <c r="G6583" s="10">
        <v>0</v>
      </c>
    </row>
    <row r="6584" spans="6:7" x14ac:dyDescent="0.3">
      <c r="F6584" t="s">
        <v>13584</v>
      </c>
      <c r="G6584" s="10">
        <v>0</v>
      </c>
    </row>
    <row r="6585" spans="6:7" x14ac:dyDescent="0.3">
      <c r="F6585" t="s">
        <v>14118</v>
      </c>
      <c r="G6585" s="10">
        <v>0</v>
      </c>
    </row>
    <row r="6586" spans="6:7" x14ac:dyDescent="0.3">
      <c r="F6586" t="s">
        <v>13585</v>
      </c>
      <c r="G6586" s="10">
        <v>0</v>
      </c>
    </row>
    <row r="6587" spans="6:7" x14ac:dyDescent="0.3">
      <c r="F6587" t="s">
        <v>14122</v>
      </c>
      <c r="G6587" s="10">
        <v>0</v>
      </c>
    </row>
    <row r="6588" spans="6:7" x14ac:dyDescent="0.3">
      <c r="F6588" t="s">
        <v>13586</v>
      </c>
      <c r="G6588" s="10">
        <v>0</v>
      </c>
    </row>
    <row r="6589" spans="6:7" x14ac:dyDescent="0.3">
      <c r="F6589" t="s">
        <v>14126</v>
      </c>
      <c r="G6589" s="10">
        <v>0</v>
      </c>
    </row>
    <row r="6590" spans="6:7" x14ac:dyDescent="0.3">
      <c r="F6590" t="s">
        <v>14128</v>
      </c>
      <c r="G6590" s="10">
        <v>0</v>
      </c>
    </row>
    <row r="6591" spans="6:7" x14ac:dyDescent="0.3">
      <c r="F6591" t="s">
        <v>14130</v>
      </c>
      <c r="G6591" s="10">
        <v>0</v>
      </c>
    </row>
    <row r="6592" spans="6:7" x14ac:dyDescent="0.3">
      <c r="F6592" t="s">
        <v>13265</v>
      </c>
      <c r="G6592" s="10">
        <v>0</v>
      </c>
    </row>
    <row r="6593" spans="6:7" x14ac:dyDescent="0.3">
      <c r="F6593" t="s">
        <v>13588</v>
      </c>
      <c r="G6593" s="10">
        <v>0</v>
      </c>
    </row>
    <row r="6594" spans="6:7" x14ac:dyDescent="0.3">
      <c r="F6594" t="s">
        <v>14136</v>
      </c>
      <c r="G6594" s="10">
        <v>0</v>
      </c>
    </row>
    <row r="6595" spans="6:7" x14ac:dyDescent="0.3">
      <c r="F6595" t="s">
        <v>13589</v>
      </c>
      <c r="G6595" s="10">
        <v>0</v>
      </c>
    </row>
    <row r="6596" spans="6:7" x14ac:dyDescent="0.3">
      <c r="F6596" t="s">
        <v>14140</v>
      </c>
      <c r="G6596" s="10">
        <v>0</v>
      </c>
    </row>
    <row r="6597" spans="6:7" x14ac:dyDescent="0.3">
      <c r="F6597" t="s">
        <v>13590</v>
      </c>
      <c r="G6597" s="10">
        <v>0</v>
      </c>
    </row>
    <row r="6598" spans="6:7" x14ac:dyDescent="0.3">
      <c r="F6598" t="s">
        <v>14144</v>
      </c>
      <c r="G6598" s="10">
        <v>0</v>
      </c>
    </row>
    <row r="6599" spans="6:7" x14ac:dyDescent="0.3">
      <c r="F6599" t="s">
        <v>13591</v>
      </c>
      <c r="G6599" s="10">
        <v>0</v>
      </c>
    </row>
    <row r="6600" spans="6:7" x14ac:dyDescent="0.3">
      <c r="F6600" t="s">
        <v>14148</v>
      </c>
      <c r="G6600" s="10">
        <v>0</v>
      </c>
    </row>
    <row r="6601" spans="6:7" x14ac:dyDescent="0.3">
      <c r="F6601" t="s">
        <v>13592</v>
      </c>
      <c r="G6601" s="10">
        <v>0</v>
      </c>
    </row>
    <row r="6602" spans="6:7" x14ac:dyDescent="0.3">
      <c r="F6602" t="s">
        <v>14152</v>
      </c>
      <c r="G6602" s="10">
        <v>0</v>
      </c>
    </row>
    <row r="6603" spans="6:7" x14ac:dyDescent="0.3">
      <c r="F6603" t="s">
        <v>13373</v>
      </c>
      <c r="G6603" s="10">
        <v>0</v>
      </c>
    </row>
    <row r="6604" spans="6:7" x14ac:dyDescent="0.3">
      <c r="F6604" t="s">
        <v>14156</v>
      </c>
      <c r="G6604" s="10">
        <v>0</v>
      </c>
    </row>
    <row r="6605" spans="6:7" x14ac:dyDescent="0.3">
      <c r="F6605" t="s">
        <v>13594</v>
      </c>
      <c r="G6605" s="10">
        <v>0</v>
      </c>
    </row>
    <row r="6606" spans="6:7" x14ac:dyDescent="0.3">
      <c r="F6606" t="s">
        <v>13384</v>
      </c>
      <c r="G6606" s="10">
        <v>0</v>
      </c>
    </row>
    <row r="6607" spans="6:7" x14ac:dyDescent="0.3">
      <c r="F6607" t="s">
        <v>13595</v>
      </c>
      <c r="G6607" s="10">
        <v>0</v>
      </c>
    </row>
    <row r="6608" spans="6:7" x14ac:dyDescent="0.3">
      <c r="F6608" t="s">
        <v>14164</v>
      </c>
      <c r="G6608" s="10">
        <v>0</v>
      </c>
    </row>
    <row r="6609" spans="6:7" x14ac:dyDescent="0.3">
      <c r="F6609" t="s">
        <v>13596</v>
      </c>
      <c r="G6609" s="10">
        <v>0</v>
      </c>
    </row>
    <row r="6610" spans="6:7" x14ac:dyDescent="0.3">
      <c r="F6610" t="s">
        <v>14168</v>
      </c>
      <c r="G6610" s="10">
        <v>0</v>
      </c>
    </row>
    <row r="6611" spans="6:7" x14ac:dyDescent="0.3">
      <c r="F6611" t="s">
        <v>13289</v>
      </c>
      <c r="G6611" s="10">
        <v>0</v>
      </c>
    </row>
    <row r="6612" spans="6:7" x14ac:dyDescent="0.3">
      <c r="F6612" t="s">
        <v>14172</v>
      </c>
      <c r="G6612" s="10">
        <v>0</v>
      </c>
    </row>
    <row r="6613" spans="6:7" x14ac:dyDescent="0.3">
      <c r="F6613" t="s">
        <v>13598</v>
      </c>
      <c r="G6613" s="10">
        <v>0</v>
      </c>
    </row>
    <row r="6614" spans="6:7" x14ac:dyDescent="0.3">
      <c r="F6614" t="s">
        <v>14176</v>
      </c>
      <c r="G6614" s="10">
        <v>0</v>
      </c>
    </row>
    <row r="6615" spans="6:7" x14ac:dyDescent="0.3">
      <c r="F6615" t="s">
        <v>13599</v>
      </c>
      <c r="G6615" s="10">
        <v>0</v>
      </c>
    </row>
    <row r="6616" spans="6:7" x14ac:dyDescent="0.3">
      <c r="F6616" t="s">
        <v>14180</v>
      </c>
      <c r="G6616" s="10">
        <v>0</v>
      </c>
    </row>
    <row r="6617" spans="6:7" x14ac:dyDescent="0.3">
      <c r="F6617" t="s">
        <v>13600</v>
      </c>
      <c r="G6617" s="10">
        <v>0</v>
      </c>
    </row>
    <row r="6618" spans="6:7" x14ac:dyDescent="0.3">
      <c r="F6618" t="s">
        <v>14184</v>
      </c>
      <c r="G6618" s="10">
        <v>0</v>
      </c>
    </row>
    <row r="6619" spans="6:7" x14ac:dyDescent="0.3">
      <c r="F6619" t="s">
        <v>13601</v>
      </c>
      <c r="G6619" s="10">
        <v>0</v>
      </c>
    </row>
    <row r="6620" spans="6:7" x14ac:dyDescent="0.3">
      <c r="F6620" t="s">
        <v>14188</v>
      </c>
      <c r="G6620" s="10">
        <v>0</v>
      </c>
    </row>
    <row r="6621" spans="6:7" x14ac:dyDescent="0.3">
      <c r="F6621" t="s">
        <v>13602</v>
      </c>
      <c r="G6621" s="10">
        <v>0</v>
      </c>
    </row>
    <row r="6622" spans="6:7" x14ac:dyDescent="0.3">
      <c r="F6622" t="s">
        <v>13336</v>
      </c>
      <c r="G6622" s="10">
        <v>0</v>
      </c>
    </row>
    <row r="6623" spans="6:7" x14ac:dyDescent="0.3">
      <c r="F6623" t="s">
        <v>13603</v>
      </c>
      <c r="G6623" s="10">
        <v>0</v>
      </c>
    </row>
    <row r="6624" spans="6:7" x14ac:dyDescent="0.3">
      <c r="F6624" t="s">
        <v>14196</v>
      </c>
      <c r="G6624" s="10">
        <v>0</v>
      </c>
    </row>
    <row r="6625" spans="6:7" x14ac:dyDescent="0.3">
      <c r="F6625" t="s">
        <v>13604</v>
      </c>
      <c r="G6625" s="10">
        <v>0</v>
      </c>
    </row>
    <row r="6626" spans="6:7" x14ac:dyDescent="0.3">
      <c r="F6626" t="s">
        <v>13268</v>
      </c>
      <c r="G6626" s="10">
        <v>0</v>
      </c>
    </row>
    <row r="6627" spans="6:7" x14ac:dyDescent="0.3">
      <c r="F6627" t="s">
        <v>13605</v>
      </c>
      <c r="G6627" s="10">
        <v>0</v>
      </c>
    </row>
    <row r="6628" spans="6:7" x14ac:dyDescent="0.3">
      <c r="F6628" t="s">
        <v>13399</v>
      </c>
      <c r="G6628" s="10">
        <v>0</v>
      </c>
    </row>
    <row r="6629" spans="6:7" x14ac:dyDescent="0.3">
      <c r="F6629" t="s">
        <v>13606</v>
      </c>
      <c r="G6629" s="10">
        <v>0</v>
      </c>
    </row>
    <row r="6630" spans="6:7" x14ac:dyDescent="0.3">
      <c r="F6630" t="s">
        <v>14211</v>
      </c>
      <c r="G6630" s="10">
        <v>0</v>
      </c>
    </row>
    <row r="6631" spans="6:7" x14ac:dyDescent="0.3">
      <c r="F6631" t="s">
        <v>13607</v>
      </c>
      <c r="G6631" s="10">
        <v>0</v>
      </c>
    </row>
    <row r="6632" spans="6:7" x14ac:dyDescent="0.3">
      <c r="F6632" t="s">
        <v>14215</v>
      </c>
      <c r="G6632" s="10">
        <v>0</v>
      </c>
    </row>
    <row r="6633" spans="6:7" x14ac:dyDescent="0.3">
      <c r="F6633" t="s">
        <v>13608</v>
      </c>
      <c r="G6633" s="10">
        <v>0</v>
      </c>
    </row>
    <row r="6634" spans="6:7" x14ac:dyDescent="0.3">
      <c r="F6634" t="s">
        <v>13344</v>
      </c>
      <c r="G6634" s="10">
        <v>0</v>
      </c>
    </row>
    <row r="6635" spans="6:7" x14ac:dyDescent="0.3">
      <c r="F6635" t="s">
        <v>13609</v>
      </c>
      <c r="G6635" s="10">
        <v>0</v>
      </c>
    </row>
    <row r="6636" spans="6:7" x14ac:dyDescent="0.3">
      <c r="F6636" t="s">
        <v>14223</v>
      </c>
      <c r="G6636" s="10">
        <v>0</v>
      </c>
    </row>
    <row r="6637" spans="6:7" x14ac:dyDescent="0.3">
      <c r="F6637" t="s">
        <v>13610</v>
      </c>
      <c r="G6637" s="10">
        <v>0</v>
      </c>
    </row>
    <row r="6638" spans="6:7" x14ac:dyDescent="0.3">
      <c r="F6638" t="s">
        <v>14227</v>
      </c>
      <c r="G6638" s="10">
        <v>0</v>
      </c>
    </row>
    <row r="6639" spans="6:7" x14ac:dyDescent="0.3">
      <c r="F6639" t="s">
        <v>13611</v>
      </c>
      <c r="G6639" s="10">
        <v>0</v>
      </c>
    </row>
    <row r="6640" spans="6:7" x14ac:dyDescent="0.3">
      <c r="F6640" t="s">
        <v>14231</v>
      </c>
      <c r="G6640" s="10">
        <v>0</v>
      </c>
    </row>
    <row r="6641" spans="6:7" x14ac:dyDescent="0.3">
      <c r="F6641" t="s">
        <v>13612</v>
      </c>
      <c r="G6641" s="10">
        <v>0</v>
      </c>
    </row>
    <row r="6642" spans="6:7" x14ac:dyDescent="0.3">
      <c r="F6642" t="s">
        <v>14235</v>
      </c>
      <c r="G6642" s="10">
        <v>0</v>
      </c>
    </row>
    <row r="6643" spans="6:7" x14ac:dyDescent="0.3">
      <c r="F6643" t="s">
        <v>13613</v>
      </c>
      <c r="G6643" s="10">
        <v>0</v>
      </c>
    </row>
    <row r="6644" spans="6:7" x14ac:dyDescent="0.3">
      <c r="F6644" t="s">
        <v>14239</v>
      </c>
      <c r="G6644" s="10">
        <v>0</v>
      </c>
    </row>
    <row r="6645" spans="6:7" x14ac:dyDescent="0.3">
      <c r="F6645" t="s">
        <v>13614</v>
      </c>
      <c r="G6645" s="10">
        <v>0</v>
      </c>
    </row>
    <row r="6646" spans="6:7" x14ac:dyDescent="0.3">
      <c r="F6646" t="s">
        <v>14243</v>
      </c>
      <c r="G6646" s="10">
        <v>0</v>
      </c>
    </row>
    <row r="6647" spans="6:7" x14ac:dyDescent="0.3">
      <c r="F6647" t="s">
        <v>13615</v>
      </c>
      <c r="G6647" s="10">
        <v>0</v>
      </c>
    </row>
    <row r="6648" spans="6:7" x14ac:dyDescent="0.3">
      <c r="F6648" t="s">
        <v>14251</v>
      </c>
      <c r="G6648" s="10">
        <v>0</v>
      </c>
    </row>
    <row r="6649" spans="6:7" x14ac:dyDescent="0.3">
      <c r="F6649" t="s">
        <v>13616</v>
      </c>
      <c r="G6649" s="10">
        <v>0</v>
      </c>
    </row>
    <row r="6650" spans="6:7" x14ac:dyDescent="0.3">
      <c r="F6650" t="s">
        <v>14255</v>
      </c>
      <c r="G6650" s="10">
        <v>0</v>
      </c>
    </row>
    <row r="6651" spans="6:7" x14ac:dyDescent="0.3">
      <c r="F6651" t="s">
        <v>13617</v>
      </c>
      <c r="G6651" s="10">
        <v>0</v>
      </c>
    </row>
    <row r="6652" spans="6:7" x14ac:dyDescent="0.3">
      <c r="F6652" t="s">
        <v>14259</v>
      </c>
      <c r="G6652" s="10">
        <v>0</v>
      </c>
    </row>
    <row r="6653" spans="6:7" x14ac:dyDescent="0.3">
      <c r="F6653" t="s">
        <v>13618</v>
      </c>
      <c r="G6653" s="10">
        <v>0</v>
      </c>
    </row>
    <row r="6654" spans="6:7" x14ac:dyDescent="0.3">
      <c r="F6654" t="s">
        <v>14263</v>
      </c>
      <c r="G6654" s="10">
        <v>0</v>
      </c>
    </row>
    <row r="6655" spans="6:7" x14ac:dyDescent="0.3">
      <c r="F6655" t="s">
        <v>13619</v>
      </c>
      <c r="G6655" s="10">
        <v>0</v>
      </c>
    </row>
    <row r="6656" spans="6:7" x14ac:dyDescent="0.3">
      <c r="F6656" t="s">
        <v>14267</v>
      </c>
      <c r="G6656" s="10">
        <v>0</v>
      </c>
    </row>
    <row r="6657" spans="6:7" x14ac:dyDescent="0.3">
      <c r="F6657" t="s">
        <v>13620</v>
      </c>
      <c r="G6657" s="10">
        <v>0</v>
      </c>
    </row>
    <row r="6658" spans="6:7" x14ac:dyDescent="0.3">
      <c r="F6658" t="s">
        <v>14271</v>
      </c>
      <c r="G6658" s="10">
        <v>0</v>
      </c>
    </row>
    <row r="6659" spans="6:7" x14ac:dyDescent="0.3">
      <c r="F6659" t="s">
        <v>13621</v>
      </c>
      <c r="G6659" s="10">
        <v>0</v>
      </c>
    </row>
    <row r="6660" spans="6:7" x14ac:dyDescent="0.3">
      <c r="F6660" t="s">
        <v>14275</v>
      </c>
      <c r="G6660" s="10">
        <v>0</v>
      </c>
    </row>
    <row r="6661" spans="6:7" x14ac:dyDescent="0.3">
      <c r="F6661" t="s">
        <v>13622</v>
      </c>
      <c r="G6661" s="10">
        <v>0</v>
      </c>
    </row>
    <row r="6662" spans="6:7" x14ac:dyDescent="0.3">
      <c r="F6662" t="s">
        <v>14279</v>
      </c>
      <c r="G6662" s="10">
        <v>0</v>
      </c>
    </row>
    <row r="6663" spans="6:7" x14ac:dyDescent="0.3">
      <c r="F6663" t="s">
        <v>13623</v>
      </c>
      <c r="G6663" s="10">
        <v>0</v>
      </c>
    </row>
    <row r="6664" spans="6:7" x14ac:dyDescent="0.3">
      <c r="F6664" t="s">
        <v>14283</v>
      </c>
      <c r="G6664" s="10">
        <v>0</v>
      </c>
    </row>
    <row r="6665" spans="6:7" x14ac:dyDescent="0.3">
      <c r="F6665" t="s">
        <v>13290</v>
      </c>
      <c r="G6665" s="10">
        <v>0</v>
      </c>
    </row>
    <row r="6666" spans="6:7" x14ac:dyDescent="0.3">
      <c r="F6666" t="s">
        <v>14287</v>
      </c>
      <c r="G6666" s="10">
        <v>0</v>
      </c>
    </row>
    <row r="6667" spans="6:7" x14ac:dyDescent="0.3">
      <c r="F6667" t="s">
        <v>13291</v>
      </c>
      <c r="G6667" s="10">
        <v>0</v>
      </c>
    </row>
    <row r="6668" spans="6:7" x14ac:dyDescent="0.3">
      <c r="F6668" t="s">
        <v>14291</v>
      </c>
      <c r="G6668" s="10">
        <v>0</v>
      </c>
    </row>
    <row r="6669" spans="6:7" x14ac:dyDescent="0.3">
      <c r="F6669" t="s">
        <v>13626</v>
      </c>
      <c r="G6669" s="10">
        <v>0</v>
      </c>
    </row>
    <row r="6670" spans="6:7" x14ac:dyDescent="0.3">
      <c r="F6670" t="s">
        <v>14295</v>
      </c>
      <c r="G6670" s="10">
        <v>0</v>
      </c>
    </row>
    <row r="6671" spans="6:7" x14ac:dyDescent="0.3">
      <c r="F6671" t="s">
        <v>13627</v>
      </c>
      <c r="G6671" s="10">
        <v>0</v>
      </c>
    </row>
    <row r="6672" spans="6:7" x14ac:dyDescent="0.3">
      <c r="F6672" t="s">
        <v>14299</v>
      </c>
      <c r="G6672" s="10">
        <v>0</v>
      </c>
    </row>
    <row r="6673" spans="6:7" x14ac:dyDescent="0.3">
      <c r="F6673" t="s">
        <v>13628</v>
      </c>
      <c r="G6673" s="10">
        <v>0</v>
      </c>
    </row>
    <row r="6674" spans="6:7" x14ac:dyDescent="0.3">
      <c r="F6674" t="s">
        <v>14303</v>
      </c>
      <c r="G6674" s="10">
        <v>0</v>
      </c>
    </row>
    <row r="6675" spans="6:7" x14ac:dyDescent="0.3">
      <c r="F6675" t="s">
        <v>13629</v>
      </c>
      <c r="G6675" s="10">
        <v>0</v>
      </c>
    </row>
    <row r="6676" spans="6:7" x14ac:dyDescent="0.3">
      <c r="F6676" t="s">
        <v>14307</v>
      </c>
      <c r="G6676" s="10">
        <v>0</v>
      </c>
    </row>
    <row r="6677" spans="6:7" x14ac:dyDescent="0.3">
      <c r="F6677" t="s">
        <v>13630</v>
      </c>
      <c r="G6677" s="10">
        <v>0</v>
      </c>
    </row>
    <row r="6678" spans="6:7" x14ac:dyDescent="0.3">
      <c r="F6678" t="s">
        <v>13267</v>
      </c>
      <c r="G6678" s="10">
        <v>0</v>
      </c>
    </row>
    <row r="6679" spans="6:7" x14ac:dyDescent="0.3">
      <c r="F6679" t="s">
        <v>13631</v>
      </c>
      <c r="G6679" s="10">
        <v>0</v>
      </c>
    </row>
    <row r="6680" spans="6:7" x14ac:dyDescent="0.3">
      <c r="F6680" t="s">
        <v>14315</v>
      </c>
      <c r="G6680" s="10">
        <v>0</v>
      </c>
    </row>
    <row r="6681" spans="6:7" x14ac:dyDescent="0.3">
      <c r="F6681" t="s">
        <v>13632</v>
      </c>
      <c r="G6681" s="10">
        <v>0</v>
      </c>
    </row>
    <row r="6682" spans="6:7" x14ac:dyDescent="0.3">
      <c r="F6682" t="s">
        <v>14319</v>
      </c>
      <c r="G6682" s="10">
        <v>0</v>
      </c>
    </row>
    <row r="6683" spans="6:7" x14ac:dyDescent="0.3">
      <c r="F6683" t="s">
        <v>13633</v>
      </c>
      <c r="G6683" s="10">
        <v>0</v>
      </c>
    </row>
    <row r="6684" spans="6:7" x14ac:dyDescent="0.3">
      <c r="F6684" t="s">
        <v>14337</v>
      </c>
      <c r="G6684" s="10">
        <v>0</v>
      </c>
    </row>
    <row r="6685" spans="6:7" x14ac:dyDescent="0.3">
      <c r="F6685" t="s">
        <v>13357</v>
      </c>
      <c r="G6685" s="10">
        <v>0</v>
      </c>
    </row>
    <row r="6686" spans="6:7" x14ac:dyDescent="0.3">
      <c r="F6686" t="s">
        <v>14341</v>
      </c>
      <c r="G6686" s="10">
        <v>0</v>
      </c>
    </row>
    <row r="6687" spans="6:7" x14ac:dyDescent="0.3">
      <c r="F6687" t="s">
        <v>13292</v>
      </c>
      <c r="G6687" s="10">
        <v>0</v>
      </c>
    </row>
    <row r="6688" spans="6:7" x14ac:dyDescent="0.3">
      <c r="F6688" t="s">
        <v>14345</v>
      </c>
      <c r="G6688" s="10">
        <v>0</v>
      </c>
    </row>
    <row r="6689" spans="6:7" x14ac:dyDescent="0.3">
      <c r="F6689" t="s">
        <v>13374</v>
      </c>
      <c r="G6689" s="10">
        <v>0</v>
      </c>
    </row>
    <row r="6690" spans="6:7" x14ac:dyDescent="0.3">
      <c r="F6690" t="s">
        <v>14349</v>
      </c>
      <c r="G6690" s="10">
        <v>0</v>
      </c>
    </row>
    <row r="6691" spans="6:7" x14ac:dyDescent="0.3">
      <c r="F6691" t="s">
        <v>13637</v>
      </c>
      <c r="G6691" s="10">
        <v>0</v>
      </c>
    </row>
    <row r="6692" spans="6:7" x14ac:dyDescent="0.3">
      <c r="F6692" t="s">
        <v>14353</v>
      </c>
      <c r="G6692" s="10">
        <v>0</v>
      </c>
    </row>
    <row r="6693" spans="6:7" x14ac:dyDescent="0.3">
      <c r="F6693" t="s">
        <v>13638</v>
      </c>
      <c r="G6693" s="10">
        <v>0</v>
      </c>
    </row>
    <row r="6694" spans="6:7" x14ac:dyDescent="0.3">
      <c r="F6694" t="s">
        <v>14357</v>
      </c>
      <c r="G6694" s="10">
        <v>0</v>
      </c>
    </row>
    <row r="6695" spans="6:7" x14ac:dyDescent="0.3">
      <c r="F6695" t="s">
        <v>13639</v>
      </c>
      <c r="G6695" s="10">
        <v>0</v>
      </c>
    </row>
    <row r="6696" spans="6:7" x14ac:dyDescent="0.3">
      <c r="F6696" t="s">
        <v>14393</v>
      </c>
      <c r="G6696" s="10">
        <v>0</v>
      </c>
    </row>
    <row r="6697" spans="6:7" x14ac:dyDescent="0.3">
      <c r="F6697" t="s">
        <v>13640</v>
      </c>
      <c r="G6697" s="10">
        <v>0</v>
      </c>
    </row>
    <row r="6698" spans="6:7" x14ac:dyDescent="0.3">
      <c r="F6698" t="s">
        <v>14397</v>
      </c>
      <c r="G6698" s="10">
        <v>0</v>
      </c>
    </row>
    <row r="6699" spans="6:7" x14ac:dyDescent="0.3">
      <c r="F6699" t="s">
        <v>13641</v>
      </c>
      <c r="G6699" s="10">
        <v>0</v>
      </c>
    </row>
    <row r="6700" spans="6:7" x14ac:dyDescent="0.3">
      <c r="F6700" t="s">
        <v>14401</v>
      </c>
      <c r="G6700" s="10">
        <v>0</v>
      </c>
    </row>
    <row r="6701" spans="6:7" x14ac:dyDescent="0.3">
      <c r="F6701" t="s">
        <v>13642</v>
      </c>
      <c r="G6701" s="10">
        <v>0</v>
      </c>
    </row>
    <row r="6702" spans="6:7" x14ac:dyDescent="0.3">
      <c r="F6702" t="s">
        <v>13879</v>
      </c>
      <c r="G6702" s="10">
        <v>0</v>
      </c>
    </row>
    <row r="6703" spans="6:7" x14ac:dyDescent="0.3">
      <c r="F6703" t="s">
        <v>13643</v>
      </c>
      <c r="G6703" s="10">
        <v>0</v>
      </c>
    </row>
    <row r="6704" spans="6:7" x14ac:dyDescent="0.3">
      <c r="F6704" t="s">
        <v>13881</v>
      </c>
      <c r="G6704" s="10">
        <v>0</v>
      </c>
    </row>
    <row r="6705" spans="6:7" x14ac:dyDescent="0.3">
      <c r="F6705" t="s">
        <v>13644</v>
      </c>
      <c r="G6705" s="10">
        <v>0</v>
      </c>
    </row>
    <row r="6706" spans="6:7" x14ac:dyDescent="0.3">
      <c r="F6706" t="s">
        <v>13883</v>
      </c>
      <c r="G6706" s="10">
        <v>0</v>
      </c>
    </row>
    <row r="6707" spans="6:7" x14ac:dyDescent="0.3">
      <c r="F6707" t="s">
        <v>13645</v>
      </c>
      <c r="G6707" s="10">
        <v>0</v>
      </c>
    </row>
    <row r="6708" spans="6:7" x14ac:dyDescent="0.3">
      <c r="F6708" t="s">
        <v>13885</v>
      </c>
      <c r="G6708" s="10">
        <v>0</v>
      </c>
    </row>
    <row r="6709" spans="6:7" x14ac:dyDescent="0.3">
      <c r="F6709" t="s">
        <v>13646</v>
      </c>
      <c r="G6709" s="10">
        <v>0</v>
      </c>
    </row>
    <row r="6710" spans="6:7" x14ac:dyDescent="0.3">
      <c r="F6710" t="s">
        <v>13887</v>
      </c>
      <c r="G6710" s="10">
        <v>0</v>
      </c>
    </row>
    <row r="6711" spans="6:7" x14ac:dyDescent="0.3">
      <c r="F6711" t="s">
        <v>13647</v>
      </c>
      <c r="G6711" s="10">
        <v>0</v>
      </c>
    </row>
    <row r="6712" spans="6:7" x14ac:dyDescent="0.3">
      <c r="F6712" t="s">
        <v>13889</v>
      </c>
      <c r="G6712" s="10">
        <v>0</v>
      </c>
    </row>
    <row r="6713" spans="6:7" x14ac:dyDescent="0.3">
      <c r="F6713" t="s">
        <v>13648</v>
      </c>
      <c r="G6713" s="10">
        <v>0</v>
      </c>
    </row>
    <row r="6714" spans="6:7" x14ac:dyDescent="0.3">
      <c r="F6714" t="s">
        <v>13365</v>
      </c>
      <c r="G6714" s="10">
        <v>0</v>
      </c>
    </row>
    <row r="6715" spans="6:7" x14ac:dyDescent="0.3">
      <c r="F6715" t="s">
        <v>13649</v>
      </c>
      <c r="G6715" s="10">
        <v>0</v>
      </c>
    </row>
    <row r="6716" spans="6:7" x14ac:dyDescent="0.3">
      <c r="F6716" t="s">
        <v>13893</v>
      </c>
      <c r="G6716" s="10">
        <v>0</v>
      </c>
    </row>
    <row r="6717" spans="6:7" x14ac:dyDescent="0.3">
      <c r="F6717" t="s">
        <v>13650</v>
      </c>
      <c r="G6717" s="10">
        <v>0</v>
      </c>
    </row>
    <row r="6718" spans="6:7" x14ac:dyDescent="0.3">
      <c r="F6718" t="s">
        <v>13316</v>
      </c>
      <c r="G6718" s="10">
        <v>0</v>
      </c>
    </row>
    <row r="6719" spans="6:7" x14ac:dyDescent="0.3">
      <c r="F6719" t="s">
        <v>13651</v>
      </c>
      <c r="G6719" s="10">
        <v>0</v>
      </c>
    </row>
    <row r="6720" spans="6:7" x14ac:dyDescent="0.3">
      <c r="F6720" t="s">
        <v>13897</v>
      </c>
      <c r="G6720" s="10">
        <v>0</v>
      </c>
    </row>
    <row r="6721" spans="6:7" x14ac:dyDescent="0.3">
      <c r="F6721" t="s">
        <v>13652</v>
      </c>
      <c r="G6721" s="10">
        <v>0</v>
      </c>
    </row>
    <row r="6722" spans="6:7" x14ac:dyDescent="0.3">
      <c r="F6722" t="s">
        <v>13899</v>
      </c>
      <c r="G6722" s="10">
        <v>0</v>
      </c>
    </row>
    <row r="6723" spans="6:7" x14ac:dyDescent="0.3">
      <c r="F6723" t="s">
        <v>13402</v>
      </c>
      <c r="G6723" s="10">
        <v>0</v>
      </c>
    </row>
    <row r="6724" spans="6:7" x14ac:dyDescent="0.3">
      <c r="F6724" t="s">
        <v>13901</v>
      </c>
      <c r="G6724" s="10">
        <v>0</v>
      </c>
    </row>
    <row r="6725" spans="6:7" x14ac:dyDescent="0.3">
      <c r="F6725" t="s">
        <v>13654</v>
      </c>
      <c r="G6725" s="10">
        <v>0</v>
      </c>
    </row>
    <row r="6726" spans="6:7" x14ac:dyDescent="0.3">
      <c r="F6726" t="s">
        <v>13903</v>
      </c>
      <c r="G6726" s="10">
        <v>0</v>
      </c>
    </row>
    <row r="6727" spans="6:7" x14ac:dyDescent="0.3">
      <c r="F6727" t="s">
        <v>13655</v>
      </c>
      <c r="G6727" s="10">
        <v>0</v>
      </c>
    </row>
    <row r="6728" spans="6:7" x14ac:dyDescent="0.3">
      <c r="F6728" t="s">
        <v>13905</v>
      </c>
      <c r="G6728" s="10">
        <v>0</v>
      </c>
    </row>
    <row r="6729" spans="6:7" x14ac:dyDescent="0.3">
      <c r="F6729" t="s">
        <v>13656</v>
      </c>
      <c r="G6729" s="10">
        <v>0</v>
      </c>
    </row>
    <row r="6730" spans="6:7" x14ac:dyDescent="0.3">
      <c r="F6730" t="s">
        <v>13907</v>
      </c>
      <c r="G6730" s="10">
        <v>0</v>
      </c>
    </row>
    <row r="6731" spans="6:7" x14ac:dyDescent="0.3">
      <c r="F6731" t="s">
        <v>13657</v>
      </c>
      <c r="G6731" s="10">
        <v>0</v>
      </c>
    </row>
    <row r="6732" spans="6:7" x14ac:dyDescent="0.3">
      <c r="F6732" t="s">
        <v>13909</v>
      </c>
      <c r="G6732" s="10">
        <v>0</v>
      </c>
    </row>
    <row r="6733" spans="6:7" x14ac:dyDescent="0.3">
      <c r="F6733" t="s">
        <v>13658</v>
      </c>
      <c r="G6733" s="10">
        <v>0</v>
      </c>
    </row>
    <row r="6734" spans="6:7" x14ac:dyDescent="0.3">
      <c r="F6734" t="s">
        <v>13380</v>
      </c>
      <c r="G6734" s="10">
        <v>0</v>
      </c>
    </row>
    <row r="6735" spans="6:7" x14ac:dyDescent="0.3">
      <c r="F6735" t="s">
        <v>13659</v>
      </c>
      <c r="G6735" s="10">
        <v>0</v>
      </c>
    </row>
    <row r="6736" spans="6:7" x14ac:dyDescent="0.3">
      <c r="F6736" t="s">
        <v>13913</v>
      </c>
      <c r="G6736" s="10">
        <v>0</v>
      </c>
    </row>
    <row r="6737" spans="6:7" x14ac:dyDescent="0.3">
      <c r="F6737" t="s">
        <v>13660</v>
      </c>
      <c r="G6737" s="10">
        <v>0</v>
      </c>
    </row>
    <row r="6738" spans="6:7" x14ac:dyDescent="0.3">
      <c r="F6738" t="s">
        <v>13915</v>
      </c>
      <c r="G6738" s="10">
        <v>0</v>
      </c>
    </row>
    <row r="6739" spans="6:7" x14ac:dyDescent="0.3">
      <c r="F6739" t="s">
        <v>13661</v>
      </c>
      <c r="G6739" s="10">
        <v>0</v>
      </c>
    </row>
    <row r="6740" spans="6:7" x14ac:dyDescent="0.3">
      <c r="F6740" t="s">
        <v>13917</v>
      </c>
      <c r="G6740" s="10">
        <v>0</v>
      </c>
    </row>
    <row r="6741" spans="6:7" x14ac:dyDescent="0.3">
      <c r="F6741" t="s">
        <v>13662</v>
      </c>
      <c r="G6741" s="10">
        <v>0</v>
      </c>
    </row>
    <row r="6742" spans="6:7" x14ac:dyDescent="0.3">
      <c r="F6742" t="s">
        <v>13919</v>
      </c>
      <c r="G6742" s="10">
        <v>0</v>
      </c>
    </row>
    <row r="6743" spans="6:7" x14ac:dyDescent="0.3">
      <c r="F6743" t="s">
        <v>13663</v>
      </c>
      <c r="G6743" s="10">
        <v>0</v>
      </c>
    </row>
    <row r="6744" spans="6:7" x14ac:dyDescent="0.3">
      <c r="F6744" t="s">
        <v>13921</v>
      </c>
      <c r="G6744" s="10">
        <v>0</v>
      </c>
    </row>
    <row r="6745" spans="6:7" x14ac:dyDescent="0.3">
      <c r="F6745" t="s">
        <v>13664</v>
      </c>
      <c r="G6745" s="10">
        <v>0</v>
      </c>
    </row>
    <row r="6746" spans="6:7" x14ac:dyDescent="0.3">
      <c r="F6746" t="s">
        <v>13923</v>
      </c>
      <c r="G6746" s="10">
        <v>0</v>
      </c>
    </row>
    <row r="6747" spans="6:7" x14ac:dyDescent="0.3">
      <c r="F6747" t="s">
        <v>13665</v>
      </c>
      <c r="G6747" s="10">
        <v>0</v>
      </c>
    </row>
    <row r="6748" spans="6:7" x14ac:dyDescent="0.3">
      <c r="F6748" t="s">
        <v>13925</v>
      </c>
      <c r="G6748" s="10">
        <v>0</v>
      </c>
    </row>
    <row r="6749" spans="6:7" x14ac:dyDescent="0.3">
      <c r="F6749" t="s">
        <v>13666</v>
      </c>
      <c r="G6749" s="10">
        <v>0</v>
      </c>
    </row>
    <row r="6750" spans="6:7" x14ac:dyDescent="0.3">
      <c r="F6750" t="s">
        <v>13927</v>
      </c>
      <c r="G6750" s="10">
        <v>0</v>
      </c>
    </row>
    <row r="6751" spans="6:7" x14ac:dyDescent="0.3">
      <c r="F6751" t="s">
        <v>13667</v>
      </c>
      <c r="G6751" s="10">
        <v>0</v>
      </c>
    </row>
    <row r="6752" spans="6:7" x14ac:dyDescent="0.3">
      <c r="F6752" t="s">
        <v>13929</v>
      </c>
      <c r="G6752" s="10">
        <v>0</v>
      </c>
    </row>
    <row r="6753" spans="6:7" x14ac:dyDescent="0.3">
      <c r="F6753" t="s">
        <v>13668</v>
      </c>
      <c r="G6753" s="10">
        <v>0</v>
      </c>
    </row>
    <row r="6754" spans="6:7" x14ac:dyDescent="0.3">
      <c r="F6754" t="s">
        <v>13931</v>
      </c>
      <c r="G6754" s="10">
        <v>0</v>
      </c>
    </row>
    <row r="6755" spans="6:7" x14ac:dyDescent="0.3">
      <c r="F6755" t="s">
        <v>13669</v>
      </c>
      <c r="G6755" s="10">
        <v>0</v>
      </c>
    </row>
    <row r="6756" spans="6:7" x14ac:dyDescent="0.3">
      <c r="F6756" t="s">
        <v>13933</v>
      </c>
      <c r="G6756" s="10">
        <v>0</v>
      </c>
    </row>
    <row r="6757" spans="6:7" x14ac:dyDescent="0.3">
      <c r="F6757" t="s">
        <v>13670</v>
      </c>
      <c r="G6757" s="10">
        <v>0</v>
      </c>
    </row>
    <row r="6758" spans="6:7" x14ac:dyDescent="0.3">
      <c r="F6758" t="s">
        <v>13935</v>
      </c>
      <c r="G6758" s="10">
        <v>0</v>
      </c>
    </row>
    <row r="6759" spans="6:7" x14ac:dyDescent="0.3">
      <c r="F6759" t="s">
        <v>13671</v>
      </c>
      <c r="G6759" s="10">
        <v>0</v>
      </c>
    </row>
    <row r="6760" spans="6:7" x14ac:dyDescent="0.3">
      <c r="F6760" t="s">
        <v>13937</v>
      </c>
      <c r="G6760" s="10">
        <v>0</v>
      </c>
    </row>
    <row r="6761" spans="6:7" x14ac:dyDescent="0.3">
      <c r="F6761" t="s">
        <v>13672</v>
      </c>
      <c r="G6761" s="10">
        <v>0</v>
      </c>
    </row>
    <row r="6762" spans="6:7" x14ac:dyDescent="0.3">
      <c r="F6762" t="s">
        <v>13939</v>
      </c>
      <c r="G6762" s="10">
        <v>0</v>
      </c>
    </row>
    <row r="6763" spans="6:7" x14ac:dyDescent="0.3">
      <c r="F6763" t="s">
        <v>13673</v>
      </c>
      <c r="G6763" s="10">
        <v>0</v>
      </c>
    </row>
    <row r="6764" spans="6:7" x14ac:dyDescent="0.3">
      <c r="F6764" t="s">
        <v>13323</v>
      </c>
      <c r="G6764" s="10">
        <v>0</v>
      </c>
    </row>
    <row r="6765" spans="6:7" x14ac:dyDescent="0.3">
      <c r="F6765" t="s">
        <v>13674</v>
      </c>
      <c r="G6765" s="10">
        <v>0</v>
      </c>
    </row>
    <row r="6766" spans="6:7" x14ac:dyDescent="0.3">
      <c r="F6766" t="s">
        <v>13943</v>
      </c>
      <c r="G6766" s="10">
        <v>0</v>
      </c>
    </row>
    <row r="6767" spans="6:7" x14ac:dyDescent="0.3">
      <c r="F6767" t="s">
        <v>13675</v>
      </c>
      <c r="G6767" s="10">
        <v>0</v>
      </c>
    </row>
    <row r="6768" spans="6:7" x14ac:dyDescent="0.3">
      <c r="F6768" t="s">
        <v>13945</v>
      </c>
      <c r="G6768" s="10">
        <v>0</v>
      </c>
    </row>
    <row r="6769" spans="6:7" x14ac:dyDescent="0.3">
      <c r="F6769" t="s">
        <v>13676</v>
      </c>
      <c r="G6769" s="10">
        <v>0</v>
      </c>
    </row>
    <row r="6770" spans="6:7" x14ac:dyDescent="0.3">
      <c r="F6770" t="s">
        <v>13947</v>
      </c>
      <c r="G6770" s="10">
        <v>0</v>
      </c>
    </row>
    <row r="6771" spans="6:7" x14ac:dyDescent="0.3">
      <c r="F6771" t="s">
        <v>13677</v>
      </c>
      <c r="G6771" s="10">
        <v>0</v>
      </c>
    </row>
    <row r="6772" spans="6:7" x14ac:dyDescent="0.3">
      <c r="F6772" t="s">
        <v>13324</v>
      </c>
      <c r="G6772" s="10">
        <v>0</v>
      </c>
    </row>
    <row r="6773" spans="6:7" x14ac:dyDescent="0.3">
      <c r="F6773" t="s">
        <v>13678</v>
      </c>
      <c r="G6773" s="10">
        <v>0</v>
      </c>
    </row>
    <row r="6774" spans="6:7" x14ac:dyDescent="0.3">
      <c r="F6774" t="s">
        <v>13382</v>
      </c>
      <c r="G6774" s="10">
        <v>0</v>
      </c>
    </row>
    <row r="6775" spans="6:7" x14ac:dyDescent="0.3">
      <c r="F6775" t="s">
        <v>13679</v>
      </c>
      <c r="G6775" s="10">
        <v>0</v>
      </c>
    </row>
    <row r="6776" spans="6:7" x14ac:dyDescent="0.3">
      <c r="F6776" t="s">
        <v>13953</v>
      </c>
      <c r="G6776" s="10">
        <v>0</v>
      </c>
    </row>
    <row r="6777" spans="6:7" x14ac:dyDescent="0.3">
      <c r="F6777" t="s">
        <v>13680</v>
      </c>
      <c r="G6777" s="10">
        <v>0</v>
      </c>
    </row>
    <row r="6778" spans="6:7" x14ac:dyDescent="0.3">
      <c r="F6778" t="s">
        <v>13955</v>
      </c>
      <c r="G6778" s="10">
        <v>0</v>
      </c>
    </row>
    <row r="6779" spans="6:7" x14ac:dyDescent="0.3">
      <c r="F6779" t="s">
        <v>13681</v>
      </c>
      <c r="G6779" s="10">
        <v>0</v>
      </c>
    </row>
    <row r="6780" spans="6:7" x14ac:dyDescent="0.3">
      <c r="F6780" t="s">
        <v>13957</v>
      </c>
      <c r="G6780" s="10">
        <v>0</v>
      </c>
    </row>
    <row r="6781" spans="6:7" x14ac:dyDescent="0.3">
      <c r="F6781" t="s">
        <v>13682</v>
      </c>
      <c r="G6781" s="10">
        <v>0</v>
      </c>
    </row>
    <row r="6782" spans="6:7" x14ac:dyDescent="0.3">
      <c r="F6782" t="s">
        <v>13959</v>
      </c>
      <c r="G6782" s="10">
        <v>0</v>
      </c>
    </row>
    <row r="6783" spans="6:7" x14ac:dyDescent="0.3">
      <c r="F6783" t="s">
        <v>13683</v>
      </c>
      <c r="G6783" s="10">
        <v>0</v>
      </c>
    </row>
    <row r="6784" spans="6:7" x14ac:dyDescent="0.3">
      <c r="F6784" t="s">
        <v>13961</v>
      </c>
      <c r="G6784" s="10">
        <v>0</v>
      </c>
    </row>
    <row r="6785" spans="6:7" x14ac:dyDescent="0.3">
      <c r="F6785" t="s">
        <v>13684</v>
      </c>
      <c r="G6785" s="10">
        <v>0</v>
      </c>
    </row>
    <row r="6786" spans="6:7" x14ac:dyDescent="0.3">
      <c r="F6786" t="s">
        <v>13963</v>
      </c>
      <c r="G6786" s="10">
        <v>0</v>
      </c>
    </row>
    <row r="6787" spans="6:7" x14ac:dyDescent="0.3">
      <c r="F6787" t="s">
        <v>13685</v>
      </c>
      <c r="G6787" s="10">
        <v>0</v>
      </c>
    </row>
    <row r="6788" spans="6:7" x14ac:dyDescent="0.3">
      <c r="F6788" t="s">
        <v>13325</v>
      </c>
      <c r="G6788" s="10">
        <v>0</v>
      </c>
    </row>
    <row r="6789" spans="6:7" x14ac:dyDescent="0.3">
      <c r="F6789" t="s">
        <v>13686</v>
      </c>
      <c r="G6789" s="10">
        <v>0</v>
      </c>
    </row>
    <row r="6790" spans="6:7" x14ac:dyDescent="0.3">
      <c r="F6790" t="s">
        <v>13967</v>
      </c>
      <c r="G6790" s="10">
        <v>0</v>
      </c>
    </row>
    <row r="6791" spans="6:7" x14ac:dyDescent="0.3">
      <c r="F6791" t="s">
        <v>13687</v>
      </c>
      <c r="G6791" s="10">
        <v>0</v>
      </c>
    </row>
    <row r="6792" spans="6:7" x14ac:dyDescent="0.3">
      <c r="F6792" t="s">
        <v>13969</v>
      </c>
      <c r="G6792" s="10">
        <v>0</v>
      </c>
    </row>
    <row r="6793" spans="6:7" x14ac:dyDescent="0.3">
      <c r="F6793" t="s">
        <v>13688</v>
      </c>
      <c r="G6793" s="10">
        <v>0</v>
      </c>
    </row>
    <row r="6794" spans="6:7" x14ac:dyDescent="0.3">
      <c r="F6794" t="s">
        <v>13971</v>
      </c>
      <c r="G6794" s="10">
        <v>0</v>
      </c>
    </row>
    <row r="6795" spans="6:7" x14ac:dyDescent="0.3">
      <c r="F6795" t="s">
        <v>13689</v>
      </c>
      <c r="G6795" s="10">
        <v>0</v>
      </c>
    </row>
    <row r="6796" spans="6:7" x14ac:dyDescent="0.3">
      <c r="F6796" t="s">
        <v>13973</v>
      </c>
      <c r="G6796" s="10">
        <v>0</v>
      </c>
    </row>
    <row r="6797" spans="6:7" x14ac:dyDescent="0.3">
      <c r="F6797" t="s">
        <v>13690</v>
      </c>
      <c r="G6797" s="10">
        <v>0</v>
      </c>
    </row>
    <row r="6798" spans="6:7" x14ac:dyDescent="0.3">
      <c r="F6798" t="s">
        <v>13975</v>
      </c>
      <c r="G6798" s="10">
        <v>0</v>
      </c>
    </row>
    <row r="6799" spans="6:7" x14ac:dyDescent="0.3">
      <c r="F6799" t="s">
        <v>13691</v>
      </c>
      <c r="G6799" s="10">
        <v>0</v>
      </c>
    </row>
    <row r="6800" spans="6:7" x14ac:dyDescent="0.3">
      <c r="F6800" t="s">
        <v>13977</v>
      </c>
      <c r="G6800" s="10">
        <v>0</v>
      </c>
    </row>
    <row r="6801" spans="6:7" x14ac:dyDescent="0.3">
      <c r="F6801" t="s">
        <v>13692</v>
      </c>
      <c r="G6801" s="10">
        <v>0</v>
      </c>
    </row>
    <row r="6802" spans="6:7" x14ac:dyDescent="0.3">
      <c r="F6802" t="s">
        <v>13979</v>
      </c>
      <c r="G6802" s="10">
        <v>0</v>
      </c>
    </row>
    <row r="6803" spans="6:7" x14ac:dyDescent="0.3">
      <c r="F6803" t="s">
        <v>13693</v>
      </c>
      <c r="G6803" s="10">
        <v>0</v>
      </c>
    </row>
    <row r="6804" spans="6:7" x14ac:dyDescent="0.3">
      <c r="F6804" t="s">
        <v>13981</v>
      </c>
      <c r="G6804" s="10">
        <v>0</v>
      </c>
    </row>
    <row r="6805" spans="6:7" x14ac:dyDescent="0.3">
      <c r="F6805" t="s">
        <v>13694</v>
      </c>
      <c r="G6805" s="10">
        <v>0</v>
      </c>
    </row>
    <row r="6806" spans="6:7" x14ac:dyDescent="0.3">
      <c r="F6806" t="s">
        <v>13983</v>
      </c>
      <c r="G6806" s="10">
        <v>0</v>
      </c>
    </row>
    <row r="6807" spans="6:7" x14ac:dyDescent="0.3">
      <c r="F6807" t="s">
        <v>13695</v>
      </c>
      <c r="G6807" s="10">
        <v>0</v>
      </c>
    </row>
    <row r="6808" spans="6:7" x14ac:dyDescent="0.3">
      <c r="F6808" t="s">
        <v>13985</v>
      </c>
      <c r="G6808" s="10">
        <v>0</v>
      </c>
    </row>
    <row r="6809" spans="6:7" x14ac:dyDescent="0.3">
      <c r="F6809" t="s">
        <v>13696</v>
      </c>
      <c r="G6809" s="10">
        <v>0</v>
      </c>
    </row>
    <row r="6810" spans="6:7" x14ac:dyDescent="0.3">
      <c r="F6810" t="s">
        <v>13987</v>
      </c>
      <c r="G6810" s="10">
        <v>0</v>
      </c>
    </row>
    <row r="6811" spans="6:7" x14ac:dyDescent="0.3">
      <c r="F6811" t="s">
        <v>13257</v>
      </c>
      <c r="G6811" s="10">
        <v>0</v>
      </c>
    </row>
    <row r="6812" spans="6:7" x14ac:dyDescent="0.3">
      <c r="F6812" t="s">
        <v>13989</v>
      </c>
      <c r="G6812" s="10">
        <v>0</v>
      </c>
    </row>
    <row r="6813" spans="6:7" x14ac:dyDescent="0.3">
      <c r="F6813" t="s">
        <v>13698</v>
      </c>
      <c r="G6813" s="10">
        <v>0</v>
      </c>
    </row>
    <row r="6814" spans="6:7" x14ac:dyDescent="0.3">
      <c r="F6814" t="s">
        <v>13991</v>
      </c>
      <c r="G6814" s="10">
        <v>0</v>
      </c>
    </row>
    <row r="6815" spans="6:7" x14ac:dyDescent="0.3">
      <c r="F6815" t="s">
        <v>13358</v>
      </c>
      <c r="G6815" s="10">
        <v>0</v>
      </c>
    </row>
    <row r="6816" spans="6:7" x14ac:dyDescent="0.3">
      <c r="F6816" t="s">
        <v>13993</v>
      </c>
      <c r="G6816" s="10">
        <v>0</v>
      </c>
    </row>
    <row r="6817" spans="6:7" x14ac:dyDescent="0.3">
      <c r="F6817" t="s">
        <v>13700</v>
      </c>
      <c r="G6817" s="10">
        <v>0</v>
      </c>
    </row>
    <row r="6818" spans="6:7" x14ac:dyDescent="0.3">
      <c r="F6818" t="s">
        <v>13995</v>
      </c>
      <c r="G6818" s="10">
        <v>0</v>
      </c>
    </row>
    <row r="6819" spans="6:7" x14ac:dyDescent="0.3">
      <c r="F6819" t="s">
        <v>13701</v>
      </c>
      <c r="G6819" s="10">
        <v>0</v>
      </c>
    </row>
    <row r="6820" spans="6:7" x14ac:dyDescent="0.3">
      <c r="F6820" t="s">
        <v>13997</v>
      </c>
      <c r="G6820" s="10">
        <v>0</v>
      </c>
    </row>
    <row r="6821" spans="6:7" x14ac:dyDescent="0.3">
      <c r="F6821" t="s">
        <v>13294</v>
      </c>
      <c r="G6821" s="10">
        <v>0</v>
      </c>
    </row>
    <row r="6822" spans="6:7" x14ac:dyDescent="0.3">
      <c r="F6822" t="s">
        <v>13999</v>
      </c>
      <c r="G6822" s="10">
        <v>0</v>
      </c>
    </row>
    <row r="6823" spans="6:7" x14ac:dyDescent="0.3">
      <c r="F6823" t="s">
        <v>13703</v>
      </c>
      <c r="G6823" s="10">
        <v>0</v>
      </c>
    </row>
    <row r="6824" spans="6:7" x14ac:dyDescent="0.3">
      <c r="F6824" t="s">
        <v>14001</v>
      </c>
      <c r="G6824" s="10">
        <v>0</v>
      </c>
    </row>
    <row r="6825" spans="6:7" x14ac:dyDescent="0.3">
      <c r="F6825" t="s">
        <v>13704</v>
      </c>
      <c r="G6825" s="10">
        <v>0</v>
      </c>
    </row>
    <row r="6826" spans="6:7" x14ac:dyDescent="0.3">
      <c r="F6826" t="s">
        <v>14003</v>
      </c>
      <c r="G6826" s="10">
        <v>0</v>
      </c>
    </row>
    <row r="6827" spans="6:7" x14ac:dyDescent="0.3">
      <c r="F6827" t="s">
        <v>13705</v>
      </c>
      <c r="G6827" s="10">
        <v>0</v>
      </c>
    </row>
    <row r="6828" spans="6:7" x14ac:dyDescent="0.3">
      <c r="F6828" t="s">
        <v>14005</v>
      </c>
      <c r="G6828" s="10">
        <v>0</v>
      </c>
    </row>
    <row r="6829" spans="6:7" x14ac:dyDescent="0.3">
      <c r="F6829" t="s">
        <v>13706</v>
      </c>
      <c r="G6829" s="10">
        <v>0</v>
      </c>
    </row>
    <row r="6830" spans="6:7" x14ac:dyDescent="0.3">
      <c r="F6830" t="s">
        <v>14007</v>
      </c>
      <c r="G6830" s="10">
        <v>0</v>
      </c>
    </row>
    <row r="6831" spans="6:7" x14ac:dyDescent="0.3">
      <c r="F6831" t="s">
        <v>13707</v>
      </c>
      <c r="G6831" s="10">
        <v>0</v>
      </c>
    </row>
    <row r="6832" spans="6:7" x14ac:dyDescent="0.3">
      <c r="F6832" t="s">
        <v>14009</v>
      </c>
      <c r="G6832" s="10">
        <v>0</v>
      </c>
    </row>
    <row r="6833" spans="6:7" x14ac:dyDescent="0.3">
      <c r="F6833" t="s">
        <v>13708</v>
      </c>
      <c r="G6833" s="10">
        <v>0</v>
      </c>
    </row>
    <row r="6834" spans="6:7" x14ac:dyDescent="0.3">
      <c r="F6834" t="s">
        <v>14011</v>
      </c>
      <c r="G6834" s="10">
        <v>0</v>
      </c>
    </row>
    <row r="6835" spans="6:7" x14ac:dyDescent="0.3">
      <c r="F6835" t="s">
        <v>13375</v>
      </c>
      <c r="G6835" s="10">
        <v>0</v>
      </c>
    </row>
    <row r="6836" spans="6:7" x14ac:dyDescent="0.3">
      <c r="F6836" t="s">
        <v>14013</v>
      </c>
      <c r="G6836" s="10">
        <v>0</v>
      </c>
    </row>
    <row r="6837" spans="6:7" x14ac:dyDescent="0.3">
      <c r="F6837" t="s">
        <v>13710</v>
      </c>
      <c r="G6837" s="10">
        <v>0</v>
      </c>
    </row>
    <row r="6838" spans="6:7" x14ac:dyDescent="0.3">
      <c r="F6838" t="s">
        <v>14015</v>
      </c>
      <c r="G6838" s="10">
        <v>0</v>
      </c>
    </row>
    <row r="6839" spans="6:7" x14ac:dyDescent="0.3">
      <c r="F6839" t="s">
        <v>13711</v>
      </c>
      <c r="G6839" s="10">
        <v>0</v>
      </c>
    </row>
    <row r="6840" spans="6:7" x14ac:dyDescent="0.3">
      <c r="F6840" t="s">
        <v>14017</v>
      </c>
      <c r="G6840" s="10">
        <v>0</v>
      </c>
    </row>
    <row r="6841" spans="6:7" x14ac:dyDescent="0.3">
      <c r="F6841" t="s">
        <v>14018</v>
      </c>
      <c r="G6841" s="10">
        <v>0</v>
      </c>
    </row>
    <row r="6842" spans="6:7" x14ac:dyDescent="0.3">
      <c r="F6842" t="s">
        <v>14019</v>
      </c>
      <c r="G6842" s="10">
        <v>0</v>
      </c>
    </row>
    <row r="6843" spans="6:7" x14ac:dyDescent="0.3">
      <c r="F6843" t="s">
        <v>14020</v>
      </c>
      <c r="G6843" s="10">
        <v>0</v>
      </c>
    </row>
    <row r="6844" spans="6:7" x14ac:dyDescent="0.3">
      <c r="F6844" t="s">
        <v>13713</v>
      </c>
      <c r="G6844" s="10">
        <v>0</v>
      </c>
    </row>
    <row r="6845" spans="6:7" x14ac:dyDescent="0.3">
      <c r="F6845" t="s">
        <v>14022</v>
      </c>
      <c r="G6845" s="10">
        <v>0</v>
      </c>
    </row>
    <row r="6846" spans="6:7" x14ac:dyDescent="0.3">
      <c r="F6846" t="s">
        <v>13714</v>
      </c>
      <c r="G6846" s="10">
        <v>0</v>
      </c>
    </row>
    <row r="6847" spans="6:7" x14ac:dyDescent="0.3">
      <c r="F6847" t="s">
        <v>14024</v>
      </c>
      <c r="G6847" s="10">
        <v>0</v>
      </c>
    </row>
    <row r="6848" spans="6:7" x14ac:dyDescent="0.3">
      <c r="F6848" t="s">
        <v>13715</v>
      </c>
      <c r="G6848" s="10">
        <v>0</v>
      </c>
    </row>
    <row r="6849" spans="6:7" x14ac:dyDescent="0.3">
      <c r="F6849" t="s">
        <v>14026</v>
      </c>
      <c r="G6849" s="10">
        <v>0</v>
      </c>
    </row>
    <row r="6850" spans="6:7" x14ac:dyDescent="0.3">
      <c r="F6850" t="s">
        <v>13716</v>
      </c>
      <c r="G6850" s="10">
        <v>0</v>
      </c>
    </row>
    <row r="6851" spans="6:7" x14ac:dyDescent="0.3">
      <c r="F6851" t="s">
        <v>14028</v>
      </c>
      <c r="G6851" s="10">
        <v>0</v>
      </c>
    </row>
    <row r="6852" spans="6:7" x14ac:dyDescent="0.3">
      <c r="F6852" t="s">
        <v>13717</v>
      </c>
      <c r="G6852" s="10">
        <v>0</v>
      </c>
    </row>
    <row r="6853" spans="6:7" x14ac:dyDescent="0.3">
      <c r="F6853" t="s">
        <v>14030</v>
      </c>
      <c r="G6853" s="10">
        <v>0</v>
      </c>
    </row>
    <row r="6854" spans="6:7" x14ac:dyDescent="0.3">
      <c r="F6854" t="s">
        <v>13718</v>
      </c>
      <c r="G6854" s="10">
        <v>0</v>
      </c>
    </row>
    <row r="6855" spans="6:7" x14ac:dyDescent="0.3">
      <c r="F6855" t="s">
        <v>14032</v>
      </c>
      <c r="G6855" s="10">
        <v>0</v>
      </c>
    </row>
    <row r="6856" spans="6:7" x14ac:dyDescent="0.3">
      <c r="F6856" t="s">
        <v>13719</v>
      </c>
      <c r="G6856" s="10">
        <v>0</v>
      </c>
    </row>
    <row r="6857" spans="6:7" x14ac:dyDescent="0.3">
      <c r="F6857" t="s">
        <v>14034</v>
      </c>
      <c r="G6857" s="10">
        <v>0</v>
      </c>
    </row>
    <row r="6858" spans="6:7" x14ac:dyDescent="0.3">
      <c r="F6858" t="s">
        <v>13720</v>
      </c>
      <c r="G6858" s="10">
        <v>0</v>
      </c>
    </row>
    <row r="6859" spans="6:7" x14ac:dyDescent="0.3">
      <c r="F6859" t="s">
        <v>14036</v>
      </c>
      <c r="G6859" s="10">
        <v>0</v>
      </c>
    </row>
    <row r="6860" spans="6:7" x14ac:dyDescent="0.3">
      <c r="F6860" t="s">
        <v>13721</v>
      </c>
      <c r="G6860" s="10">
        <v>0</v>
      </c>
    </row>
    <row r="6861" spans="6:7" x14ac:dyDescent="0.3">
      <c r="F6861" t="s">
        <v>14038</v>
      </c>
      <c r="G6861" s="10">
        <v>0</v>
      </c>
    </row>
    <row r="6862" spans="6:7" x14ac:dyDescent="0.3">
      <c r="F6862" t="s">
        <v>13722</v>
      </c>
      <c r="G6862" s="10">
        <v>0</v>
      </c>
    </row>
    <row r="6863" spans="6:7" x14ac:dyDescent="0.3">
      <c r="F6863" t="s">
        <v>14040</v>
      </c>
      <c r="G6863" s="10">
        <v>0</v>
      </c>
    </row>
    <row r="6864" spans="6:7" x14ac:dyDescent="0.3">
      <c r="F6864" t="s">
        <v>13723</v>
      </c>
      <c r="G6864" s="10">
        <v>0</v>
      </c>
    </row>
    <row r="6865" spans="6:7" x14ac:dyDescent="0.3">
      <c r="F6865" t="s">
        <v>14042</v>
      </c>
      <c r="G6865" s="10">
        <v>0</v>
      </c>
    </row>
    <row r="6866" spans="6:7" x14ac:dyDescent="0.3">
      <c r="F6866" t="s">
        <v>13724</v>
      </c>
      <c r="G6866" s="10">
        <v>0</v>
      </c>
    </row>
    <row r="6867" spans="6:7" x14ac:dyDescent="0.3">
      <c r="F6867" t="s">
        <v>14044</v>
      </c>
      <c r="G6867" s="10">
        <v>0</v>
      </c>
    </row>
    <row r="6868" spans="6:7" x14ac:dyDescent="0.3">
      <c r="F6868" t="s">
        <v>13725</v>
      </c>
      <c r="G6868" s="10">
        <v>0</v>
      </c>
    </row>
    <row r="6869" spans="6:7" x14ac:dyDescent="0.3">
      <c r="F6869" t="s">
        <v>14046</v>
      </c>
      <c r="G6869" s="10">
        <v>0</v>
      </c>
    </row>
    <row r="6870" spans="6:7" x14ac:dyDescent="0.3">
      <c r="F6870" t="s">
        <v>13726</v>
      </c>
      <c r="G6870" s="10">
        <v>0</v>
      </c>
    </row>
    <row r="6871" spans="6:7" x14ac:dyDescent="0.3">
      <c r="F6871" t="s">
        <v>14048</v>
      </c>
      <c r="G6871" s="10">
        <v>0</v>
      </c>
    </row>
    <row r="6872" spans="6:7" x14ac:dyDescent="0.3">
      <c r="F6872" t="s">
        <v>13727</v>
      </c>
      <c r="G6872" s="10">
        <v>0</v>
      </c>
    </row>
    <row r="6873" spans="6:7" x14ac:dyDescent="0.3">
      <c r="F6873" t="s">
        <v>14050</v>
      </c>
      <c r="G6873" s="10">
        <v>0</v>
      </c>
    </row>
    <row r="6874" spans="6:7" x14ac:dyDescent="0.3">
      <c r="F6874" t="s">
        <v>13728</v>
      </c>
      <c r="G6874" s="10">
        <v>0</v>
      </c>
    </row>
    <row r="6875" spans="6:7" x14ac:dyDescent="0.3">
      <c r="F6875" t="s">
        <v>14052</v>
      </c>
      <c r="G6875" s="10">
        <v>0</v>
      </c>
    </row>
    <row r="6876" spans="6:7" x14ac:dyDescent="0.3">
      <c r="F6876" t="s">
        <v>13729</v>
      </c>
      <c r="G6876" s="10">
        <v>0</v>
      </c>
    </row>
    <row r="6877" spans="6:7" x14ac:dyDescent="0.3">
      <c r="F6877" t="s">
        <v>14054</v>
      </c>
      <c r="G6877" s="10">
        <v>0</v>
      </c>
    </row>
    <row r="6878" spans="6:7" x14ac:dyDescent="0.3">
      <c r="F6878" t="s">
        <v>13730</v>
      </c>
      <c r="G6878" s="10">
        <v>0</v>
      </c>
    </row>
    <row r="6879" spans="6:7" x14ac:dyDescent="0.3">
      <c r="F6879" t="s">
        <v>14056</v>
      </c>
      <c r="G6879" s="10">
        <v>0</v>
      </c>
    </row>
    <row r="6880" spans="6:7" x14ac:dyDescent="0.3">
      <c r="F6880" t="s">
        <v>13731</v>
      </c>
      <c r="G6880" s="10">
        <v>0</v>
      </c>
    </row>
    <row r="6881" spans="6:7" x14ac:dyDescent="0.3">
      <c r="F6881" t="s">
        <v>14058</v>
      </c>
      <c r="G6881" s="10">
        <v>0</v>
      </c>
    </row>
    <row r="6882" spans="6:7" x14ac:dyDescent="0.3">
      <c r="F6882" t="s">
        <v>13732</v>
      </c>
      <c r="G6882" s="10">
        <v>0</v>
      </c>
    </row>
    <row r="6883" spans="6:7" x14ac:dyDescent="0.3">
      <c r="F6883" t="s">
        <v>14060</v>
      </c>
      <c r="G6883" s="10">
        <v>0</v>
      </c>
    </row>
    <row r="6884" spans="6:7" x14ac:dyDescent="0.3">
      <c r="F6884" t="s">
        <v>13733</v>
      </c>
      <c r="G6884" s="10">
        <v>0</v>
      </c>
    </row>
    <row r="6885" spans="6:7" x14ac:dyDescent="0.3">
      <c r="F6885" t="s">
        <v>14062</v>
      </c>
      <c r="G6885" s="10">
        <v>0</v>
      </c>
    </row>
    <row r="6886" spans="6:7" x14ac:dyDescent="0.3">
      <c r="F6886" t="s">
        <v>13734</v>
      </c>
      <c r="G6886" s="10">
        <v>0</v>
      </c>
    </row>
    <row r="6887" spans="6:7" x14ac:dyDescent="0.3">
      <c r="F6887" t="s">
        <v>14064</v>
      </c>
      <c r="G6887" s="10">
        <v>0</v>
      </c>
    </row>
    <row r="6888" spans="6:7" x14ac:dyDescent="0.3">
      <c r="F6888" t="s">
        <v>13392</v>
      </c>
      <c r="G6888" s="10">
        <v>0</v>
      </c>
    </row>
    <row r="6889" spans="6:7" x14ac:dyDescent="0.3">
      <c r="F6889" t="s">
        <v>14066</v>
      </c>
      <c r="G6889" s="10">
        <v>0</v>
      </c>
    </row>
    <row r="6890" spans="6:7" x14ac:dyDescent="0.3">
      <c r="F6890" t="s">
        <v>13736</v>
      </c>
      <c r="G6890" s="10">
        <v>0</v>
      </c>
    </row>
    <row r="6891" spans="6:7" x14ac:dyDescent="0.3">
      <c r="F6891" t="s">
        <v>14068</v>
      </c>
      <c r="G6891" s="10">
        <v>0</v>
      </c>
    </row>
    <row r="6892" spans="6:7" x14ac:dyDescent="0.3">
      <c r="F6892" t="s">
        <v>13737</v>
      </c>
      <c r="G6892" s="10">
        <v>0</v>
      </c>
    </row>
    <row r="6893" spans="6:7" x14ac:dyDescent="0.3">
      <c r="F6893" t="s">
        <v>13383</v>
      </c>
      <c r="G6893" s="10">
        <v>0</v>
      </c>
    </row>
    <row r="6894" spans="6:7" x14ac:dyDescent="0.3">
      <c r="F6894" t="s">
        <v>13296</v>
      </c>
      <c r="G6894" s="10">
        <v>0</v>
      </c>
    </row>
    <row r="6895" spans="6:7" x14ac:dyDescent="0.3">
      <c r="F6895" t="s">
        <v>14072</v>
      </c>
      <c r="G6895" s="10">
        <v>0</v>
      </c>
    </row>
    <row r="6896" spans="6:7" x14ac:dyDescent="0.3">
      <c r="F6896" t="s">
        <v>13739</v>
      </c>
      <c r="G6896" s="10">
        <v>0</v>
      </c>
    </row>
    <row r="6897" spans="6:7" x14ac:dyDescent="0.3">
      <c r="F6897" t="s">
        <v>14074</v>
      </c>
      <c r="G6897" s="10">
        <v>0</v>
      </c>
    </row>
    <row r="6898" spans="6:7" x14ac:dyDescent="0.3">
      <c r="F6898" t="s">
        <v>13740</v>
      </c>
      <c r="G6898" s="10">
        <v>0</v>
      </c>
    </row>
    <row r="6899" spans="6:7" x14ac:dyDescent="0.3">
      <c r="F6899" t="s">
        <v>14076</v>
      </c>
      <c r="G6899" s="10">
        <v>0</v>
      </c>
    </row>
    <row r="6900" spans="6:7" x14ac:dyDescent="0.3">
      <c r="F6900" t="s">
        <v>13741</v>
      </c>
      <c r="G6900" s="10">
        <v>0</v>
      </c>
    </row>
    <row r="6901" spans="6:7" x14ac:dyDescent="0.3">
      <c r="F6901" t="s">
        <v>14078</v>
      </c>
      <c r="G6901" s="10">
        <v>0</v>
      </c>
    </row>
    <row r="6902" spans="6:7" x14ac:dyDescent="0.3">
      <c r="F6902" t="s">
        <v>13742</v>
      </c>
      <c r="G6902" s="10">
        <v>0</v>
      </c>
    </row>
    <row r="6903" spans="6:7" x14ac:dyDescent="0.3">
      <c r="F6903" t="s">
        <v>13395</v>
      </c>
      <c r="G6903" s="10">
        <v>0</v>
      </c>
    </row>
    <row r="6904" spans="6:7" x14ac:dyDescent="0.3">
      <c r="F6904" t="s">
        <v>13743</v>
      </c>
      <c r="G6904" s="10">
        <v>0</v>
      </c>
    </row>
    <row r="6905" spans="6:7" x14ac:dyDescent="0.3">
      <c r="F6905" t="s">
        <v>14082</v>
      </c>
      <c r="G6905" s="10">
        <v>0</v>
      </c>
    </row>
    <row r="6906" spans="6:7" x14ac:dyDescent="0.3">
      <c r="F6906" t="s">
        <v>13744</v>
      </c>
      <c r="G6906" s="10">
        <v>0</v>
      </c>
    </row>
    <row r="6907" spans="6:7" x14ac:dyDescent="0.3">
      <c r="F6907" t="s">
        <v>14084</v>
      </c>
      <c r="G6907" s="10">
        <v>0</v>
      </c>
    </row>
    <row r="6908" spans="6:7" x14ac:dyDescent="0.3">
      <c r="F6908" t="s">
        <v>13745</v>
      </c>
      <c r="G6908" s="10">
        <v>0</v>
      </c>
    </row>
    <row r="6909" spans="6:7" x14ac:dyDescent="0.3">
      <c r="F6909" t="s">
        <v>14086</v>
      </c>
      <c r="G6909" s="10">
        <v>0</v>
      </c>
    </row>
    <row r="6910" spans="6:7" x14ac:dyDescent="0.3">
      <c r="F6910" t="s">
        <v>13746</v>
      </c>
      <c r="G6910" s="10">
        <v>0</v>
      </c>
    </row>
    <row r="6911" spans="6:7" x14ac:dyDescent="0.3">
      <c r="F6911" t="s">
        <v>14088</v>
      </c>
      <c r="G6911" s="10">
        <v>0</v>
      </c>
    </row>
    <row r="6912" spans="6:7" x14ac:dyDescent="0.3">
      <c r="F6912" t="s">
        <v>13747</v>
      </c>
      <c r="G6912" s="10">
        <v>0</v>
      </c>
    </row>
    <row r="6913" spans="6:7" x14ac:dyDescent="0.3">
      <c r="F6913" t="s">
        <v>14090</v>
      </c>
      <c r="G6913" s="10">
        <v>0</v>
      </c>
    </row>
    <row r="6914" spans="6:7" x14ac:dyDescent="0.3">
      <c r="F6914" t="s">
        <v>13748</v>
      </c>
      <c r="G6914" s="10">
        <v>0</v>
      </c>
    </row>
    <row r="6915" spans="6:7" x14ac:dyDescent="0.3">
      <c r="F6915" t="s">
        <v>14092</v>
      </c>
      <c r="G6915" s="10">
        <v>0</v>
      </c>
    </row>
    <row r="6916" spans="6:7" x14ac:dyDescent="0.3">
      <c r="F6916" t="s">
        <v>13749</v>
      </c>
      <c r="G6916" s="10">
        <v>0</v>
      </c>
    </row>
    <row r="6917" spans="6:7" x14ac:dyDescent="0.3">
      <c r="F6917" t="s">
        <v>14094</v>
      </c>
      <c r="G6917" s="10">
        <v>0</v>
      </c>
    </row>
    <row r="6918" spans="6:7" x14ac:dyDescent="0.3">
      <c r="F6918" t="s">
        <v>13750</v>
      </c>
      <c r="G6918" s="10">
        <v>0</v>
      </c>
    </row>
    <row r="6919" spans="6:7" x14ac:dyDescent="0.3">
      <c r="F6919" t="s">
        <v>14096</v>
      </c>
      <c r="G6919" s="10">
        <v>0</v>
      </c>
    </row>
    <row r="6920" spans="6:7" x14ac:dyDescent="0.3">
      <c r="F6920" t="s">
        <v>13751</v>
      </c>
      <c r="G6920" s="10">
        <v>0</v>
      </c>
    </row>
    <row r="6921" spans="6:7" x14ac:dyDescent="0.3">
      <c r="F6921" t="s">
        <v>14098</v>
      </c>
      <c r="G6921" s="10">
        <v>0</v>
      </c>
    </row>
    <row r="6922" spans="6:7" x14ac:dyDescent="0.3">
      <c r="F6922" t="s">
        <v>13752</v>
      </c>
      <c r="G6922" s="10">
        <v>0</v>
      </c>
    </row>
    <row r="6923" spans="6:7" x14ac:dyDescent="0.3">
      <c r="F6923" t="s">
        <v>14100</v>
      </c>
      <c r="G6923" s="10">
        <v>0</v>
      </c>
    </row>
    <row r="6924" spans="6:7" x14ac:dyDescent="0.3">
      <c r="F6924" t="s">
        <v>13753</v>
      </c>
      <c r="G6924" s="10">
        <v>0</v>
      </c>
    </row>
    <row r="6925" spans="6:7" x14ac:dyDescent="0.3">
      <c r="F6925" t="s">
        <v>14102</v>
      </c>
      <c r="G6925" s="10">
        <v>0</v>
      </c>
    </row>
    <row r="6926" spans="6:7" x14ac:dyDescent="0.3">
      <c r="F6926" t="s">
        <v>13754</v>
      </c>
      <c r="G6926" s="10">
        <v>0</v>
      </c>
    </row>
    <row r="6927" spans="6:7" x14ac:dyDescent="0.3">
      <c r="F6927" t="s">
        <v>14104</v>
      </c>
      <c r="G6927" s="10">
        <v>0</v>
      </c>
    </row>
    <row r="6928" spans="6:7" x14ac:dyDescent="0.3">
      <c r="F6928" t="s">
        <v>13755</v>
      </c>
      <c r="G6928" s="10">
        <v>0</v>
      </c>
    </row>
    <row r="6929" spans="6:7" x14ac:dyDescent="0.3">
      <c r="F6929" t="s">
        <v>14106</v>
      </c>
      <c r="G6929" s="10">
        <v>0</v>
      </c>
    </row>
    <row r="6930" spans="6:7" x14ac:dyDescent="0.3">
      <c r="F6930" t="s">
        <v>13756</v>
      </c>
      <c r="G6930" s="10">
        <v>0</v>
      </c>
    </row>
    <row r="6931" spans="6:7" x14ac:dyDescent="0.3">
      <c r="F6931" t="s">
        <v>14108</v>
      </c>
      <c r="G6931" s="10">
        <v>0</v>
      </c>
    </row>
    <row r="6932" spans="6:7" x14ac:dyDescent="0.3">
      <c r="F6932" t="s">
        <v>13757</v>
      </c>
      <c r="G6932" s="10">
        <v>0</v>
      </c>
    </row>
    <row r="6933" spans="6:7" x14ac:dyDescent="0.3">
      <c r="F6933" t="s">
        <v>14110</v>
      </c>
      <c r="G6933" s="10">
        <v>0</v>
      </c>
    </row>
    <row r="6934" spans="6:7" x14ac:dyDescent="0.3">
      <c r="F6934" t="s">
        <v>13758</v>
      </c>
      <c r="G6934" s="10">
        <v>0</v>
      </c>
    </row>
    <row r="6935" spans="6:7" x14ac:dyDescent="0.3">
      <c r="F6935" t="s">
        <v>14112</v>
      </c>
      <c r="G6935" s="10">
        <v>0</v>
      </c>
    </row>
    <row r="6936" spans="6:7" x14ac:dyDescent="0.3">
      <c r="F6936" t="s">
        <v>13759</v>
      </c>
      <c r="G6936" s="10">
        <v>0</v>
      </c>
    </row>
    <row r="6937" spans="6:7" x14ac:dyDescent="0.3">
      <c r="F6937" t="s">
        <v>14114</v>
      </c>
      <c r="G6937" s="10">
        <v>0</v>
      </c>
    </row>
    <row r="6938" spans="6:7" x14ac:dyDescent="0.3">
      <c r="F6938" t="s">
        <v>13760</v>
      </c>
      <c r="G6938" s="10">
        <v>0</v>
      </c>
    </row>
    <row r="6939" spans="6:7" x14ac:dyDescent="0.3">
      <c r="F6939" t="s">
        <v>13408</v>
      </c>
      <c r="G6939" s="10">
        <v>0</v>
      </c>
    </row>
    <row r="6940" spans="6:7" x14ac:dyDescent="0.3">
      <c r="F6940" t="s">
        <v>14116</v>
      </c>
      <c r="G6940" s="10">
        <v>0</v>
      </c>
    </row>
    <row r="6941" spans="6:7" x14ac:dyDescent="0.3">
      <c r="F6941" t="s">
        <v>13761</v>
      </c>
      <c r="G6941" s="10">
        <v>0</v>
      </c>
    </row>
    <row r="6942" spans="6:7" x14ac:dyDescent="0.3">
      <c r="F6942" t="s">
        <v>14119</v>
      </c>
      <c r="G6942" s="10">
        <v>0</v>
      </c>
    </row>
    <row r="6943" spans="6:7" x14ac:dyDescent="0.3">
      <c r="F6943" t="s">
        <v>13762</v>
      </c>
      <c r="G6943" s="10">
        <v>0</v>
      </c>
    </row>
    <row r="6944" spans="6:7" x14ac:dyDescent="0.3">
      <c r="F6944" t="s">
        <v>14121</v>
      </c>
      <c r="G6944" s="10">
        <v>0</v>
      </c>
    </row>
    <row r="6945" spans="6:7" x14ac:dyDescent="0.3">
      <c r="F6945" t="s">
        <v>13297</v>
      </c>
      <c r="G6945" s="10">
        <v>0</v>
      </c>
    </row>
    <row r="6946" spans="6:7" x14ac:dyDescent="0.3">
      <c r="F6946" t="s">
        <v>14123</v>
      </c>
      <c r="G6946" s="10">
        <v>0</v>
      </c>
    </row>
    <row r="6947" spans="6:7" x14ac:dyDescent="0.3">
      <c r="F6947" t="s">
        <v>13298</v>
      </c>
      <c r="G6947" s="10">
        <v>0</v>
      </c>
    </row>
    <row r="6948" spans="6:7" x14ac:dyDescent="0.3">
      <c r="F6948" t="s">
        <v>14125</v>
      </c>
      <c r="G6948" s="10">
        <v>0</v>
      </c>
    </row>
    <row r="6949" spans="6:7" x14ac:dyDescent="0.3">
      <c r="F6949" t="s">
        <v>13765</v>
      </c>
      <c r="G6949" s="10">
        <v>0</v>
      </c>
    </row>
    <row r="6950" spans="6:7" x14ac:dyDescent="0.3">
      <c r="F6950" t="s">
        <v>14127</v>
      </c>
      <c r="G6950" s="10">
        <v>0</v>
      </c>
    </row>
    <row r="6951" spans="6:7" x14ac:dyDescent="0.3">
      <c r="F6951" t="s">
        <v>13262</v>
      </c>
      <c r="G6951" s="10">
        <v>0</v>
      </c>
    </row>
    <row r="6952" spans="6:7" x14ac:dyDescent="0.3">
      <c r="F6952" t="s">
        <v>14129</v>
      </c>
      <c r="G6952" s="10">
        <v>0</v>
      </c>
    </row>
    <row r="6953" spans="6:7" x14ac:dyDescent="0.3">
      <c r="F6953" t="s">
        <v>13767</v>
      </c>
      <c r="G6953" s="10">
        <v>0</v>
      </c>
    </row>
    <row r="6954" spans="6:7" x14ac:dyDescent="0.3">
      <c r="F6954" t="s">
        <v>13330</v>
      </c>
      <c r="G6954" s="10">
        <v>0</v>
      </c>
    </row>
    <row r="6955" spans="6:7" x14ac:dyDescent="0.3">
      <c r="F6955" t="s">
        <v>13768</v>
      </c>
      <c r="G6955" s="10">
        <v>0</v>
      </c>
    </row>
    <row r="6956" spans="6:7" x14ac:dyDescent="0.3">
      <c r="F6956" t="s">
        <v>14133</v>
      </c>
      <c r="G6956" s="10">
        <v>0</v>
      </c>
    </row>
    <row r="6957" spans="6:7" x14ac:dyDescent="0.3">
      <c r="F6957" t="s">
        <v>13769</v>
      </c>
      <c r="G6957" s="10">
        <v>0</v>
      </c>
    </row>
    <row r="6958" spans="6:7" x14ac:dyDescent="0.3">
      <c r="F6958" t="s">
        <v>14135</v>
      </c>
      <c r="G6958" s="10">
        <v>0</v>
      </c>
    </row>
    <row r="6959" spans="6:7" x14ac:dyDescent="0.3">
      <c r="F6959" t="s">
        <v>13770</v>
      </c>
      <c r="G6959" s="10">
        <v>0</v>
      </c>
    </row>
    <row r="6960" spans="6:7" x14ac:dyDescent="0.3">
      <c r="F6960" t="s">
        <v>14137</v>
      </c>
      <c r="G6960" s="10">
        <v>0</v>
      </c>
    </row>
    <row r="6961" spans="6:7" x14ac:dyDescent="0.3">
      <c r="F6961" t="s">
        <v>13771</v>
      </c>
      <c r="G6961" s="10">
        <v>0</v>
      </c>
    </row>
    <row r="6962" spans="6:7" x14ac:dyDescent="0.3">
      <c r="F6962" t="s">
        <v>14139</v>
      </c>
      <c r="G6962" s="10">
        <v>0</v>
      </c>
    </row>
    <row r="6963" spans="6:7" x14ac:dyDescent="0.3">
      <c r="F6963" t="s">
        <v>13772</v>
      </c>
      <c r="G6963" s="10">
        <v>0</v>
      </c>
    </row>
    <row r="6964" spans="6:7" x14ac:dyDescent="0.3">
      <c r="F6964" t="s">
        <v>14141</v>
      </c>
      <c r="G6964" s="10">
        <v>0</v>
      </c>
    </row>
    <row r="6965" spans="6:7" x14ac:dyDescent="0.3">
      <c r="F6965" t="s">
        <v>13300</v>
      </c>
      <c r="G6965" s="10">
        <v>0</v>
      </c>
    </row>
    <row r="6966" spans="6:7" x14ac:dyDescent="0.3">
      <c r="F6966" t="s">
        <v>13405</v>
      </c>
      <c r="G6966" s="10">
        <v>0</v>
      </c>
    </row>
    <row r="6967" spans="6:7" x14ac:dyDescent="0.3">
      <c r="F6967" t="s">
        <v>13774</v>
      </c>
      <c r="G6967" s="10">
        <v>0</v>
      </c>
    </row>
    <row r="6968" spans="6:7" x14ac:dyDescent="0.3">
      <c r="F6968" t="s">
        <v>13406</v>
      </c>
      <c r="G6968" s="10">
        <v>0</v>
      </c>
    </row>
    <row r="6969" spans="6:7" x14ac:dyDescent="0.3">
      <c r="F6969" t="s">
        <v>13775</v>
      </c>
      <c r="G6969" s="10">
        <v>0</v>
      </c>
    </row>
    <row r="6970" spans="6:7" x14ac:dyDescent="0.3">
      <c r="F6970" t="s">
        <v>14147</v>
      </c>
      <c r="G6970" s="10">
        <v>0</v>
      </c>
    </row>
    <row r="6971" spans="6:7" x14ac:dyDescent="0.3">
      <c r="F6971" t="s">
        <v>13776</v>
      </c>
      <c r="G6971" s="10">
        <v>0</v>
      </c>
    </row>
    <row r="6972" spans="6:7" x14ac:dyDescent="0.3">
      <c r="F6972" t="s">
        <v>14149</v>
      </c>
      <c r="G6972" s="10">
        <v>0</v>
      </c>
    </row>
    <row r="6973" spans="6:7" x14ac:dyDescent="0.3">
      <c r="F6973" t="s">
        <v>13777</v>
      </c>
      <c r="G6973" s="10">
        <v>0</v>
      </c>
    </row>
    <row r="6974" spans="6:7" x14ac:dyDescent="0.3">
      <c r="F6974" t="s">
        <v>14151</v>
      </c>
      <c r="G6974" s="10">
        <v>0</v>
      </c>
    </row>
    <row r="6975" spans="6:7" x14ac:dyDescent="0.3">
      <c r="F6975" t="s">
        <v>13778</v>
      </c>
      <c r="G6975" s="10">
        <v>0</v>
      </c>
    </row>
    <row r="6976" spans="6:7" x14ac:dyDescent="0.3">
      <c r="F6976" t="s">
        <v>13332</v>
      </c>
      <c r="G6976" s="10">
        <v>0</v>
      </c>
    </row>
    <row r="6977" spans="6:7" x14ac:dyDescent="0.3">
      <c r="F6977" t="s">
        <v>13301</v>
      </c>
      <c r="G6977" s="10">
        <v>0</v>
      </c>
    </row>
    <row r="6978" spans="6:7" x14ac:dyDescent="0.3">
      <c r="F6978" t="s">
        <v>14155</v>
      </c>
      <c r="G6978" s="10">
        <v>0</v>
      </c>
    </row>
    <row r="6979" spans="6:7" x14ac:dyDescent="0.3">
      <c r="F6979" t="s">
        <v>13393</v>
      </c>
      <c r="G6979" s="10">
        <v>0</v>
      </c>
    </row>
    <row r="6980" spans="6:7" x14ac:dyDescent="0.3">
      <c r="F6980" t="s">
        <v>14157</v>
      </c>
      <c r="G6980" s="10">
        <v>0</v>
      </c>
    </row>
    <row r="6981" spans="6:7" x14ac:dyDescent="0.3">
      <c r="F6981" t="s">
        <v>13781</v>
      </c>
      <c r="G6981" s="10">
        <v>0</v>
      </c>
    </row>
    <row r="6982" spans="6:7" x14ac:dyDescent="0.3">
      <c r="F6982" t="s">
        <v>14159</v>
      </c>
      <c r="G6982" s="10">
        <v>0</v>
      </c>
    </row>
    <row r="6983" spans="6:7" x14ac:dyDescent="0.3">
      <c r="F6983" t="s">
        <v>13782</v>
      </c>
      <c r="G6983" s="10">
        <v>0</v>
      </c>
    </row>
    <row r="6984" spans="6:7" x14ac:dyDescent="0.3">
      <c r="F6984" t="s">
        <v>13334</v>
      </c>
      <c r="G6984" s="10">
        <v>0</v>
      </c>
    </row>
    <row r="6985" spans="6:7" x14ac:dyDescent="0.3">
      <c r="F6985" t="s">
        <v>13783</v>
      </c>
      <c r="G6985" s="10">
        <v>0</v>
      </c>
    </row>
    <row r="6986" spans="6:7" x14ac:dyDescent="0.3">
      <c r="F6986" t="s">
        <v>14163</v>
      </c>
      <c r="G6986" s="10">
        <v>0</v>
      </c>
    </row>
    <row r="6987" spans="6:7" x14ac:dyDescent="0.3">
      <c r="F6987" t="s">
        <v>13784</v>
      </c>
      <c r="G6987" s="10">
        <v>0</v>
      </c>
    </row>
    <row r="6988" spans="6:7" x14ac:dyDescent="0.3">
      <c r="F6988" t="s">
        <v>14165</v>
      </c>
      <c r="G6988" s="10">
        <v>0</v>
      </c>
    </row>
    <row r="6989" spans="6:7" x14ac:dyDescent="0.3">
      <c r="F6989" t="s">
        <v>13303</v>
      </c>
      <c r="G6989" s="10">
        <v>0</v>
      </c>
    </row>
    <row r="6990" spans="6:7" x14ac:dyDescent="0.3">
      <c r="F6990" t="s">
        <v>14167</v>
      </c>
      <c r="G6990" s="10">
        <v>0</v>
      </c>
    </row>
    <row r="6991" spans="6:7" x14ac:dyDescent="0.3">
      <c r="F6991" t="s">
        <v>13786</v>
      </c>
      <c r="G6991" s="10">
        <v>0</v>
      </c>
    </row>
    <row r="6992" spans="6:7" x14ac:dyDescent="0.3">
      <c r="F6992" t="s">
        <v>14169</v>
      </c>
      <c r="G6992" s="10">
        <v>0</v>
      </c>
    </row>
    <row r="6993" spans="6:7" x14ac:dyDescent="0.3">
      <c r="F6993" t="s">
        <v>13787</v>
      </c>
      <c r="G6993" s="10">
        <v>0</v>
      </c>
    </row>
    <row r="6994" spans="6:7" x14ac:dyDescent="0.3">
      <c r="F6994" t="s">
        <v>14171</v>
      </c>
      <c r="G6994" s="10">
        <v>0</v>
      </c>
    </row>
    <row r="6995" spans="6:7" x14ac:dyDescent="0.3">
      <c r="F6995" t="s">
        <v>13788</v>
      </c>
      <c r="G6995" s="10">
        <v>0</v>
      </c>
    </row>
    <row r="6996" spans="6:7" x14ac:dyDescent="0.3">
      <c r="F6996" t="s">
        <v>14173</v>
      </c>
      <c r="G6996" s="10">
        <v>0</v>
      </c>
    </row>
    <row r="6997" spans="6:7" x14ac:dyDescent="0.3">
      <c r="F6997" t="s">
        <v>13304</v>
      </c>
      <c r="G6997" s="10">
        <v>0</v>
      </c>
    </row>
    <row r="6998" spans="6:7" x14ac:dyDescent="0.3">
      <c r="F6998" t="s">
        <v>13368</v>
      </c>
      <c r="G6998" s="10">
        <v>0</v>
      </c>
    </row>
    <row r="6999" spans="6:7" x14ac:dyDescent="0.3">
      <c r="F6999" t="s">
        <v>13790</v>
      </c>
      <c r="G6999" s="10">
        <v>0</v>
      </c>
    </row>
    <row r="7000" spans="6:7" x14ac:dyDescent="0.3">
      <c r="F7000" t="s">
        <v>14177</v>
      </c>
      <c r="G7000" s="10">
        <v>0</v>
      </c>
    </row>
    <row r="7001" spans="6:7" x14ac:dyDescent="0.3">
      <c r="F7001" t="s">
        <v>13791</v>
      </c>
      <c r="G7001" s="10">
        <v>0</v>
      </c>
    </row>
    <row r="7002" spans="6:7" x14ac:dyDescent="0.3">
      <c r="F7002" t="s">
        <v>14179</v>
      </c>
      <c r="G7002" s="10">
        <v>0</v>
      </c>
    </row>
    <row r="7003" spans="6:7" x14ac:dyDescent="0.3">
      <c r="F7003" t="s">
        <v>13305</v>
      </c>
      <c r="G7003" s="10">
        <v>0</v>
      </c>
    </row>
    <row r="7004" spans="6:7" x14ac:dyDescent="0.3">
      <c r="F7004" t="s">
        <v>14181</v>
      </c>
      <c r="G7004" s="10">
        <v>0</v>
      </c>
    </row>
    <row r="7005" spans="6:7" x14ac:dyDescent="0.3">
      <c r="F7005" t="s">
        <v>13793</v>
      </c>
      <c r="G7005" s="10">
        <v>0</v>
      </c>
    </row>
    <row r="7006" spans="6:7" x14ac:dyDescent="0.3">
      <c r="F7006" t="s">
        <v>13385</v>
      </c>
      <c r="G7006" s="10">
        <v>0</v>
      </c>
    </row>
    <row r="7007" spans="6:7" x14ac:dyDescent="0.3">
      <c r="F7007" t="s">
        <v>13794</v>
      </c>
      <c r="G7007" s="10">
        <v>0</v>
      </c>
    </row>
    <row r="7008" spans="6:7" x14ac:dyDescent="0.3">
      <c r="F7008" t="s">
        <v>14185</v>
      </c>
      <c r="G7008" s="10">
        <v>0</v>
      </c>
    </row>
    <row r="7009" spans="6:7" x14ac:dyDescent="0.3">
      <c r="F7009" t="s">
        <v>13795</v>
      </c>
      <c r="G7009" s="10">
        <v>0</v>
      </c>
    </row>
    <row r="7010" spans="6:7" x14ac:dyDescent="0.3">
      <c r="F7010" t="s">
        <v>14187</v>
      </c>
      <c r="G7010" s="10">
        <v>0</v>
      </c>
    </row>
    <row r="7011" spans="6:7" x14ac:dyDescent="0.3">
      <c r="F7011" t="s">
        <v>13796</v>
      </c>
      <c r="G7011" s="10">
        <v>0</v>
      </c>
    </row>
    <row r="7012" spans="6:7" x14ac:dyDescent="0.3">
      <c r="F7012" t="s">
        <v>14189</v>
      </c>
      <c r="G7012" s="10">
        <v>0</v>
      </c>
    </row>
    <row r="7013" spans="6:7" x14ac:dyDescent="0.3">
      <c r="F7013" t="s">
        <v>13797</v>
      </c>
      <c r="G7013" s="10">
        <v>0</v>
      </c>
    </row>
    <row r="7014" spans="6:7" x14ac:dyDescent="0.3">
      <c r="F7014" t="s">
        <v>14191</v>
      </c>
      <c r="G7014" s="10">
        <v>0</v>
      </c>
    </row>
    <row r="7015" spans="6:7" x14ac:dyDescent="0.3">
      <c r="F7015" t="s">
        <v>13798</v>
      </c>
      <c r="G7015" s="10">
        <v>0</v>
      </c>
    </row>
    <row r="7016" spans="6:7" x14ac:dyDescent="0.3">
      <c r="F7016" t="s">
        <v>14193</v>
      </c>
      <c r="G7016" s="10">
        <v>0</v>
      </c>
    </row>
    <row r="7017" spans="6:7" x14ac:dyDescent="0.3">
      <c r="F7017" t="s">
        <v>13799</v>
      </c>
      <c r="G7017" s="10">
        <v>0</v>
      </c>
    </row>
    <row r="7018" spans="6:7" x14ac:dyDescent="0.3">
      <c r="F7018" t="s">
        <v>14195</v>
      </c>
      <c r="G7018" s="10">
        <v>0</v>
      </c>
    </row>
    <row r="7019" spans="6:7" x14ac:dyDescent="0.3">
      <c r="F7019" t="s">
        <v>13266</v>
      </c>
      <c r="G7019" s="10">
        <v>0</v>
      </c>
    </row>
    <row r="7020" spans="6:7" x14ac:dyDescent="0.3">
      <c r="F7020" t="s">
        <v>13407</v>
      </c>
      <c r="G7020" s="10">
        <v>0</v>
      </c>
    </row>
    <row r="7021" spans="6:7" x14ac:dyDescent="0.3">
      <c r="F7021" t="s">
        <v>14199</v>
      </c>
      <c r="G7021" s="10">
        <v>0</v>
      </c>
    </row>
    <row r="7022" spans="6:7" x14ac:dyDescent="0.3">
      <c r="F7022" t="s">
        <v>13800</v>
      </c>
      <c r="G7022" s="10">
        <v>0</v>
      </c>
    </row>
    <row r="7023" spans="6:7" x14ac:dyDescent="0.3">
      <c r="F7023" t="s">
        <v>14200</v>
      </c>
      <c r="G7023" s="10">
        <v>0</v>
      </c>
    </row>
    <row r="7024" spans="6:7" x14ac:dyDescent="0.3">
      <c r="F7024" t="s">
        <v>13801</v>
      </c>
      <c r="G7024" s="10">
        <v>0</v>
      </c>
    </row>
    <row r="7025" spans="6:7" x14ac:dyDescent="0.3">
      <c r="F7025" t="s">
        <v>14202</v>
      </c>
      <c r="G7025" s="10">
        <v>0</v>
      </c>
    </row>
    <row r="7026" spans="6:7" x14ac:dyDescent="0.3">
      <c r="F7026" t="s">
        <v>13802</v>
      </c>
      <c r="G7026" s="10">
        <v>0</v>
      </c>
    </row>
    <row r="7027" spans="6:7" x14ac:dyDescent="0.3">
      <c r="F7027" t="s">
        <v>14204</v>
      </c>
      <c r="G7027" s="10">
        <v>0</v>
      </c>
    </row>
    <row r="7028" spans="6:7" x14ac:dyDescent="0.3">
      <c r="F7028" t="s">
        <v>13803</v>
      </c>
      <c r="G7028" s="10">
        <v>0</v>
      </c>
    </row>
    <row r="7029" spans="6:7" x14ac:dyDescent="0.3">
      <c r="F7029" t="s">
        <v>14206</v>
      </c>
      <c r="G7029" s="10">
        <v>0</v>
      </c>
    </row>
    <row r="7030" spans="6:7" x14ac:dyDescent="0.3">
      <c r="F7030" t="s">
        <v>13804</v>
      </c>
      <c r="G7030" s="10">
        <v>0</v>
      </c>
    </row>
    <row r="7031" spans="6:7" x14ac:dyDescent="0.3">
      <c r="F7031" t="s">
        <v>14208</v>
      </c>
      <c r="G7031" s="10">
        <v>0</v>
      </c>
    </row>
    <row r="7032" spans="6:7" x14ac:dyDescent="0.3">
      <c r="F7032" t="s">
        <v>13805</v>
      </c>
      <c r="G7032" s="10">
        <v>0</v>
      </c>
    </row>
    <row r="7033" spans="6:7" x14ac:dyDescent="0.3">
      <c r="F7033" t="s">
        <v>13341</v>
      </c>
      <c r="G7033" s="10">
        <v>0</v>
      </c>
    </row>
    <row r="7034" spans="6:7" x14ac:dyDescent="0.3">
      <c r="F7034" t="s">
        <v>13806</v>
      </c>
      <c r="G7034" s="10">
        <v>0</v>
      </c>
    </row>
    <row r="7035" spans="6:7" x14ac:dyDescent="0.3">
      <c r="F7035" t="s">
        <v>13342</v>
      </c>
      <c r="G7035" s="10">
        <v>0</v>
      </c>
    </row>
    <row r="7036" spans="6:7" x14ac:dyDescent="0.3">
      <c r="F7036" t="s">
        <v>13377</v>
      </c>
      <c r="G7036" s="10">
        <v>0</v>
      </c>
    </row>
    <row r="7037" spans="6:7" x14ac:dyDescent="0.3">
      <c r="F7037" t="s">
        <v>14214</v>
      </c>
      <c r="G7037" s="10">
        <v>0</v>
      </c>
    </row>
    <row r="7038" spans="6:7" x14ac:dyDescent="0.3">
      <c r="F7038" t="s">
        <v>13808</v>
      </c>
      <c r="G7038" s="10">
        <v>0</v>
      </c>
    </row>
    <row r="7039" spans="6:7" x14ac:dyDescent="0.3">
      <c r="F7039" t="s">
        <v>13343</v>
      </c>
      <c r="G7039" s="10">
        <v>0</v>
      </c>
    </row>
    <row r="7040" spans="6:7" x14ac:dyDescent="0.3">
      <c r="F7040" t="s">
        <v>13306</v>
      </c>
      <c r="G7040" s="10">
        <v>0</v>
      </c>
    </row>
    <row r="7041" spans="6:7" x14ac:dyDescent="0.3">
      <c r="F7041" t="s">
        <v>14218</v>
      </c>
      <c r="G7041" s="10">
        <v>0</v>
      </c>
    </row>
    <row r="7042" spans="6:7" x14ac:dyDescent="0.3">
      <c r="F7042" t="s">
        <v>13307</v>
      </c>
      <c r="G7042" s="10">
        <v>0</v>
      </c>
    </row>
    <row r="7043" spans="6:7" x14ac:dyDescent="0.3">
      <c r="F7043" t="s">
        <v>14220</v>
      </c>
      <c r="G7043" s="10">
        <v>0</v>
      </c>
    </row>
    <row r="7044" spans="6:7" x14ac:dyDescent="0.3">
      <c r="F7044" t="s">
        <v>13811</v>
      </c>
      <c r="G7044" s="10">
        <v>0</v>
      </c>
    </row>
    <row r="7045" spans="6:7" x14ac:dyDescent="0.3">
      <c r="F7045" t="s">
        <v>14222</v>
      </c>
      <c r="G7045" s="10">
        <v>0</v>
      </c>
    </row>
    <row r="7046" spans="6:7" x14ac:dyDescent="0.3">
      <c r="F7046" t="s">
        <v>13812</v>
      </c>
      <c r="G7046" s="10">
        <v>0</v>
      </c>
    </row>
    <row r="7047" spans="6:7" x14ac:dyDescent="0.3">
      <c r="F7047" t="s">
        <v>14224</v>
      </c>
      <c r="G7047" s="10">
        <v>0</v>
      </c>
    </row>
    <row r="7048" spans="6:7" x14ac:dyDescent="0.3">
      <c r="F7048" t="s">
        <v>13813</v>
      </c>
      <c r="G7048" s="10">
        <v>0</v>
      </c>
    </row>
    <row r="7049" spans="6:7" x14ac:dyDescent="0.3">
      <c r="F7049" t="s">
        <v>14226</v>
      </c>
      <c r="G7049" s="10">
        <v>0</v>
      </c>
    </row>
    <row r="7050" spans="6:7" x14ac:dyDescent="0.3">
      <c r="F7050" t="s">
        <v>13814</v>
      </c>
      <c r="G7050" s="10">
        <v>0</v>
      </c>
    </row>
    <row r="7051" spans="6:7" x14ac:dyDescent="0.3">
      <c r="F7051" t="s">
        <v>14228</v>
      </c>
      <c r="G7051" s="10">
        <v>0</v>
      </c>
    </row>
    <row r="7052" spans="6:7" x14ac:dyDescent="0.3">
      <c r="F7052" t="s">
        <v>13815</v>
      </c>
      <c r="G7052" s="10">
        <v>0</v>
      </c>
    </row>
    <row r="7053" spans="6:7" x14ac:dyDescent="0.3">
      <c r="F7053" t="s">
        <v>14230</v>
      </c>
      <c r="G7053" s="10">
        <v>0</v>
      </c>
    </row>
    <row r="7054" spans="6:7" x14ac:dyDescent="0.3">
      <c r="F7054" t="s">
        <v>13816</v>
      </c>
      <c r="G7054" s="10">
        <v>0</v>
      </c>
    </row>
    <row r="7055" spans="6:7" x14ac:dyDescent="0.3">
      <c r="F7055" t="s">
        <v>14232</v>
      </c>
      <c r="G7055" s="10">
        <v>0</v>
      </c>
    </row>
    <row r="7056" spans="6:7" x14ac:dyDescent="0.3">
      <c r="F7056" t="s">
        <v>13359</v>
      </c>
      <c r="G7056" s="10">
        <v>0</v>
      </c>
    </row>
    <row r="7057" spans="6:7" x14ac:dyDescent="0.3">
      <c r="F7057" t="s">
        <v>14234</v>
      </c>
      <c r="G7057" s="10">
        <v>0</v>
      </c>
    </row>
    <row r="7058" spans="6:7" x14ac:dyDescent="0.3">
      <c r="F7058" t="s">
        <v>13818</v>
      </c>
      <c r="G7058" s="10">
        <v>0</v>
      </c>
    </row>
    <row r="7059" spans="6:7" x14ac:dyDescent="0.3">
      <c r="F7059" t="s">
        <v>14236</v>
      </c>
      <c r="G7059" s="10">
        <v>0</v>
      </c>
    </row>
    <row r="7060" spans="6:7" x14ac:dyDescent="0.3">
      <c r="F7060" t="s">
        <v>13819</v>
      </c>
      <c r="G7060" s="10">
        <v>0</v>
      </c>
    </row>
    <row r="7061" spans="6:7" x14ac:dyDescent="0.3">
      <c r="F7061" t="s">
        <v>14238</v>
      </c>
      <c r="G7061" s="10">
        <v>0</v>
      </c>
    </row>
    <row r="7062" spans="6:7" x14ac:dyDescent="0.3">
      <c r="F7062" t="s">
        <v>13308</v>
      </c>
      <c r="G7062" s="10">
        <v>0</v>
      </c>
    </row>
    <row r="7063" spans="6:7" x14ac:dyDescent="0.3">
      <c r="F7063" t="s">
        <v>13345</v>
      </c>
      <c r="G7063" s="10">
        <v>0</v>
      </c>
    </row>
    <row r="7064" spans="6:7" x14ac:dyDescent="0.3">
      <c r="F7064" t="s">
        <v>14244</v>
      </c>
      <c r="G7064" s="10">
        <v>0</v>
      </c>
    </row>
    <row r="7065" spans="6:7" x14ac:dyDescent="0.3">
      <c r="F7065" t="s">
        <v>14242</v>
      </c>
      <c r="G7065" s="10">
        <v>0</v>
      </c>
    </row>
    <row r="7066" spans="6:7" x14ac:dyDescent="0.3">
      <c r="F7066" t="s">
        <v>14245</v>
      </c>
      <c r="G7066" s="10">
        <v>0</v>
      </c>
    </row>
    <row r="7067" spans="6:7" x14ac:dyDescent="0.3">
      <c r="F7067" t="s">
        <v>13404</v>
      </c>
      <c r="G7067" s="10">
        <v>0</v>
      </c>
    </row>
    <row r="7068" spans="6:7" x14ac:dyDescent="0.3">
      <c r="F7068" t="s">
        <v>14247</v>
      </c>
      <c r="G7068" s="10">
        <v>0</v>
      </c>
    </row>
    <row r="7069" spans="6:7" x14ac:dyDescent="0.3">
      <c r="F7069" t="s">
        <v>14246</v>
      </c>
      <c r="G7069" s="10">
        <v>0</v>
      </c>
    </row>
    <row r="7070" spans="6:7" x14ac:dyDescent="0.3">
      <c r="F7070" t="s">
        <v>13822</v>
      </c>
      <c r="G7070" s="10">
        <v>0</v>
      </c>
    </row>
    <row r="7071" spans="6:7" x14ac:dyDescent="0.3">
      <c r="F7071" t="s">
        <v>14248</v>
      </c>
      <c r="G7071" s="10">
        <v>0</v>
      </c>
    </row>
    <row r="7072" spans="6:7" x14ac:dyDescent="0.3">
      <c r="F7072" t="s">
        <v>13823</v>
      </c>
      <c r="G7072" s="10">
        <v>0</v>
      </c>
    </row>
    <row r="7073" spans="6:7" x14ac:dyDescent="0.3">
      <c r="F7073" t="s">
        <v>14250</v>
      </c>
      <c r="G7073" s="10">
        <v>0</v>
      </c>
    </row>
    <row r="7074" spans="6:7" x14ac:dyDescent="0.3">
      <c r="F7074" t="s">
        <v>13824</v>
      </c>
      <c r="G7074" s="10">
        <v>0</v>
      </c>
    </row>
    <row r="7075" spans="6:7" x14ac:dyDescent="0.3">
      <c r="F7075" t="s">
        <v>14252</v>
      </c>
      <c r="G7075" s="10">
        <v>0</v>
      </c>
    </row>
    <row r="7076" spans="6:7" x14ac:dyDescent="0.3">
      <c r="F7076" t="s">
        <v>13825</v>
      </c>
      <c r="G7076" s="10">
        <v>0</v>
      </c>
    </row>
    <row r="7077" spans="6:7" x14ac:dyDescent="0.3">
      <c r="F7077" t="s">
        <v>14254</v>
      </c>
      <c r="G7077" s="10">
        <v>0</v>
      </c>
    </row>
    <row r="7078" spans="6:7" x14ac:dyDescent="0.3">
      <c r="F7078" t="s">
        <v>13378</v>
      </c>
      <c r="G7078" s="10">
        <v>0</v>
      </c>
    </row>
    <row r="7079" spans="6:7" x14ac:dyDescent="0.3">
      <c r="F7079" t="s">
        <v>14256</v>
      </c>
      <c r="G7079" s="10">
        <v>0</v>
      </c>
    </row>
    <row r="7080" spans="6:7" x14ac:dyDescent="0.3">
      <c r="F7080" t="s">
        <v>13360</v>
      </c>
      <c r="G7080" s="10">
        <v>0</v>
      </c>
    </row>
    <row r="7081" spans="6:7" x14ac:dyDescent="0.3">
      <c r="F7081" t="s">
        <v>14258</v>
      </c>
      <c r="G7081" s="10">
        <v>0</v>
      </c>
    </row>
    <row r="7082" spans="6:7" x14ac:dyDescent="0.3">
      <c r="F7082" t="s">
        <v>14402</v>
      </c>
      <c r="G7082" s="10">
        <v>0</v>
      </c>
    </row>
    <row r="7083" spans="6:7" x14ac:dyDescent="0.3">
      <c r="F7083" t="s">
        <v>14260</v>
      </c>
      <c r="G7083" s="10">
        <v>0</v>
      </c>
    </row>
    <row r="7084" spans="6:7" x14ac:dyDescent="0.3">
      <c r="F7084" t="s">
        <v>14404</v>
      </c>
      <c r="G7084" s="10">
        <v>0</v>
      </c>
    </row>
    <row r="7085" spans="6:7" x14ac:dyDescent="0.3">
      <c r="F7085" t="s">
        <v>13347</v>
      </c>
      <c r="G7085" s="10">
        <v>0</v>
      </c>
    </row>
    <row r="7086" spans="6:7" x14ac:dyDescent="0.3">
      <c r="F7086" t="s">
        <v>13830</v>
      </c>
      <c r="G7086" s="10">
        <v>0</v>
      </c>
    </row>
    <row r="7087" spans="6:7" x14ac:dyDescent="0.3">
      <c r="F7087" t="s">
        <v>14264</v>
      </c>
      <c r="G7087" s="10">
        <v>0</v>
      </c>
    </row>
    <row r="7088" spans="6:7" x14ac:dyDescent="0.3">
      <c r="F7088" t="s">
        <v>13831</v>
      </c>
      <c r="G7088" s="10">
        <v>0</v>
      </c>
    </row>
    <row r="7089" spans="6:7" x14ac:dyDescent="0.3">
      <c r="F7089" t="s">
        <v>14266</v>
      </c>
      <c r="G7089" s="10">
        <v>0</v>
      </c>
    </row>
    <row r="7090" spans="6:7" x14ac:dyDescent="0.3">
      <c r="F7090" t="s">
        <v>13832</v>
      </c>
      <c r="G7090" s="10">
        <v>0</v>
      </c>
    </row>
    <row r="7091" spans="6:7" x14ac:dyDescent="0.3">
      <c r="F7091" t="s">
        <v>14268</v>
      </c>
      <c r="G7091" s="10">
        <v>0</v>
      </c>
    </row>
    <row r="7092" spans="6:7" x14ac:dyDescent="0.3">
      <c r="F7092" t="s">
        <v>13833</v>
      </c>
      <c r="G7092" s="10">
        <v>0</v>
      </c>
    </row>
    <row r="7093" spans="6:7" x14ac:dyDescent="0.3">
      <c r="F7093" t="s">
        <v>14270</v>
      </c>
      <c r="G7093" s="10">
        <v>0</v>
      </c>
    </row>
    <row r="7094" spans="6:7" x14ac:dyDescent="0.3">
      <c r="F7094" t="s">
        <v>13834</v>
      </c>
      <c r="G7094" s="10">
        <v>0</v>
      </c>
    </row>
    <row r="7095" spans="6:7" x14ac:dyDescent="0.3">
      <c r="F7095" t="s">
        <v>14272</v>
      </c>
      <c r="G7095" s="10">
        <v>0</v>
      </c>
    </row>
    <row r="7096" spans="6:7" x14ac:dyDescent="0.3">
      <c r="F7096" t="s">
        <v>13835</v>
      </c>
      <c r="G7096" s="10">
        <v>0</v>
      </c>
    </row>
    <row r="7097" spans="6:7" x14ac:dyDescent="0.3">
      <c r="F7097" t="s">
        <v>14274</v>
      </c>
      <c r="G7097" s="10">
        <v>0</v>
      </c>
    </row>
    <row r="7098" spans="6:7" x14ac:dyDescent="0.3">
      <c r="F7098" t="s">
        <v>13263</v>
      </c>
      <c r="G7098" s="10">
        <v>0</v>
      </c>
    </row>
    <row r="7099" spans="6:7" x14ac:dyDescent="0.3">
      <c r="F7099" t="s">
        <v>14276</v>
      </c>
      <c r="G7099" s="10">
        <v>0</v>
      </c>
    </row>
    <row r="7100" spans="6:7" x14ac:dyDescent="0.3">
      <c r="F7100" t="s">
        <v>13310</v>
      </c>
      <c r="G7100" s="10">
        <v>0</v>
      </c>
    </row>
    <row r="7101" spans="6:7" x14ac:dyDescent="0.3">
      <c r="F7101" t="s">
        <v>14278</v>
      </c>
      <c r="G7101" s="10">
        <v>0</v>
      </c>
    </row>
    <row r="7102" spans="6:7" x14ac:dyDescent="0.3">
      <c r="F7102" t="s">
        <v>13838</v>
      </c>
      <c r="G7102" s="10">
        <v>0</v>
      </c>
    </row>
    <row r="7103" spans="6:7" x14ac:dyDescent="0.3">
      <c r="F7103" t="s">
        <v>14280</v>
      </c>
      <c r="G7103" s="10">
        <v>0</v>
      </c>
    </row>
    <row r="7104" spans="6:7" x14ac:dyDescent="0.3">
      <c r="F7104" t="s">
        <v>13839</v>
      </c>
      <c r="G7104" s="10">
        <v>0</v>
      </c>
    </row>
    <row r="7105" spans="6:7" x14ac:dyDescent="0.3">
      <c r="F7105" t="s">
        <v>14282</v>
      </c>
      <c r="G7105" s="10">
        <v>0</v>
      </c>
    </row>
    <row r="7106" spans="6:7" x14ac:dyDescent="0.3">
      <c r="F7106" t="s">
        <v>13361</v>
      </c>
      <c r="G7106" s="10">
        <v>0</v>
      </c>
    </row>
    <row r="7107" spans="6:7" x14ac:dyDescent="0.3">
      <c r="F7107" t="s">
        <v>14284</v>
      </c>
      <c r="G7107" s="10">
        <v>0</v>
      </c>
    </row>
    <row r="7108" spans="6:7" x14ac:dyDescent="0.3">
      <c r="F7108" t="s">
        <v>13841</v>
      </c>
      <c r="G7108" s="10">
        <v>0</v>
      </c>
    </row>
    <row r="7109" spans="6:7" x14ac:dyDescent="0.3">
      <c r="F7109" t="s">
        <v>14286</v>
      </c>
      <c r="G7109" s="10">
        <v>0</v>
      </c>
    </row>
    <row r="7110" spans="6:7" x14ac:dyDescent="0.3">
      <c r="F7110" t="s">
        <v>13842</v>
      </c>
      <c r="G7110" s="10">
        <v>0</v>
      </c>
    </row>
    <row r="7111" spans="6:7" x14ac:dyDescent="0.3">
      <c r="F7111" t="s">
        <v>14288</v>
      </c>
      <c r="G7111" s="10">
        <v>0</v>
      </c>
    </row>
    <row r="7112" spans="6:7" x14ac:dyDescent="0.3">
      <c r="F7112" t="s">
        <v>13843</v>
      </c>
      <c r="G7112" s="10">
        <v>0</v>
      </c>
    </row>
    <row r="7113" spans="6:7" x14ac:dyDescent="0.3">
      <c r="F7113" t="s">
        <v>14290</v>
      </c>
      <c r="G7113" s="10">
        <v>0</v>
      </c>
    </row>
    <row r="7114" spans="6:7" x14ac:dyDescent="0.3">
      <c r="F7114" t="s">
        <v>13311</v>
      </c>
      <c r="G7114" s="10">
        <v>0</v>
      </c>
    </row>
    <row r="7115" spans="6:7" x14ac:dyDescent="0.3">
      <c r="F7115" t="s">
        <v>14292</v>
      </c>
      <c r="G7115" s="10">
        <v>0</v>
      </c>
    </row>
    <row r="7116" spans="6:7" x14ac:dyDescent="0.3">
      <c r="F7116" t="s">
        <v>13362</v>
      </c>
      <c r="G7116" s="10">
        <v>0</v>
      </c>
    </row>
    <row r="7117" spans="6:7" x14ac:dyDescent="0.3">
      <c r="F7117" t="s">
        <v>14294</v>
      </c>
      <c r="G7117" s="10">
        <v>0</v>
      </c>
    </row>
    <row r="7118" spans="6:7" x14ac:dyDescent="0.3">
      <c r="F7118" t="s">
        <v>13846</v>
      </c>
      <c r="G7118" s="10">
        <v>0</v>
      </c>
    </row>
    <row r="7119" spans="6:7" x14ac:dyDescent="0.3">
      <c r="F7119" t="s">
        <v>14296</v>
      </c>
      <c r="G7119" s="10">
        <v>0</v>
      </c>
    </row>
    <row r="7120" spans="6:7" x14ac:dyDescent="0.3">
      <c r="F7120" t="s">
        <v>13847</v>
      </c>
      <c r="G7120" s="10">
        <v>0</v>
      </c>
    </row>
    <row r="7121" spans="6:7" x14ac:dyDescent="0.3">
      <c r="F7121" t="s">
        <v>14298</v>
      </c>
      <c r="G7121" s="10">
        <v>0</v>
      </c>
    </row>
    <row r="7122" spans="6:7" x14ac:dyDescent="0.3">
      <c r="F7122" t="s">
        <v>13394</v>
      </c>
      <c r="G7122" s="10">
        <v>0</v>
      </c>
    </row>
    <row r="7123" spans="6:7" x14ac:dyDescent="0.3">
      <c r="F7123" t="s">
        <v>14300</v>
      </c>
      <c r="G7123" s="10">
        <v>0</v>
      </c>
    </row>
    <row r="7124" spans="6:7" x14ac:dyDescent="0.3">
      <c r="F7124" t="s">
        <v>13849</v>
      </c>
      <c r="G7124" s="10">
        <v>0</v>
      </c>
    </row>
    <row r="7125" spans="6:7" x14ac:dyDescent="0.3">
      <c r="F7125" t="s">
        <v>14302</v>
      </c>
      <c r="G7125" s="10">
        <v>0</v>
      </c>
    </row>
    <row r="7126" spans="6:7" x14ac:dyDescent="0.3">
      <c r="F7126" t="s">
        <v>13850</v>
      </c>
      <c r="G7126" s="10">
        <v>0</v>
      </c>
    </row>
    <row r="7127" spans="6:7" x14ac:dyDescent="0.3">
      <c r="F7127" t="s">
        <v>14304</v>
      </c>
      <c r="G7127" s="10">
        <v>0</v>
      </c>
    </row>
    <row r="7128" spans="6:7" x14ac:dyDescent="0.3">
      <c r="F7128" t="s">
        <v>13851</v>
      </c>
      <c r="G7128" s="10">
        <v>0</v>
      </c>
    </row>
    <row r="7129" spans="6:7" x14ac:dyDescent="0.3">
      <c r="F7129" t="s">
        <v>14306</v>
      </c>
      <c r="G7129" s="10">
        <v>0</v>
      </c>
    </row>
    <row r="7130" spans="6:7" x14ac:dyDescent="0.3">
      <c r="F7130" t="s">
        <v>13312</v>
      </c>
      <c r="G7130" s="10">
        <v>0</v>
      </c>
    </row>
    <row r="7131" spans="6:7" x14ac:dyDescent="0.3">
      <c r="F7131" t="s">
        <v>14308</v>
      </c>
      <c r="G7131" s="10">
        <v>0</v>
      </c>
    </row>
    <row r="7132" spans="6:7" x14ac:dyDescent="0.3">
      <c r="F7132" t="s">
        <v>14322</v>
      </c>
      <c r="G7132" s="10">
        <v>0</v>
      </c>
    </row>
    <row r="7133" spans="6:7" x14ac:dyDescent="0.3">
      <c r="F7133" t="s">
        <v>14310</v>
      </c>
      <c r="G7133" s="10">
        <v>0</v>
      </c>
    </row>
    <row r="7134" spans="6:7" x14ac:dyDescent="0.3">
      <c r="F7134" t="s">
        <v>14323</v>
      </c>
      <c r="G7134" s="10">
        <v>0</v>
      </c>
    </row>
    <row r="7135" spans="6:7" x14ac:dyDescent="0.3">
      <c r="F7135" t="s">
        <v>14312</v>
      </c>
      <c r="G7135" s="10">
        <v>0</v>
      </c>
    </row>
    <row r="7136" spans="6:7" x14ac:dyDescent="0.3">
      <c r="F7136" t="s">
        <v>14325</v>
      </c>
      <c r="G7136" s="10">
        <v>0</v>
      </c>
    </row>
    <row r="7137" spans="6:7" x14ac:dyDescent="0.3">
      <c r="F7137" t="s">
        <v>14314</v>
      </c>
      <c r="G7137" s="10">
        <v>0</v>
      </c>
    </row>
    <row r="7138" spans="6:7" x14ac:dyDescent="0.3">
      <c r="F7138" t="s">
        <v>14327</v>
      </c>
      <c r="G7138" s="10">
        <v>0</v>
      </c>
    </row>
    <row r="7139" spans="6:7" x14ac:dyDescent="0.3">
      <c r="F7139" t="s">
        <v>14316</v>
      </c>
      <c r="G7139" s="10">
        <v>0</v>
      </c>
    </row>
    <row r="7140" spans="6:7" x14ac:dyDescent="0.3">
      <c r="F7140" t="s">
        <v>14329</v>
      </c>
      <c r="G7140" s="10">
        <v>0</v>
      </c>
    </row>
    <row r="7141" spans="6:7" x14ac:dyDescent="0.3">
      <c r="F7141" t="s">
        <v>14318</v>
      </c>
      <c r="G7141" s="10">
        <v>0</v>
      </c>
    </row>
    <row r="7142" spans="6:7" x14ac:dyDescent="0.3">
      <c r="F7142" t="s">
        <v>14331</v>
      </c>
      <c r="G7142" s="10">
        <v>0</v>
      </c>
    </row>
    <row r="7143" spans="6:7" x14ac:dyDescent="0.3">
      <c r="F7143" t="s">
        <v>14320</v>
      </c>
      <c r="G7143" s="10">
        <v>0</v>
      </c>
    </row>
    <row r="7144" spans="6:7" x14ac:dyDescent="0.3">
      <c r="F7144" t="s">
        <v>14333</v>
      </c>
      <c r="G7144" s="10">
        <v>0</v>
      </c>
    </row>
    <row r="7145" spans="6:7" x14ac:dyDescent="0.3">
      <c r="F7145" t="s">
        <v>13400</v>
      </c>
      <c r="G7145" s="10">
        <v>0</v>
      </c>
    </row>
    <row r="7146" spans="6:7" x14ac:dyDescent="0.3">
      <c r="F7146" t="s">
        <v>14335</v>
      </c>
      <c r="G7146" s="10">
        <v>0</v>
      </c>
    </row>
    <row r="7147" spans="6:7" x14ac:dyDescent="0.3">
      <c r="F7147" t="s">
        <v>14324</v>
      </c>
      <c r="G7147" s="10">
        <v>0</v>
      </c>
    </row>
    <row r="7148" spans="6:7" x14ac:dyDescent="0.3">
      <c r="F7148" t="s">
        <v>13854</v>
      </c>
      <c r="G7148" s="10">
        <v>0</v>
      </c>
    </row>
    <row r="7149" spans="6:7" x14ac:dyDescent="0.3">
      <c r="F7149" t="s">
        <v>14326</v>
      </c>
      <c r="G7149" s="10">
        <v>0</v>
      </c>
    </row>
    <row r="7150" spans="6:7" x14ac:dyDescent="0.3">
      <c r="F7150" t="s">
        <v>13313</v>
      </c>
      <c r="G7150" s="10">
        <v>0</v>
      </c>
    </row>
    <row r="7151" spans="6:7" x14ac:dyDescent="0.3">
      <c r="F7151" t="s">
        <v>14328</v>
      </c>
      <c r="G7151" s="10">
        <v>0</v>
      </c>
    </row>
    <row r="7152" spans="6:7" x14ac:dyDescent="0.3">
      <c r="F7152" t="s">
        <v>13314</v>
      </c>
      <c r="G7152" s="10">
        <v>0</v>
      </c>
    </row>
    <row r="7153" spans="6:7" x14ac:dyDescent="0.3">
      <c r="F7153" t="s">
        <v>14330</v>
      </c>
      <c r="G7153" s="10">
        <v>0</v>
      </c>
    </row>
    <row r="7154" spans="6:7" x14ac:dyDescent="0.3">
      <c r="F7154" t="s">
        <v>13857</v>
      </c>
      <c r="G7154" s="10">
        <v>0</v>
      </c>
    </row>
    <row r="7155" spans="6:7" x14ac:dyDescent="0.3">
      <c r="F7155" t="s">
        <v>14332</v>
      </c>
      <c r="G7155" s="10">
        <v>0</v>
      </c>
    </row>
    <row r="7156" spans="6:7" x14ac:dyDescent="0.3">
      <c r="F7156" t="s">
        <v>13351</v>
      </c>
      <c r="G7156" s="10">
        <v>0</v>
      </c>
    </row>
    <row r="7157" spans="6:7" x14ac:dyDescent="0.3">
      <c r="F7157" t="s">
        <v>14334</v>
      </c>
      <c r="G7157" s="10">
        <v>0</v>
      </c>
    </row>
    <row r="7158" spans="6:7" x14ac:dyDescent="0.3">
      <c r="F7158" t="s">
        <v>13364</v>
      </c>
      <c r="G7158" s="10">
        <v>0</v>
      </c>
    </row>
    <row r="7159" spans="6:7" x14ac:dyDescent="0.3">
      <c r="F7159" t="s">
        <v>14336</v>
      </c>
      <c r="G7159" s="10">
        <v>0</v>
      </c>
    </row>
    <row r="7160" spans="6:7" x14ac:dyDescent="0.3">
      <c r="F7160" t="s">
        <v>14367</v>
      </c>
      <c r="G7160" s="10">
        <v>0</v>
      </c>
    </row>
    <row r="7161" spans="6:7" x14ac:dyDescent="0.3">
      <c r="F7161" t="s">
        <v>14338</v>
      </c>
      <c r="G7161" s="10">
        <v>0</v>
      </c>
    </row>
    <row r="7162" spans="6:7" x14ac:dyDescent="0.3">
      <c r="F7162" t="s">
        <v>13379</v>
      </c>
      <c r="G7162" s="10">
        <v>0</v>
      </c>
    </row>
    <row r="7163" spans="6:7" x14ac:dyDescent="0.3">
      <c r="F7163" t="s">
        <v>14340</v>
      </c>
      <c r="G7163" s="10">
        <v>0</v>
      </c>
    </row>
    <row r="7164" spans="6:7" x14ac:dyDescent="0.3">
      <c r="F7164" t="s">
        <v>13353</v>
      </c>
      <c r="G7164" s="10">
        <v>0</v>
      </c>
    </row>
    <row r="7165" spans="6:7" x14ac:dyDescent="0.3">
      <c r="F7165" t="s">
        <v>14342</v>
      </c>
      <c r="G7165" s="10">
        <v>0</v>
      </c>
    </row>
    <row r="7166" spans="6:7" x14ac:dyDescent="0.3">
      <c r="F7166" t="s">
        <v>14373</v>
      </c>
      <c r="G7166" s="10">
        <v>0</v>
      </c>
    </row>
    <row r="7167" spans="6:7" x14ac:dyDescent="0.3">
      <c r="F7167" t="s">
        <v>13369</v>
      </c>
      <c r="G7167" s="10">
        <v>0</v>
      </c>
    </row>
    <row r="7168" spans="6:7" x14ac:dyDescent="0.3">
      <c r="F7168" t="s">
        <v>13350</v>
      </c>
      <c r="G7168" s="10">
        <v>0</v>
      </c>
    </row>
    <row r="7169" spans="6:7" x14ac:dyDescent="0.3">
      <c r="F7169" t="s">
        <v>14346</v>
      </c>
      <c r="G7169" s="10">
        <v>0</v>
      </c>
    </row>
    <row r="7170" spans="6:7" x14ac:dyDescent="0.3">
      <c r="F7170" t="s">
        <v>14361</v>
      </c>
      <c r="G7170" s="10">
        <v>0</v>
      </c>
    </row>
    <row r="7171" spans="6:7" x14ac:dyDescent="0.3">
      <c r="F7171" t="s">
        <v>14348</v>
      </c>
      <c r="G7171" s="10">
        <v>0</v>
      </c>
    </row>
    <row r="7172" spans="6:7" x14ac:dyDescent="0.3">
      <c r="F7172" t="s">
        <v>13370</v>
      </c>
      <c r="G7172" s="10">
        <v>0</v>
      </c>
    </row>
    <row r="7173" spans="6:7" x14ac:dyDescent="0.3">
      <c r="F7173" t="s">
        <v>14350</v>
      </c>
      <c r="G7173" s="10">
        <v>0</v>
      </c>
    </row>
    <row r="7174" spans="6:7" x14ac:dyDescent="0.3">
      <c r="F7174" t="s">
        <v>14381</v>
      </c>
      <c r="G7174" s="10">
        <v>0</v>
      </c>
    </row>
    <row r="7175" spans="6:7" x14ac:dyDescent="0.3">
      <c r="F7175" t="s">
        <v>14352</v>
      </c>
      <c r="G7175" s="10">
        <v>0</v>
      </c>
    </row>
    <row r="7176" spans="6:7" x14ac:dyDescent="0.3">
      <c r="F7176" t="s">
        <v>14383</v>
      </c>
      <c r="G7176" s="10">
        <v>0</v>
      </c>
    </row>
    <row r="7177" spans="6:7" x14ac:dyDescent="0.3">
      <c r="F7177" t="s">
        <v>14354</v>
      </c>
      <c r="G7177" s="10">
        <v>0</v>
      </c>
    </row>
    <row r="7178" spans="6:7" x14ac:dyDescent="0.3">
      <c r="F7178" t="s">
        <v>14385</v>
      </c>
      <c r="G7178" s="10">
        <v>0</v>
      </c>
    </row>
    <row r="7179" spans="6:7" x14ac:dyDescent="0.3">
      <c r="F7179" t="s">
        <v>14356</v>
      </c>
      <c r="G7179" s="10">
        <v>0</v>
      </c>
    </row>
    <row r="7180" spans="6:7" x14ac:dyDescent="0.3">
      <c r="F7180" t="s">
        <v>14387</v>
      </c>
      <c r="G7180" s="10">
        <v>0</v>
      </c>
    </row>
    <row r="7181" spans="6:7" x14ac:dyDescent="0.3">
      <c r="F7181" t="s">
        <v>14358</v>
      </c>
      <c r="G7181" s="10">
        <v>0</v>
      </c>
    </row>
    <row r="7182" spans="6:7" x14ac:dyDescent="0.3">
      <c r="F7182" t="s">
        <v>14389</v>
      </c>
      <c r="G7182" s="10">
        <v>0</v>
      </c>
    </row>
    <row r="7183" spans="6:7" x14ac:dyDescent="0.3">
      <c r="F7183" t="s">
        <v>13386</v>
      </c>
      <c r="G7183" s="10">
        <v>0</v>
      </c>
    </row>
    <row r="7184" spans="6:7" x14ac:dyDescent="0.3">
      <c r="F7184" t="s">
        <v>14391</v>
      </c>
      <c r="G7184" s="10">
        <v>0</v>
      </c>
    </row>
    <row r="7185" spans="6:7" x14ac:dyDescent="0.3">
      <c r="F7185" t="s">
        <v>14362</v>
      </c>
      <c r="G7185" s="10">
        <v>0</v>
      </c>
    </row>
    <row r="7186" spans="6:7" x14ac:dyDescent="0.3">
      <c r="F7186" t="s">
        <v>14377</v>
      </c>
      <c r="G7186" s="10">
        <v>0</v>
      </c>
    </row>
    <row r="7187" spans="6:7" x14ac:dyDescent="0.3">
      <c r="F7187" t="s">
        <v>14379</v>
      </c>
      <c r="G7187" s="10">
        <v>0</v>
      </c>
    </row>
    <row r="7188" spans="6:7" x14ac:dyDescent="0.3">
      <c r="F7188" t="s">
        <v>13858</v>
      </c>
      <c r="G7188" s="10">
        <v>0</v>
      </c>
    </row>
    <row r="7189" spans="6:7" x14ac:dyDescent="0.3">
      <c r="F7189" t="s">
        <v>14366</v>
      </c>
      <c r="G7189" s="10">
        <v>0</v>
      </c>
    </row>
    <row r="7190" spans="6:7" x14ac:dyDescent="0.3">
      <c r="F7190" t="s">
        <v>13859</v>
      </c>
      <c r="G7190" s="10">
        <v>0</v>
      </c>
    </row>
    <row r="7191" spans="6:7" x14ac:dyDescent="0.3">
      <c r="F7191" t="s">
        <v>14368</v>
      </c>
      <c r="G7191" s="10">
        <v>0</v>
      </c>
    </row>
    <row r="7192" spans="6:7" x14ac:dyDescent="0.3">
      <c r="F7192" t="s">
        <v>13860</v>
      </c>
      <c r="G7192" s="10">
        <v>0</v>
      </c>
    </row>
    <row r="7193" spans="6:7" x14ac:dyDescent="0.3">
      <c r="F7193" t="s">
        <v>14370</v>
      </c>
      <c r="G7193" s="10">
        <v>0</v>
      </c>
    </row>
    <row r="7194" spans="6:7" x14ac:dyDescent="0.3">
      <c r="F7194" t="s">
        <v>13861</v>
      </c>
      <c r="G7194" s="10">
        <v>0</v>
      </c>
    </row>
    <row r="7195" spans="6:7" x14ac:dyDescent="0.3">
      <c r="F7195" t="s">
        <v>14372</v>
      </c>
      <c r="G7195" s="10">
        <v>0</v>
      </c>
    </row>
    <row r="7196" spans="6:7" x14ac:dyDescent="0.3">
      <c r="F7196" t="s">
        <v>13315</v>
      </c>
      <c r="G7196" s="10">
        <v>0</v>
      </c>
    </row>
    <row r="7197" spans="6:7" x14ac:dyDescent="0.3">
      <c r="F7197" t="s">
        <v>14374</v>
      </c>
      <c r="G7197" s="10">
        <v>0</v>
      </c>
    </row>
    <row r="7198" spans="6:7" x14ac:dyDescent="0.3">
      <c r="F7198" t="s">
        <v>13863</v>
      </c>
      <c r="G7198" s="10">
        <v>0</v>
      </c>
    </row>
    <row r="7199" spans="6:7" x14ac:dyDescent="0.3">
      <c r="F7199" t="s">
        <v>14376</v>
      </c>
      <c r="G7199" s="10">
        <v>0</v>
      </c>
    </row>
    <row r="7200" spans="6:7" x14ac:dyDescent="0.3">
      <c r="F7200" t="s">
        <v>13864</v>
      </c>
      <c r="G7200" s="10">
        <v>0</v>
      </c>
    </row>
    <row r="7201" spans="6:7" x14ac:dyDescent="0.3">
      <c r="F7201" t="s">
        <v>14378</v>
      </c>
      <c r="G7201" s="10">
        <v>0</v>
      </c>
    </row>
    <row r="7202" spans="6:7" x14ac:dyDescent="0.3">
      <c r="F7202" t="s">
        <v>13865</v>
      </c>
      <c r="G7202" s="10">
        <v>0</v>
      </c>
    </row>
    <row r="7203" spans="6:7" x14ac:dyDescent="0.3">
      <c r="F7203" t="s">
        <v>14380</v>
      </c>
      <c r="G7203" s="10">
        <v>0</v>
      </c>
    </row>
    <row r="7204" spans="6:7" x14ac:dyDescent="0.3">
      <c r="F7204" t="s">
        <v>13866</v>
      </c>
      <c r="G7204" s="10">
        <v>0</v>
      </c>
    </row>
    <row r="7205" spans="6:7" x14ac:dyDescent="0.3">
      <c r="F7205" t="s">
        <v>14382</v>
      </c>
      <c r="G7205" s="10">
        <v>0</v>
      </c>
    </row>
    <row r="7206" spans="6:7" x14ac:dyDescent="0.3">
      <c r="F7206" t="s">
        <v>13867</v>
      </c>
      <c r="G7206" s="10">
        <v>0</v>
      </c>
    </row>
    <row r="7207" spans="6:7" x14ac:dyDescent="0.3">
      <c r="F7207" t="s">
        <v>14384</v>
      </c>
      <c r="G7207" s="10">
        <v>0</v>
      </c>
    </row>
    <row r="7208" spans="6:7" x14ac:dyDescent="0.3">
      <c r="F7208" t="s">
        <v>13868</v>
      </c>
      <c r="G7208" s="10">
        <v>0</v>
      </c>
    </row>
    <row r="7209" spans="6:7" x14ac:dyDescent="0.3">
      <c r="F7209" t="s">
        <v>14386</v>
      </c>
      <c r="G7209" s="10">
        <v>0</v>
      </c>
    </row>
    <row r="7210" spans="6:7" x14ac:dyDescent="0.3">
      <c r="F7210" t="s">
        <v>13869</v>
      </c>
      <c r="G7210" s="10">
        <v>0</v>
      </c>
    </row>
    <row r="7211" spans="6:7" x14ac:dyDescent="0.3">
      <c r="F7211" t="s">
        <v>14388</v>
      </c>
      <c r="G7211" s="10">
        <v>0</v>
      </c>
    </row>
    <row r="7212" spans="6:7" x14ac:dyDescent="0.3">
      <c r="F7212" t="s">
        <v>13870</v>
      </c>
      <c r="G7212" s="10">
        <v>0</v>
      </c>
    </row>
    <row r="7213" spans="6:7" x14ac:dyDescent="0.3">
      <c r="F7213" t="s">
        <v>14390</v>
      </c>
      <c r="G7213" s="10">
        <v>0</v>
      </c>
    </row>
    <row r="7214" spans="6:7" x14ac:dyDescent="0.3">
      <c r="F7214" t="s">
        <v>13871</v>
      </c>
      <c r="G7214" s="10">
        <v>0</v>
      </c>
    </row>
    <row r="7215" spans="6:7" x14ac:dyDescent="0.3">
      <c r="F7215" t="s">
        <v>14392</v>
      </c>
      <c r="G7215" s="10">
        <v>0</v>
      </c>
    </row>
    <row r="7216" spans="6:7" x14ac:dyDescent="0.3">
      <c r="F7216" t="s">
        <v>13872</v>
      </c>
      <c r="G7216" s="10">
        <v>0</v>
      </c>
    </row>
    <row r="7217" spans="6:7" x14ac:dyDescent="0.3">
      <c r="F7217" t="s">
        <v>14394</v>
      </c>
      <c r="G7217" s="10">
        <v>0</v>
      </c>
    </row>
    <row r="7218" spans="6:7" x14ac:dyDescent="0.3">
      <c r="F7218" t="s">
        <v>13873</v>
      </c>
      <c r="G7218" s="10">
        <v>0</v>
      </c>
    </row>
    <row r="7219" spans="6:7" x14ac:dyDescent="0.3">
      <c r="F7219" t="s">
        <v>14396</v>
      </c>
      <c r="G7219" s="10">
        <v>0</v>
      </c>
    </row>
    <row r="7220" spans="6:7" x14ac:dyDescent="0.3">
      <c r="F7220" t="s">
        <v>13874</v>
      </c>
      <c r="G7220" s="10">
        <v>0</v>
      </c>
    </row>
    <row r="7221" spans="6:7" x14ac:dyDescent="0.3">
      <c r="F7221" t="s">
        <v>14398</v>
      </c>
      <c r="G7221" s="10">
        <v>0</v>
      </c>
    </row>
    <row r="7222" spans="6:7" x14ac:dyDescent="0.3">
      <c r="F7222" t="s">
        <v>13875</v>
      </c>
      <c r="G7222" s="10">
        <v>0</v>
      </c>
    </row>
    <row r="7223" spans="6:7" x14ac:dyDescent="0.3">
      <c r="F7223" t="s">
        <v>14400</v>
      </c>
      <c r="G7223" s="10">
        <v>0</v>
      </c>
    </row>
    <row r="7224" spans="6:7" x14ac:dyDescent="0.3">
      <c r="F7224" t="s">
        <v>13876</v>
      </c>
      <c r="G7224" s="10">
        <v>0</v>
      </c>
    </row>
    <row r="7225" spans="6:7" x14ac:dyDescent="0.3">
      <c r="F7225" t="s">
        <v>13354</v>
      </c>
      <c r="G7225" s="10">
        <v>0</v>
      </c>
    </row>
    <row r="7226" spans="6:7" x14ac:dyDescent="0.3">
      <c r="F7226" t="s">
        <v>13877</v>
      </c>
      <c r="G7226" s="10">
        <v>0</v>
      </c>
    </row>
    <row r="7227" spans="6:7" x14ac:dyDescent="0.3">
      <c r="F7227" t="s">
        <v>13828</v>
      </c>
      <c r="G7227" s="10">
        <v>0</v>
      </c>
    </row>
    <row r="7228" spans="6:7" x14ac:dyDescent="0.3">
      <c r="F7228" t="s">
        <v>13255</v>
      </c>
      <c r="G7228" s="10">
        <v>0</v>
      </c>
    </row>
    <row r="7229" spans="6:7" x14ac:dyDescent="0.3">
      <c r="F7229" t="s">
        <v>13829</v>
      </c>
      <c r="G7229" s="10">
        <v>0</v>
      </c>
    </row>
    <row r="7230" spans="6:7" x14ac:dyDescent="0.3">
      <c r="F7230" t="s">
        <v>12763</v>
      </c>
      <c r="G7230" s="10">
        <v>0</v>
      </c>
    </row>
    <row r="7231" spans="6:7" x14ac:dyDescent="0.3">
      <c r="F7231" t="s">
        <v>13035</v>
      </c>
      <c r="G7231" s="10">
        <v>0</v>
      </c>
    </row>
    <row r="7232" spans="6:7" x14ac:dyDescent="0.3">
      <c r="F7232" t="s">
        <v>12907</v>
      </c>
      <c r="G7232" s="10">
        <v>0</v>
      </c>
    </row>
    <row r="7233" spans="6:7" x14ac:dyDescent="0.3">
      <c r="F7233" t="s">
        <v>12238</v>
      </c>
      <c r="G7233" s="10">
        <v>0</v>
      </c>
    </row>
    <row r="7234" spans="6:7" x14ac:dyDescent="0.3">
      <c r="F7234" t="s">
        <v>13163</v>
      </c>
      <c r="G7234" s="10">
        <v>0</v>
      </c>
    </row>
    <row r="7235" spans="6:7" x14ac:dyDescent="0.3">
      <c r="F7235" t="s">
        <v>12239</v>
      </c>
      <c r="G7235" s="10">
        <v>0</v>
      </c>
    </row>
    <row r="7236" spans="6:7" x14ac:dyDescent="0.3">
      <c r="F7236" t="s">
        <v>12827</v>
      </c>
      <c r="G7236" s="10">
        <v>0</v>
      </c>
    </row>
    <row r="7237" spans="6:7" x14ac:dyDescent="0.3">
      <c r="F7237" t="s">
        <v>12240</v>
      </c>
      <c r="G7237" s="10">
        <v>0</v>
      </c>
    </row>
    <row r="7238" spans="6:7" x14ac:dyDescent="0.3">
      <c r="F7238" t="s">
        <v>12971</v>
      </c>
      <c r="G7238" s="10">
        <v>0</v>
      </c>
    </row>
    <row r="7239" spans="6:7" x14ac:dyDescent="0.3">
      <c r="F7239" t="s">
        <v>12241</v>
      </c>
      <c r="G7239" s="10">
        <v>0</v>
      </c>
    </row>
    <row r="7240" spans="6:7" x14ac:dyDescent="0.3">
      <c r="F7240" t="s">
        <v>13099</v>
      </c>
      <c r="G7240" s="10">
        <v>0</v>
      </c>
    </row>
    <row r="7241" spans="6:7" x14ac:dyDescent="0.3">
      <c r="F7241" t="s">
        <v>12242</v>
      </c>
      <c r="G7241" s="10">
        <v>0</v>
      </c>
    </row>
    <row r="7242" spans="6:7" x14ac:dyDescent="0.3">
      <c r="F7242" t="s">
        <v>12731</v>
      </c>
      <c r="G7242" s="10">
        <v>0</v>
      </c>
    </row>
    <row r="7243" spans="6:7" x14ac:dyDescent="0.3">
      <c r="F7243" t="s">
        <v>12111</v>
      </c>
      <c r="G7243" s="10">
        <v>0</v>
      </c>
    </row>
    <row r="7244" spans="6:7" x14ac:dyDescent="0.3">
      <c r="F7244" t="s">
        <v>12795</v>
      </c>
      <c r="G7244" s="10">
        <v>0</v>
      </c>
    </row>
    <row r="7245" spans="6:7" x14ac:dyDescent="0.3">
      <c r="F7245" t="s">
        <v>12244</v>
      </c>
      <c r="G7245" s="10">
        <v>0</v>
      </c>
    </row>
    <row r="7246" spans="6:7" x14ac:dyDescent="0.3">
      <c r="F7246" t="s">
        <v>12208</v>
      </c>
      <c r="G7246" s="10">
        <v>0</v>
      </c>
    </row>
    <row r="7247" spans="6:7" x14ac:dyDescent="0.3">
      <c r="F7247" t="s">
        <v>12245</v>
      </c>
      <c r="G7247" s="10">
        <v>0</v>
      </c>
    </row>
    <row r="7248" spans="6:7" x14ac:dyDescent="0.3">
      <c r="F7248" t="s">
        <v>12939</v>
      </c>
      <c r="G7248" s="10">
        <v>0</v>
      </c>
    </row>
    <row r="7249" spans="6:7" x14ac:dyDescent="0.3">
      <c r="F7249" t="s">
        <v>12246</v>
      </c>
      <c r="G7249" s="10">
        <v>0</v>
      </c>
    </row>
    <row r="7250" spans="6:7" x14ac:dyDescent="0.3">
      <c r="F7250" t="s">
        <v>13003</v>
      </c>
      <c r="G7250" s="10">
        <v>0</v>
      </c>
    </row>
    <row r="7251" spans="6:7" x14ac:dyDescent="0.3">
      <c r="F7251" t="s">
        <v>12247</v>
      </c>
      <c r="G7251" s="10">
        <v>0</v>
      </c>
    </row>
    <row r="7252" spans="6:7" x14ac:dyDescent="0.3">
      <c r="F7252" t="s">
        <v>13067</v>
      </c>
      <c r="G7252" s="10">
        <v>0</v>
      </c>
    </row>
    <row r="7253" spans="6:7" x14ac:dyDescent="0.3">
      <c r="F7253" t="s">
        <v>12159</v>
      </c>
      <c r="G7253" s="10">
        <v>0</v>
      </c>
    </row>
    <row r="7254" spans="6:7" x14ac:dyDescent="0.3">
      <c r="F7254" t="s">
        <v>13131</v>
      </c>
      <c r="G7254" s="10">
        <v>0</v>
      </c>
    </row>
    <row r="7255" spans="6:7" x14ac:dyDescent="0.3">
      <c r="F7255" t="s">
        <v>12160</v>
      </c>
      <c r="G7255" s="10">
        <v>0</v>
      </c>
    </row>
    <row r="7256" spans="6:7" x14ac:dyDescent="0.3">
      <c r="F7256" t="s">
        <v>13195</v>
      </c>
      <c r="G7256" s="10">
        <v>0</v>
      </c>
    </row>
    <row r="7257" spans="6:7" x14ac:dyDescent="0.3">
      <c r="F7257" t="s">
        <v>12250</v>
      </c>
      <c r="G7257" s="10">
        <v>0</v>
      </c>
    </row>
    <row r="7258" spans="6:7" x14ac:dyDescent="0.3">
      <c r="F7258" t="s">
        <v>12747</v>
      </c>
      <c r="G7258" s="10">
        <v>0</v>
      </c>
    </row>
    <row r="7259" spans="6:7" x14ac:dyDescent="0.3">
      <c r="F7259" t="s">
        <v>12251</v>
      </c>
      <c r="G7259" s="10">
        <v>0</v>
      </c>
    </row>
    <row r="7260" spans="6:7" x14ac:dyDescent="0.3">
      <c r="F7260" t="s">
        <v>12779</v>
      </c>
      <c r="G7260" s="10">
        <v>0</v>
      </c>
    </row>
    <row r="7261" spans="6:7" x14ac:dyDescent="0.3">
      <c r="F7261" t="s">
        <v>12252</v>
      </c>
      <c r="G7261" s="10">
        <v>0</v>
      </c>
    </row>
    <row r="7262" spans="6:7" x14ac:dyDescent="0.3">
      <c r="F7262" t="s">
        <v>12811</v>
      </c>
      <c r="G7262" s="10">
        <v>0</v>
      </c>
    </row>
    <row r="7263" spans="6:7" x14ac:dyDescent="0.3">
      <c r="F7263" t="s">
        <v>12253</v>
      </c>
      <c r="G7263" s="10">
        <v>0</v>
      </c>
    </row>
    <row r="7264" spans="6:7" x14ac:dyDescent="0.3">
      <c r="F7264" t="s">
        <v>12843</v>
      </c>
      <c r="G7264" s="10">
        <v>0</v>
      </c>
    </row>
    <row r="7265" spans="6:7" x14ac:dyDescent="0.3">
      <c r="F7265" t="s">
        <v>12254</v>
      </c>
      <c r="G7265" s="10">
        <v>0</v>
      </c>
    </row>
    <row r="7266" spans="6:7" x14ac:dyDescent="0.3">
      <c r="F7266" t="s">
        <v>12237</v>
      </c>
      <c r="G7266" s="10">
        <v>0</v>
      </c>
    </row>
    <row r="7267" spans="6:7" x14ac:dyDescent="0.3">
      <c r="F7267" t="s">
        <v>12211</v>
      </c>
      <c r="G7267" s="10">
        <v>0</v>
      </c>
    </row>
    <row r="7268" spans="6:7" x14ac:dyDescent="0.3">
      <c r="F7268" t="s">
        <v>12255</v>
      </c>
      <c r="G7268" s="10">
        <v>0</v>
      </c>
    </row>
    <row r="7269" spans="6:7" x14ac:dyDescent="0.3">
      <c r="F7269" t="s">
        <v>12923</v>
      </c>
      <c r="G7269" s="10">
        <v>0</v>
      </c>
    </row>
    <row r="7270" spans="6:7" x14ac:dyDescent="0.3">
      <c r="F7270" t="s">
        <v>12161</v>
      </c>
      <c r="G7270" s="10">
        <v>0</v>
      </c>
    </row>
    <row r="7271" spans="6:7" x14ac:dyDescent="0.3">
      <c r="F7271" t="s">
        <v>12955</v>
      </c>
      <c r="G7271" s="10">
        <v>0</v>
      </c>
    </row>
    <row r="7272" spans="6:7" x14ac:dyDescent="0.3">
      <c r="F7272" t="s">
        <v>12257</v>
      </c>
      <c r="G7272" s="10">
        <v>0</v>
      </c>
    </row>
    <row r="7273" spans="6:7" x14ac:dyDescent="0.3">
      <c r="F7273" t="s">
        <v>12987</v>
      </c>
      <c r="G7273" s="10">
        <v>0</v>
      </c>
    </row>
    <row r="7274" spans="6:7" x14ac:dyDescent="0.3">
      <c r="F7274" t="s">
        <v>12258</v>
      </c>
      <c r="G7274" s="10">
        <v>0</v>
      </c>
    </row>
    <row r="7275" spans="6:7" x14ac:dyDescent="0.3">
      <c r="F7275" t="s">
        <v>13019</v>
      </c>
      <c r="G7275" s="10">
        <v>0</v>
      </c>
    </row>
    <row r="7276" spans="6:7" x14ac:dyDescent="0.3">
      <c r="F7276" t="s">
        <v>12259</v>
      </c>
      <c r="G7276" s="10">
        <v>0</v>
      </c>
    </row>
    <row r="7277" spans="6:7" x14ac:dyDescent="0.3">
      <c r="F7277" t="s">
        <v>13051</v>
      </c>
      <c r="G7277" s="10">
        <v>0</v>
      </c>
    </row>
    <row r="7278" spans="6:7" x14ac:dyDescent="0.3">
      <c r="F7278" t="s">
        <v>12260</v>
      </c>
      <c r="G7278" s="10">
        <v>0</v>
      </c>
    </row>
    <row r="7279" spans="6:7" x14ac:dyDescent="0.3">
      <c r="F7279" t="s">
        <v>13083</v>
      </c>
      <c r="G7279" s="10">
        <v>0</v>
      </c>
    </row>
    <row r="7280" spans="6:7" x14ac:dyDescent="0.3">
      <c r="F7280" t="s">
        <v>12261</v>
      </c>
      <c r="G7280" s="10">
        <v>0</v>
      </c>
    </row>
    <row r="7281" spans="6:7" x14ac:dyDescent="0.3">
      <c r="F7281" t="s">
        <v>13115</v>
      </c>
      <c r="G7281" s="10">
        <v>0</v>
      </c>
    </row>
    <row r="7282" spans="6:7" x14ac:dyDescent="0.3">
      <c r="F7282" t="s">
        <v>12262</v>
      </c>
      <c r="G7282" s="10">
        <v>0</v>
      </c>
    </row>
    <row r="7283" spans="6:7" x14ac:dyDescent="0.3">
      <c r="F7283" t="s">
        <v>13147</v>
      </c>
      <c r="G7283" s="10">
        <v>0</v>
      </c>
    </row>
    <row r="7284" spans="6:7" x14ac:dyDescent="0.3">
      <c r="F7284" t="s">
        <v>12263</v>
      </c>
      <c r="G7284" s="10">
        <v>0</v>
      </c>
    </row>
    <row r="7285" spans="6:7" x14ac:dyDescent="0.3">
      <c r="F7285" t="s">
        <v>13179</v>
      </c>
      <c r="G7285" s="10">
        <v>0</v>
      </c>
    </row>
    <row r="7286" spans="6:7" x14ac:dyDescent="0.3">
      <c r="F7286" t="s">
        <v>12264</v>
      </c>
      <c r="G7286" s="10">
        <v>0</v>
      </c>
    </row>
    <row r="7287" spans="6:7" x14ac:dyDescent="0.3">
      <c r="F7287" t="s">
        <v>13211</v>
      </c>
      <c r="G7287" s="10">
        <v>0</v>
      </c>
    </row>
    <row r="7288" spans="6:7" x14ac:dyDescent="0.3">
      <c r="F7288" t="s">
        <v>12265</v>
      </c>
      <c r="G7288" s="10">
        <v>0</v>
      </c>
    </row>
    <row r="7289" spans="6:7" x14ac:dyDescent="0.3">
      <c r="F7289" t="s">
        <v>12739</v>
      </c>
      <c r="G7289" s="10">
        <v>0</v>
      </c>
    </row>
    <row r="7290" spans="6:7" x14ac:dyDescent="0.3">
      <c r="F7290" t="s">
        <v>12266</v>
      </c>
      <c r="G7290" s="10">
        <v>0</v>
      </c>
    </row>
    <row r="7291" spans="6:7" x14ac:dyDescent="0.3">
      <c r="F7291" t="s">
        <v>12755</v>
      </c>
      <c r="G7291" s="10">
        <v>0</v>
      </c>
    </row>
    <row r="7292" spans="6:7" x14ac:dyDescent="0.3">
      <c r="F7292" t="s">
        <v>12267</v>
      </c>
      <c r="G7292" s="10">
        <v>0</v>
      </c>
    </row>
    <row r="7293" spans="6:7" x14ac:dyDescent="0.3">
      <c r="F7293" t="s">
        <v>12771</v>
      </c>
      <c r="G7293" s="10">
        <v>0</v>
      </c>
    </row>
    <row r="7294" spans="6:7" x14ac:dyDescent="0.3">
      <c r="F7294" t="s">
        <v>12268</v>
      </c>
      <c r="G7294" s="10">
        <v>0</v>
      </c>
    </row>
    <row r="7295" spans="6:7" x14ac:dyDescent="0.3">
      <c r="F7295" t="s">
        <v>12787</v>
      </c>
      <c r="G7295" s="10">
        <v>0</v>
      </c>
    </row>
    <row r="7296" spans="6:7" x14ac:dyDescent="0.3">
      <c r="F7296" t="s">
        <v>12269</v>
      </c>
      <c r="G7296" s="10">
        <v>0</v>
      </c>
    </row>
    <row r="7297" spans="6:7" x14ac:dyDescent="0.3">
      <c r="F7297" t="s">
        <v>12803</v>
      </c>
      <c r="G7297" s="10">
        <v>0</v>
      </c>
    </row>
    <row r="7298" spans="6:7" x14ac:dyDescent="0.3">
      <c r="F7298" t="s">
        <v>12162</v>
      </c>
      <c r="G7298" s="10">
        <v>0</v>
      </c>
    </row>
    <row r="7299" spans="6:7" x14ac:dyDescent="0.3">
      <c r="F7299" t="s">
        <v>12819</v>
      </c>
      <c r="G7299" s="10">
        <v>0</v>
      </c>
    </row>
    <row r="7300" spans="6:7" x14ac:dyDescent="0.3">
      <c r="F7300" t="s">
        <v>12271</v>
      </c>
      <c r="G7300" s="10">
        <v>0</v>
      </c>
    </row>
    <row r="7301" spans="6:7" x14ac:dyDescent="0.3">
      <c r="F7301" t="s">
        <v>12835</v>
      </c>
      <c r="G7301" s="10">
        <v>0</v>
      </c>
    </row>
    <row r="7302" spans="6:7" x14ac:dyDescent="0.3">
      <c r="F7302" t="s">
        <v>12272</v>
      </c>
      <c r="G7302" s="10">
        <v>0</v>
      </c>
    </row>
    <row r="7303" spans="6:7" x14ac:dyDescent="0.3">
      <c r="F7303" t="s">
        <v>12851</v>
      </c>
      <c r="G7303" s="10">
        <v>0</v>
      </c>
    </row>
    <row r="7304" spans="6:7" x14ac:dyDescent="0.3">
      <c r="F7304" t="s">
        <v>12273</v>
      </c>
      <c r="G7304" s="10">
        <v>0</v>
      </c>
    </row>
    <row r="7305" spans="6:7" x14ac:dyDescent="0.3">
      <c r="F7305" t="s">
        <v>12867</v>
      </c>
      <c r="G7305" s="10">
        <v>0</v>
      </c>
    </row>
    <row r="7306" spans="6:7" x14ac:dyDescent="0.3">
      <c r="F7306" t="s">
        <v>12274</v>
      </c>
      <c r="G7306" s="10">
        <v>0</v>
      </c>
    </row>
    <row r="7307" spans="6:7" x14ac:dyDescent="0.3">
      <c r="F7307" t="s">
        <v>12883</v>
      </c>
      <c r="G7307" s="10">
        <v>0</v>
      </c>
    </row>
    <row r="7308" spans="6:7" x14ac:dyDescent="0.3">
      <c r="F7308" t="s">
        <v>12275</v>
      </c>
      <c r="G7308" s="10">
        <v>0</v>
      </c>
    </row>
    <row r="7309" spans="6:7" x14ac:dyDescent="0.3">
      <c r="F7309" t="s">
        <v>12899</v>
      </c>
      <c r="G7309" s="10">
        <v>0</v>
      </c>
    </row>
    <row r="7310" spans="6:7" x14ac:dyDescent="0.3">
      <c r="F7310" t="s">
        <v>12276</v>
      </c>
      <c r="G7310" s="10">
        <v>0</v>
      </c>
    </row>
    <row r="7311" spans="6:7" x14ac:dyDescent="0.3">
      <c r="F7311" t="s">
        <v>12915</v>
      </c>
      <c r="G7311" s="10">
        <v>0</v>
      </c>
    </row>
    <row r="7312" spans="6:7" x14ac:dyDescent="0.3">
      <c r="F7312" t="s">
        <v>12277</v>
      </c>
      <c r="G7312" s="10">
        <v>0</v>
      </c>
    </row>
    <row r="7313" spans="6:7" x14ac:dyDescent="0.3">
      <c r="F7313" t="s">
        <v>12931</v>
      </c>
      <c r="G7313" s="10">
        <v>0</v>
      </c>
    </row>
    <row r="7314" spans="6:7" x14ac:dyDescent="0.3">
      <c r="F7314" t="s">
        <v>12278</v>
      </c>
      <c r="G7314" s="10">
        <v>0</v>
      </c>
    </row>
    <row r="7315" spans="6:7" x14ac:dyDescent="0.3">
      <c r="F7315" t="s">
        <v>12947</v>
      </c>
      <c r="G7315" s="10">
        <v>0</v>
      </c>
    </row>
    <row r="7316" spans="6:7" x14ac:dyDescent="0.3">
      <c r="F7316" t="s">
        <v>12279</v>
      </c>
      <c r="G7316" s="10">
        <v>0</v>
      </c>
    </row>
    <row r="7317" spans="6:7" x14ac:dyDescent="0.3">
      <c r="F7317" t="s">
        <v>12963</v>
      </c>
      <c r="G7317" s="10">
        <v>0</v>
      </c>
    </row>
    <row r="7318" spans="6:7" x14ac:dyDescent="0.3">
      <c r="F7318" t="s">
        <v>12280</v>
      </c>
      <c r="G7318" s="10">
        <v>0</v>
      </c>
    </row>
    <row r="7319" spans="6:7" x14ac:dyDescent="0.3">
      <c r="F7319" t="s">
        <v>12979</v>
      </c>
      <c r="G7319" s="10">
        <v>0</v>
      </c>
    </row>
    <row r="7320" spans="6:7" x14ac:dyDescent="0.3">
      <c r="F7320" t="s">
        <v>12281</v>
      </c>
      <c r="G7320" s="10">
        <v>0</v>
      </c>
    </row>
    <row r="7321" spans="6:7" x14ac:dyDescent="0.3">
      <c r="F7321" t="s">
        <v>12995</v>
      </c>
      <c r="G7321" s="10">
        <v>0</v>
      </c>
    </row>
    <row r="7322" spans="6:7" x14ac:dyDescent="0.3">
      <c r="F7322" t="s">
        <v>12282</v>
      </c>
      <c r="G7322" s="10">
        <v>0</v>
      </c>
    </row>
    <row r="7323" spans="6:7" x14ac:dyDescent="0.3">
      <c r="F7323" t="s">
        <v>13011</v>
      </c>
      <c r="G7323" s="10">
        <v>0</v>
      </c>
    </row>
    <row r="7324" spans="6:7" x14ac:dyDescent="0.3">
      <c r="F7324" t="s">
        <v>12283</v>
      </c>
      <c r="G7324" s="10">
        <v>0</v>
      </c>
    </row>
    <row r="7325" spans="6:7" x14ac:dyDescent="0.3">
      <c r="F7325" t="s">
        <v>12130</v>
      </c>
      <c r="G7325" s="10">
        <v>0</v>
      </c>
    </row>
    <row r="7326" spans="6:7" x14ac:dyDescent="0.3">
      <c r="F7326" t="s">
        <v>12284</v>
      </c>
      <c r="G7326" s="10">
        <v>0</v>
      </c>
    </row>
    <row r="7327" spans="6:7" x14ac:dyDescent="0.3">
      <c r="F7327" t="s">
        <v>13043</v>
      </c>
      <c r="G7327" s="10">
        <v>0</v>
      </c>
    </row>
    <row r="7328" spans="6:7" x14ac:dyDescent="0.3">
      <c r="F7328" t="s">
        <v>12285</v>
      </c>
      <c r="G7328" s="10">
        <v>0</v>
      </c>
    </row>
    <row r="7329" spans="6:7" x14ac:dyDescent="0.3">
      <c r="F7329" t="s">
        <v>13059</v>
      </c>
      <c r="G7329" s="10">
        <v>0</v>
      </c>
    </row>
    <row r="7330" spans="6:7" x14ac:dyDescent="0.3">
      <c r="F7330" t="s">
        <v>12286</v>
      </c>
      <c r="G7330" s="10">
        <v>0</v>
      </c>
    </row>
    <row r="7331" spans="6:7" x14ac:dyDescent="0.3">
      <c r="F7331" t="s">
        <v>13075</v>
      </c>
      <c r="G7331" s="10">
        <v>0</v>
      </c>
    </row>
    <row r="7332" spans="6:7" x14ac:dyDescent="0.3">
      <c r="F7332" t="s">
        <v>12287</v>
      </c>
      <c r="G7332" s="10">
        <v>0</v>
      </c>
    </row>
    <row r="7333" spans="6:7" x14ac:dyDescent="0.3">
      <c r="F7333" t="s">
        <v>13091</v>
      </c>
      <c r="G7333" s="10">
        <v>0</v>
      </c>
    </row>
    <row r="7334" spans="6:7" x14ac:dyDescent="0.3">
      <c r="F7334" t="s">
        <v>12288</v>
      </c>
      <c r="G7334" s="10">
        <v>0</v>
      </c>
    </row>
    <row r="7335" spans="6:7" x14ac:dyDescent="0.3">
      <c r="F7335" t="s">
        <v>13107</v>
      </c>
      <c r="G7335" s="10">
        <v>0</v>
      </c>
    </row>
    <row r="7336" spans="6:7" x14ac:dyDescent="0.3">
      <c r="F7336" t="s">
        <v>12163</v>
      </c>
      <c r="G7336" s="10">
        <v>0</v>
      </c>
    </row>
    <row r="7337" spans="6:7" x14ac:dyDescent="0.3">
      <c r="F7337" t="s">
        <v>13123</v>
      </c>
      <c r="G7337" s="10">
        <v>0</v>
      </c>
    </row>
    <row r="7338" spans="6:7" x14ac:dyDescent="0.3">
      <c r="F7338" t="s">
        <v>12112</v>
      </c>
      <c r="G7338" s="10">
        <v>0</v>
      </c>
    </row>
    <row r="7339" spans="6:7" x14ac:dyDescent="0.3">
      <c r="F7339" t="s">
        <v>13139</v>
      </c>
      <c r="G7339" s="10">
        <v>0</v>
      </c>
    </row>
    <row r="7340" spans="6:7" x14ac:dyDescent="0.3">
      <c r="F7340" t="s">
        <v>12291</v>
      </c>
      <c r="G7340" s="10">
        <v>0</v>
      </c>
    </row>
    <row r="7341" spans="6:7" x14ac:dyDescent="0.3">
      <c r="F7341" t="s">
        <v>13155</v>
      </c>
      <c r="G7341" s="10">
        <v>0</v>
      </c>
    </row>
    <row r="7342" spans="6:7" x14ac:dyDescent="0.3">
      <c r="F7342" t="s">
        <v>12292</v>
      </c>
      <c r="G7342" s="10">
        <v>0</v>
      </c>
    </row>
    <row r="7343" spans="6:7" x14ac:dyDescent="0.3">
      <c r="F7343" t="s">
        <v>12229</v>
      </c>
      <c r="G7343" s="10">
        <v>0</v>
      </c>
    </row>
    <row r="7344" spans="6:7" x14ac:dyDescent="0.3">
      <c r="F7344" t="s">
        <v>12293</v>
      </c>
      <c r="G7344" s="10">
        <v>0</v>
      </c>
    </row>
    <row r="7345" spans="6:7" x14ac:dyDescent="0.3">
      <c r="F7345" t="s">
        <v>12157</v>
      </c>
      <c r="G7345" s="10">
        <v>0</v>
      </c>
    </row>
    <row r="7346" spans="6:7" x14ac:dyDescent="0.3">
      <c r="F7346" t="s">
        <v>12294</v>
      </c>
      <c r="G7346" s="10">
        <v>0</v>
      </c>
    </row>
    <row r="7347" spans="6:7" x14ac:dyDescent="0.3">
      <c r="F7347" t="s">
        <v>13203</v>
      </c>
      <c r="G7347" s="10">
        <v>0</v>
      </c>
    </row>
    <row r="7348" spans="6:7" x14ac:dyDescent="0.3">
      <c r="F7348" t="s">
        <v>12295</v>
      </c>
      <c r="G7348" s="10">
        <v>0</v>
      </c>
    </row>
    <row r="7349" spans="6:7" x14ac:dyDescent="0.3">
      <c r="F7349" t="s">
        <v>12727</v>
      </c>
      <c r="G7349" s="10">
        <v>0</v>
      </c>
    </row>
    <row r="7350" spans="6:7" x14ac:dyDescent="0.3">
      <c r="F7350" t="s">
        <v>12141</v>
      </c>
      <c r="G7350" s="10">
        <v>0</v>
      </c>
    </row>
    <row r="7351" spans="6:7" x14ac:dyDescent="0.3">
      <c r="F7351" t="s">
        <v>12735</v>
      </c>
      <c r="G7351" s="10">
        <v>0</v>
      </c>
    </row>
    <row r="7352" spans="6:7" x14ac:dyDescent="0.3">
      <c r="F7352" t="s">
        <v>12297</v>
      </c>
      <c r="G7352" s="10">
        <v>0</v>
      </c>
    </row>
    <row r="7353" spans="6:7" x14ac:dyDescent="0.3">
      <c r="F7353" t="s">
        <v>12743</v>
      </c>
      <c r="G7353" s="10">
        <v>0</v>
      </c>
    </row>
    <row r="7354" spans="6:7" x14ac:dyDescent="0.3">
      <c r="F7354" t="s">
        <v>12298</v>
      </c>
      <c r="G7354" s="10">
        <v>0</v>
      </c>
    </row>
    <row r="7355" spans="6:7" x14ac:dyDescent="0.3">
      <c r="F7355" t="s">
        <v>12751</v>
      </c>
      <c r="G7355" s="10">
        <v>0</v>
      </c>
    </row>
    <row r="7356" spans="6:7" x14ac:dyDescent="0.3">
      <c r="F7356" t="s">
        <v>12299</v>
      </c>
      <c r="G7356" s="10">
        <v>0</v>
      </c>
    </row>
    <row r="7357" spans="6:7" x14ac:dyDescent="0.3">
      <c r="F7357" t="s">
        <v>12759</v>
      </c>
      <c r="G7357" s="10">
        <v>0</v>
      </c>
    </row>
    <row r="7358" spans="6:7" x14ac:dyDescent="0.3">
      <c r="F7358" t="s">
        <v>12300</v>
      </c>
      <c r="G7358" s="10">
        <v>0</v>
      </c>
    </row>
    <row r="7359" spans="6:7" x14ac:dyDescent="0.3">
      <c r="F7359" t="s">
        <v>12767</v>
      </c>
      <c r="G7359" s="10">
        <v>0</v>
      </c>
    </row>
    <row r="7360" spans="6:7" x14ac:dyDescent="0.3">
      <c r="F7360" t="s">
        <v>12301</v>
      </c>
      <c r="G7360" s="10">
        <v>0</v>
      </c>
    </row>
    <row r="7361" spans="6:7" x14ac:dyDescent="0.3">
      <c r="F7361" t="s">
        <v>12775</v>
      </c>
      <c r="G7361" s="10">
        <v>0</v>
      </c>
    </row>
    <row r="7362" spans="6:7" x14ac:dyDescent="0.3">
      <c r="F7362" t="s">
        <v>12302</v>
      </c>
      <c r="G7362" s="10">
        <v>0</v>
      </c>
    </row>
    <row r="7363" spans="6:7" x14ac:dyDescent="0.3">
      <c r="F7363" t="s">
        <v>12783</v>
      </c>
      <c r="G7363" s="10">
        <v>0</v>
      </c>
    </row>
    <row r="7364" spans="6:7" x14ac:dyDescent="0.3">
      <c r="F7364" t="s">
        <v>12113</v>
      </c>
      <c r="G7364" s="10">
        <v>0</v>
      </c>
    </row>
    <row r="7365" spans="6:7" x14ac:dyDescent="0.3">
      <c r="F7365" t="s">
        <v>12791</v>
      </c>
      <c r="G7365" s="10">
        <v>0</v>
      </c>
    </row>
    <row r="7366" spans="6:7" x14ac:dyDescent="0.3">
      <c r="F7366" t="s">
        <v>12304</v>
      </c>
      <c r="G7366" s="10">
        <v>0</v>
      </c>
    </row>
    <row r="7367" spans="6:7" x14ac:dyDescent="0.3">
      <c r="F7367" t="s">
        <v>12799</v>
      </c>
      <c r="G7367" s="10">
        <v>0</v>
      </c>
    </row>
    <row r="7368" spans="6:7" x14ac:dyDescent="0.3">
      <c r="F7368" t="s">
        <v>12305</v>
      </c>
      <c r="G7368" s="10">
        <v>0</v>
      </c>
    </row>
    <row r="7369" spans="6:7" x14ac:dyDescent="0.3">
      <c r="F7369" t="s">
        <v>12807</v>
      </c>
      <c r="G7369" s="10">
        <v>0</v>
      </c>
    </row>
    <row r="7370" spans="6:7" x14ac:dyDescent="0.3">
      <c r="F7370" t="s">
        <v>12306</v>
      </c>
      <c r="G7370" s="10">
        <v>0</v>
      </c>
    </row>
    <row r="7371" spans="6:7" x14ac:dyDescent="0.3">
      <c r="F7371" t="s">
        <v>12815</v>
      </c>
      <c r="G7371" s="10">
        <v>0</v>
      </c>
    </row>
    <row r="7372" spans="6:7" x14ac:dyDescent="0.3">
      <c r="F7372" t="s">
        <v>12307</v>
      </c>
      <c r="G7372" s="10">
        <v>0</v>
      </c>
    </row>
    <row r="7373" spans="6:7" x14ac:dyDescent="0.3">
      <c r="F7373" t="s">
        <v>12823</v>
      </c>
      <c r="G7373" s="10">
        <v>0</v>
      </c>
    </row>
    <row r="7374" spans="6:7" x14ac:dyDescent="0.3">
      <c r="F7374" t="s">
        <v>12308</v>
      </c>
      <c r="G7374" s="10">
        <v>0</v>
      </c>
    </row>
    <row r="7375" spans="6:7" x14ac:dyDescent="0.3">
      <c r="F7375" t="s">
        <v>12109</v>
      </c>
      <c r="G7375" s="10">
        <v>0</v>
      </c>
    </row>
    <row r="7376" spans="6:7" x14ac:dyDescent="0.3">
      <c r="F7376" t="s">
        <v>12309</v>
      </c>
      <c r="G7376" s="10">
        <v>0</v>
      </c>
    </row>
    <row r="7377" spans="6:7" x14ac:dyDescent="0.3">
      <c r="F7377" t="s">
        <v>12839</v>
      </c>
      <c r="G7377" s="10">
        <v>0</v>
      </c>
    </row>
    <row r="7378" spans="6:7" x14ac:dyDescent="0.3">
      <c r="F7378" t="s">
        <v>12310</v>
      </c>
      <c r="G7378" s="10">
        <v>0</v>
      </c>
    </row>
    <row r="7379" spans="6:7" x14ac:dyDescent="0.3">
      <c r="F7379" t="s">
        <v>12847</v>
      </c>
      <c r="G7379" s="10">
        <v>0</v>
      </c>
    </row>
    <row r="7380" spans="6:7" x14ac:dyDescent="0.3">
      <c r="F7380" t="s">
        <v>12311</v>
      </c>
      <c r="G7380" s="10">
        <v>0</v>
      </c>
    </row>
    <row r="7381" spans="6:7" x14ac:dyDescent="0.3">
      <c r="F7381" t="s">
        <v>12855</v>
      </c>
      <c r="G7381" s="10">
        <v>0</v>
      </c>
    </row>
    <row r="7382" spans="6:7" x14ac:dyDescent="0.3">
      <c r="F7382" t="s">
        <v>12165</v>
      </c>
      <c r="G7382" s="10">
        <v>0</v>
      </c>
    </row>
    <row r="7383" spans="6:7" x14ac:dyDescent="0.3">
      <c r="F7383" t="s">
        <v>12863</v>
      </c>
      <c r="G7383" s="10">
        <v>0</v>
      </c>
    </row>
    <row r="7384" spans="6:7" x14ac:dyDescent="0.3">
      <c r="F7384" t="s">
        <v>12313</v>
      </c>
      <c r="G7384" s="10">
        <v>0</v>
      </c>
    </row>
    <row r="7385" spans="6:7" x14ac:dyDescent="0.3">
      <c r="F7385" t="s">
        <v>12871</v>
      </c>
      <c r="G7385" s="10">
        <v>0</v>
      </c>
    </row>
    <row r="7386" spans="6:7" x14ac:dyDescent="0.3">
      <c r="F7386" t="s">
        <v>12314</v>
      </c>
      <c r="G7386" s="10">
        <v>0</v>
      </c>
    </row>
    <row r="7387" spans="6:7" x14ac:dyDescent="0.3">
      <c r="F7387" t="s">
        <v>12153</v>
      </c>
      <c r="G7387" s="10">
        <v>0</v>
      </c>
    </row>
    <row r="7388" spans="6:7" x14ac:dyDescent="0.3">
      <c r="F7388" t="s">
        <v>12315</v>
      </c>
      <c r="G7388" s="10">
        <v>0</v>
      </c>
    </row>
    <row r="7389" spans="6:7" x14ac:dyDescent="0.3">
      <c r="F7389" t="s">
        <v>12887</v>
      </c>
      <c r="G7389" s="10">
        <v>0</v>
      </c>
    </row>
    <row r="7390" spans="6:7" x14ac:dyDescent="0.3">
      <c r="F7390" t="s">
        <v>12316</v>
      </c>
      <c r="G7390" s="10">
        <v>0</v>
      </c>
    </row>
    <row r="7391" spans="6:7" x14ac:dyDescent="0.3">
      <c r="F7391" t="s">
        <v>12895</v>
      </c>
      <c r="G7391" s="10">
        <v>0</v>
      </c>
    </row>
    <row r="7392" spans="6:7" x14ac:dyDescent="0.3">
      <c r="F7392" t="s">
        <v>12317</v>
      </c>
      <c r="G7392" s="10">
        <v>0</v>
      </c>
    </row>
    <row r="7393" spans="6:7" x14ac:dyDescent="0.3">
      <c r="F7393" t="s">
        <v>12903</v>
      </c>
      <c r="G7393" s="10">
        <v>0</v>
      </c>
    </row>
    <row r="7394" spans="6:7" x14ac:dyDescent="0.3">
      <c r="F7394" t="s">
        <v>12318</v>
      </c>
      <c r="G7394" s="10">
        <v>0</v>
      </c>
    </row>
    <row r="7395" spans="6:7" x14ac:dyDescent="0.3">
      <c r="F7395" t="s">
        <v>12911</v>
      </c>
      <c r="G7395" s="10">
        <v>0</v>
      </c>
    </row>
    <row r="7396" spans="6:7" x14ac:dyDescent="0.3">
      <c r="F7396" t="s">
        <v>12319</v>
      </c>
      <c r="G7396" s="10">
        <v>0</v>
      </c>
    </row>
    <row r="7397" spans="6:7" x14ac:dyDescent="0.3">
      <c r="F7397" t="s">
        <v>12219</v>
      </c>
      <c r="G7397" s="10">
        <v>0</v>
      </c>
    </row>
    <row r="7398" spans="6:7" x14ac:dyDescent="0.3">
      <c r="F7398" t="s">
        <v>12320</v>
      </c>
      <c r="G7398" s="10">
        <v>0</v>
      </c>
    </row>
    <row r="7399" spans="6:7" x14ac:dyDescent="0.3">
      <c r="F7399" t="s">
        <v>12927</v>
      </c>
      <c r="G7399" s="10">
        <v>0</v>
      </c>
    </row>
    <row r="7400" spans="6:7" x14ac:dyDescent="0.3">
      <c r="F7400" t="s">
        <v>12321</v>
      </c>
      <c r="G7400" s="10">
        <v>0</v>
      </c>
    </row>
    <row r="7401" spans="6:7" x14ac:dyDescent="0.3">
      <c r="F7401" t="s">
        <v>12935</v>
      </c>
      <c r="G7401" s="10">
        <v>0</v>
      </c>
    </row>
    <row r="7402" spans="6:7" x14ac:dyDescent="0.3">
      <c r="F7402" t="s">
        <v>12322</v>
      </c>
      <c r="G7402" s="10">
        <v>0</v>
      </c>
    </row>
    <row r="7403" spans="6:7" x14ac:dyDescent="0.3">
      <c r="F7403" t="s">
        <v>12943</v>
      </c>
      <c r="G7403" s="10">
        <v>0</v>
      </c>
    </row>
    <row r="7404" spans="6:7" x14ac:dyDescent="0.3">
      <c r="F7404" t="s">
        <v>12323</v>
      </c>
      <c r="G7404" s="10">
        <v>0</v>
      </c>
    </row>
    <row r="7405" spans="6:7" x14ac:dyDescent="0.3">
      <c r="F7405" t="s">
        <v>12951</v>
      </c>
      <c r="G7405" s="10">
        <v>0</v>
      </c>
    </row>
    <row r="7406" spans="6:7" x14ac:dyDescent="0.3">
      <c r="F7406" t="s">
        <v>12324</v>
      </c>
      <c r="G7406" s="10">
        <v>0</v>
      </c>
    </row>
    <row r="7407" spans="6:7" x14ac:dyDescent="0.3">
      <c r="F7407" t="s">
        <v>12959</v>
      </c>
      <c r="G7407" s="10">
        <v>0</v>
      </c>
    </row>
    <row r="7408" spans="6:7" x14ac:dyDescent="0.3">
      <c r="F7408" t="s">
        <v>12142</v>
      </c>
      <c r="G7408" s="10">
        <v>0</v>
      </c>
    </row>
    <row r="7409" spans="6:7" x14ac:dyDescent="0.3">
      <c r="F7409" t="s">
        <v>12967</v>
      </c>
      <c r="G7409" s="10">
        <v>0</v>
      </c>
    </row>
    <row r="7410" spans="6:7" x14ac:dyDescent="0.3">
      <c r="F7410" t="s">
        <v>12326</v>
      </c>
      <c r="G7410" s="10">
        <v>0</v>
      </c>
    </row>
    <row r="7411" spans="6:7" x14ac:dyDescent="0.3">
      <c r="F7411" t="s">
        <v>12975</v>
      </c>
      <c r="G7411" s="10">
        <v>0</v>
      </c>
    </row>
    <row r="7412" spans="6:7" x14ac:dyDescent="0.3">
      <c r="F7412" t="s">
        <v>12327</v>
      </c>
      <c r="G7412" s="10">
        <v>0</v>
      </c>
    </row>
    <row r="7413" spans="6:7" x14ac:dyDescent="0.3">
      <c r="F7413" t="s">
        <v>12983</v>
      </c>
      <c r="G7413" s="10">
        <v>0</v>
      </c>
    </row>
    <row r="7414" spans="6:7" x14ac:dyDescent="0.3">
      <c r="F7414" t="s">
        <v>12328</v>
      </c>
      <c r="G7414" s="10">
        <v>0</v>
      </c>
    </row>
    <row r="7415" spans="6:7" x14ac:dyDescent="0.3">
      <c r="F7415" t="s">
        <v>12991</v>
      </c>
      <c r="G7415" s="10">
        <v>0</v>
      </c>
    </row>
    <row r="7416" spans="6:7" x14ac:dyDescent="0.3">
      <c r="F7416" t="s">
        <v>12329</v>
      </c>
      <c r="G7416" s="10">
        <v>0</v>
      </c>
    </row>
    <row r="7417" spans="6:7" x14ac:dyDescent="0.3">
      <c r="F7417" t="s">
        <v>12999</v>
      </c>
      <c r="G7417" s="10">
        <v>0</v>
      </c>
    </row>
    <row r="7418" spans="6:7" x14ac:dyDescent="0.3">
      <c r="F7418" t="s">
        <v>12330</v>
      </c>
      <c r="G7418" s="10">
        <v>0</v>
      </c>
    </row>
    <row r="7419" spans="6:7" x14ac:dyDescent="0.3">
      <c r="F7419" t="s">
        <v>13007</v>
      </c>
      <c r="G7419" s="10">
        <v>0</v>
      </c>
    </row>
    <row r="7420" spans="6:7" x14ac:dyDescent="0.3">
      <c r="F7420" t="s">
        <v>12331</v>
      </c>
      <c r="G7420" s="10">
        <v>0</v>
      </c>
    </row>
    <row r="7421" spans="6:7" x14ac:dyDescent="0.3">
      <c r="F7421" t="s">
        <v>13015</v>
      </c>
      <c r="G7421" s="10">
        <v>0</v>
      </c>
    </row>
    <row r="7422" spans="6:7" x14ac:dyDescent="0.3">
      <c r="F7422" t="s">
        <v>12332</v>
      </c>
      <c r="G7422" s="10">
        <v>0</v>
      </c>
    </row>
    <row r="7423" spans="6:7" x14ac:dyDescent="0.3">
      <c r="F7423" t="s">
        <v>13023</v>
      </c>
      <c r="G7423" s="10">
        <v>0</v>
      </c>
    </row>
    <row r="7424" spans="6:7" x14ac:dyDescent="0.3">
      <c r="F7424" t="s">
        <v>12333</v>
      </c>
      <c r="G7424" s="10">
        <v>0</v>
      </c>
    </row>
    <row r="7425" spans="6:7" x14ac:dyDescent="0.3">
      <c r="F7425" t="s">
        <v>12225</v>
      </c>
      <c r="G7425" s="10">
        <v>0</v>
      </c>
    </row>
    <row r="7426" spans="6:7" x14ac:dyDescent="0.3">
      <c r="F7426" t="s">
        <v>12334</v>
      </c>
      <c r="G7426" s="10">
        <v>0</v>
      </c>
    </row>
    <row r="7427" spans="6:7" x14ac:dyDescent="0.3">
      <c r="F7427" t="s">
        <v>13039</v>
      </c>
      <c r="G7427" s="10">
        <v>0</v>
      </c>
    </row>
    <row r="7428" spans="6:7" x14ac:dyDescent="0.3">
      <c r="F7428" t="s">
        <v>12167</v>
      </c>
      <c r="G7428" s="10">
        <v>0</v>
      </c>
    </row>
    <row r="7429" spans="6:7" x14ac:dyDescent="0.3">
      <c r="F7429" t="s">
        <v>13047</v>
      </c>
      <c r="G7429" s="10">
        <v>0</v>
      </c>
    </row>
    <row r="7430" spans="6:7" x14ac:dyDescent="0.3">
      <c r="F7430" t="s">
        <v>12336</v>
      </c>
      <c r="G7430" s="10">
        <v>0</v>
      </c>
    </row>
    <row r="7431" spans="6:7" x14ac:dyDescent="0.3">
      <c r="F7431" t="s">
        <v>13055</v>
      </c>
      <c r="G7431" s="10">
        <v>0</v>
      </c>
    </row>
    <row r="7432" spans="6:7" x14ac:dyDescent="0.3">
      <c r="F7432" t="s">
        <v>12337</v>
      </c>
      <c r="G7432" s="10">
        <v>0</v>
      </c>
    </row>
    <row r="7433" spans="6:7" x14ac:dyDescent="0.3">
      <c r="F7433" t="s">
        <v>13063</v>
      </c>
      <c r="G7433" s="10">
        <v>0</v>
      </c>
    </row>
    <row r="7434" spans="6:7" x14ac:dyDescent="0.3">
      <c r="F7434" t="s">
        <v>12338</v>
      </c>
      <c r="G7434" s="10">
        <v>0</v>
      </c>
    </row>
    <row r="7435" spans="6:7" x14ac:dyDescent="0.3">
      <c r="F7435" t="s">
        <v>13071</v>
      </c>
      <c r="G7435" s="10">
        <v>0</v>
      </c>
    </row>
    <row r="7436" spans="6:7" x14ac:dyDescent="0.3">
      <c r="F7436" t="s">
        <v>12339</v>
      </c>
      <c r="G7436" s="10">
        <v>0</v>
      </c>
    </row>
    <row r="7437" spans="6:7" x14ac:dyDescent="0.3">
      <c r="F7437" t="s">
        <v>13079</v>
      </c>
      <c r="G7437" s="10">
        <v>0</v>
      </c>
    </row>
    <row r="7438" spans="6:7" x14ac:dyDescent="0.3">
      <c r="F7438" t="s">
        <v>12340</v>
      </c>
      <c r="G7438" s="10">
        <v>0</v>
      </c>
    </row>
    <row r="7439" spans="6:7" x14ac:dyDescent="0.3">
      <c r="F7439" t="s">
        <v>13087</v>
      </c>
      <c r="G7439" s="10">
        <v>0</v>
      </c>
    </row>
    <row r="7440" spans="6:7" x14ac:dyDescent="0.3">
      <c r="F7440" t="s">
        <v>12341</v>
      </c>
      <c r="G7440" s="10">
        <v>0</v>
      </c>
    </row>
    <row r="7441" spans="6:7" x14ac:dyDescent="0.3">
      <c r="F7441" t="s">
        <v>13095</v>
      </c>
      <c r="G7441" s="10">
        <v>0</v>
      </c>
    </row>
    <row r="7442" spans="6:7" x14ac:dyDescent="0.3">
      <c r="F7442" t="s">
        <v>12342</v>
      </c>
      <c r="G7442" s="10">
        <v>0</v>
      </c>
    </row>
    <row r="7443" spans="6:7" x14ac:dyDescent="0.3">
      <c r="F7443" t="s">
        <v>13103</v>
      </c>
      <c r="G7443" s="10">
        <v>0</v>
      </c>
    </row>
    <row r="7444" spans="6:7" x14ac:dyDescent="0.3">
      <c r="F7444" t="s">
        <v>12343</v>
      </c>
      <c r="G7444" s="10">
        <v>0</v>
      </c>
    </row>
    <row r="7445" spans="6:7" x14ac:dyDescent="0.3">
      <c r="F7445" t="s">
        <v>13111</v>
      </c>
      <c r="G7445" s="10">
        <v>0</v>
      </c>
    </row>
    <row r="7446" spans="6:7" x14ac:dyDescent="0.3">
      <c r="F7446" t="s">
        <v>12344</v>
      </c>
      <c r="G7446" s="10">
        <v>0</v>
      </c>
    </row>
    <row r="7447" spans="6:7" x14ac:dyDescent="0.3">
      <c r="F7447" t="s">
        <v>13119</v>
      </c>
      <c r="G7447" s="10">
        <v>0</v>
      </c>
    </row>
    <row r="7448" spans="6:7" x14ac:dyDescent="0.3">
      <c r="F7448" t="s">
        <v>12345</v>
      </c>
      <c r="G7448" s="10">
        <v>0</v>
      </c>
    </row>
    <row r="7449" spans="6:7" x14ac:dyDescent="0.3">
      <c r="F7449" t="s">
        <v>13127</v>
      </c>
      <c r="G7449" s="10">
        <v>0</v>
      </c>
    </row>
    <row r="7450" spans="6:7" x14ac:dyDescent="0.3">
      <c r="F7450" t="s">
        <v>12346</v>
      </c>
      <c r="G7450" s="10">
        <v>0</v>
      </c>
    </row>
    <row r="7451" spans="6:7" x14ac:dyDescent="0.3">
      <c r="F7451" t="s">
        <v>13135</v>
      </c>
      <c r="G7451" s="10">
        <v>0</v>
      </c>
    </row>
    <row r="7452" spans="6:7" x14ac:dyDescent="0.3">
      <c r="F7452" t="s">
        <v>12347</v>
      </c>
      <c r="G7452" s="10">
        <v>0</v>
      </c>
    </row>
    <row r="7453" spans="6:7" x14ac:dyDescent="0.3">
      <c r="F7453" t="s">
        <v>13143</v>
      </c>
      <c r="G7453" s="10">
        <v>0</v>
      </c>
    </row>
    <row r="7454" spans="6:7" x14ac:dyDescent="0.3">
      <c r="F7454" t="s">
        <v>12348</v>
      </c>
      <c r="G7454" s="10">
        <v>0</v>
      </c>
    </row>
    <row r="7455" spans="6:7" x14ac:dyDescent="0.3">
      <c r="F7455" t="s">
        <v>13151</v>
      </c>
      <c r="G7455" s="10">
        <v>0</v>
      </c>
    </row>
    <row r="7456" spans="6:7" x14ac:dyDescent="0.3">
      <c r="F7456" t="s">
        <v>12114</v>
      </c>
      <c r="G7456" s="10">
        <v>0</v>
      </c>
    </row>
    <row r="7457" spans="6:7" x14ac:dyDescent="0.3">
      <c r="F7457" t="s">
        <v>12228</v>
      </c>
      <c r="G7457" s="10">
        <v>0</v>
      </c>
    </row>
    <row r="7458" spans="6:7" x14ac:dyDescent="0.3">
      <c r="F7458" t="s">
        <v>12350</v>
      </c>
      <c r="G7458" s="10">
        <v>0</v>
      </c>
    </row>
    <row r="7459" spans="6:7" x14ac:dyDescent="0.3">
      <c r="F7459" t="s">
        <v>13167</v>
      </c>
      <c r="G7459" s="10">
        <v>0</v>
      </c>
    </row>
    <row r="7460" spans="6:7" x14ac:dyDescent="0.3">
      <c r="F7460" t="s">
        <v>12351</v>
      </c>
      <c r="G7460" s="10">
        <v>0</v>
      </c>
    </row>
    <row r="7461" spans="6:7" x14ac:dyDescent="0.3">
      <c r="F7461" t="s">
        <v>13175</v>
      </c>
      <c r="G7461" s="10">
        <v>0</v>
      </c>
    </row>
    <row r="7462" spans="6:7" x14ac:dyDescent="0.3">
      <c r="F7462" t="s">
        <v>12352</v>
      </c>
      <c r="G7462" s="10">
        <v>0</v>
      </c>
    </row>
    <row r="7463" spans="6:7" x14ac:dyDescent="0.3">
      <c r="F7463" t="s">
        <v>12156</v>
      </c>
      <c r="G7463" s="10">
        <v>0</v>
      </c>
    </row>
    <row r="7464" spans="6:7" x14ac:dyDescent="0.3">
      <c r="F7464" t="s">
        <v>12353</v>
      </c>
      <c r="G7464" s="10">
        <v>0</v>
      </c>
    </row>
    <row r="7465" spans="6:7" x14ac:dyDescent="0.3">
      <c r="F7465" t="s">
        <v>12158</v>
      </c>
      <c r="G7465" s="10">
        <v>0</v>
      </c>
    </row>
    <row r="7466" spans="6:7" x14ac:dyDescent="0.3">
      <c r="F7466" t="s">
        <v>12354</v>
      </c>
      <c r="G7466" s="10">
        <v>0</v>
      </c>
    </row>
    <row r="7467" spans="6:7" x14ac:dyDescent="0.3">
      <c r="F7467" t="s">
        <v>13199</v>
      </c>
      <c r="G7467" s="10">
        <v>0</v>
      </c>
    </row>
    <row r="7468" spans="6:7" x14ac:dyDescent="0.3">
      <c r="F7468" t="s">
        <v>12168</v>
      </c>
      <c r="G7468" s="10">
        <v>0</v>
      </c>
    </row>
    <row r="7469" spans="6:7" x14ac:dyDescent="0.3">
      <c r="F7469" t="s">
        <v>13207</v>
      </c>
      <c r="G7469" s="10">
        <v>0</v>
      </c>
    </row>
    <row r="7470" spans="6:7" x14ac:dyDescent="0.3">
      <c r="F7470" t="s">
        <v>12356</v>
      </c>
      <c r="G7470" s="10">
        <v>0</v>
      </c>
    </row>
    <row r="7471" spans="6:7" x14ac:dyDescent="0.3">
      <c r="F7471" t="s">
        <v>13215</v>
      </c>
      <c r="G7471" s="10">
        <v>0</v>
      </c>
    </row>
    <row r="7472" spans="6:7" x14ac:dyDescent="0.3">
      <c r="F7472" t="s">
        <v>12357</v>
      </c>
      <c r="G7472" s="10">
        <v>0</v>
      </c>
    </row>
    <row r="7473" spans="6:7" x14ac:dyDescent="0.3">
      <c r="F7473" t="s">
        <v>12729</v>
      </c>
      <c r="G7473" s="10">
        <v>0</v>
      </c>
    </row>
    <row r="7474" spans="6:7" x14ac:dyDescent="0.3">
      <c r="F7474" t="s">
        <v>12358</v>
      </c>
      <c r="G7474" s="10">
        <v>0</v>
      </c>
    </row>
    <row r="7475" spans="6:7" x14ac:dyDescent="0.3">
      <c r="F7475" t="s">
        <v>12733</v>
      </c>
      <c r="G7475" s="10">
        <v>0</v>
      </c>
    </row>
    <row r="7476" spans="6:7" x14ac:dyDescent="0.3">
      <c r="F7476" t="s">
        <v>12359</v>
      </c>
      <c r="G7476" s="10">
        <v>0</v>
      </c>
    </row>
    <row r="7477" spans="6:7" x14ac:dyDescent="0.3">
      <c r="F7477" t="s">
        <v>12737</v>
      </c>
      <c r="G7477" s="10">
        <v>0</v>
      </c>
    </row>
    <row r="7478" spans="6:7" x14ac:dyDescent="0.3">
      <c r="F7478" t="s">
        <v>12360</v>
      </c>
      <c r="G7478" s="10">
        <v>0</v>
      </c>
    </row>
    <row r="7479" spans="6:7" x14ac:dyDescent="0.3">
      <c r="F7479" t="s">
        <v>12741</v>
      </c>
      <c r="G7479" s="10">
        <v>0</v>
      </c>
    </row>
    <row r="7480" spans="6:7" x14ac:dyDescent="0.3">
      <c r="F7480" t="s">
        <v>12361</v>
      </c>
      <c r="G7480" s="10">
        <v>0</v>
      </c>
    </row>
    <row r="7481" spans="6:7" x14ac:dyDescent="0.3">
      <c r="F7481" t="s">
        <v>12745</v>
      </c>
      <c r="G7481" s="10">
        <v>0</v>
      </c>
    </row>
    <row r="7482" spans="6:7" x14ac:dyDescent="0.3">
      <c r="F7482" t="s">
        <v>12362</v>
      </c>
      <c r="G7482" s="10">
        <v>0</v>
      </c>
    </row>
    <row r="7483" spans="6:7" x14ac:dyDescent="0.3">
      <c r="F7483" t="s">
        <v>12749</v>
      </c>
      <c r="G7483" s="10">
        <v>0</v>
      </c>
    </row>
    <row r="7484" spans="6:7" x14ac:dyDescent="0.3">
      <c r="F7484" t="s">
        <v>12363</v>
      </c>
      <c r="G7484" s="10">
        <v>0</v>
      </c>
    </row>
    <row r="7485" spans="6:7" x14ac:dyDescent="0.3">
      <c r="F7485" t="s">
        <v>12196</v>
      </c>
      <c r="G7485" s="10">
        <v>0</v>
      </c>
    </row>
    <row r="7486" spans="6:7" x14ac:dyDescent="0.3">
      <c r="F7486" t="s">
        <v>12364</v>
      </c>
      <c r="G7486" s="10">
        <v>0</v>
      </c>
    </row>
    <row r="7487" spans="6:7" x14ac:dyDescent="0.3">
      <c r="F7487" t="s">
        <v>12148</v>
      </c>
      <c r="G7487" s="10">
        <v>0</v>
      </c>
    </row>
    <row r="7488" spans="6:7" x14ac:dyDescent="0.3">
      <c r="F7488" t="s">
        <v>12365</v>
      </c>
      <c r="G7488" s="10">
        <v>0</v>
      </c>
    </row>
    <row r="7489" spans="6:7" x14ac:dyDescent="0.3">
      <c r="F7489" t="s">
        <v>12761</v>
      </c>
      <c r="G7489" s="10">
        <v>0</v>
      </c>
    </row>
    <row r="7490" spans="6:7" x14ac:dyDescent="0.3">
      <c r="F7490" t="s">
        <v>12366</v>
      </c>
      <c r="G7490" s="10">
        <v>0</v>
      </c>
    </row>
    <row r="7491" spans="6:7" x14ac:dyDescent="0.3">
      <c r="F7491" t="s">
        <v>12765</v>
      </c>
      <c r="G7491" s="10">
        <v>0</v>
      </c>
    </row>
    <row r="7492" spans="6:7" x14ac:dyDescent="0.3">
      <c r="F7492" t="s">
        <v>12367</v>
      </c>
      <c r="G7492" s="10">
        <v>0</v>
      </c>
    </row>
    <row r="7493" spans="6:7" x14ac:dyDescent="0.3">
      <c r="F7493" t="s">
        <v>12769</v>
      </c>
      <c r="G7493" s="10">
        <v>0</v>
      </c>
    </row>
    <row r="7494" spans="6:7" x14ac:dyDescent="0.3">
      <c r="F7494" t="s">
        <v>12368</v>
      </c>
      <c r="G7494" s="10">
        <v>0</v>
      </c>
    </row>
    <row r="7495" spans="6:7" x14ac:dyDescent="0.3">
      <c r="F7495" t="s">
        <v>12773</v>
      </c>
      <c r="G7495" s="10">
        <v>0</v>
      </c>
    </row>
    <row r="7496" spans="6:7" x14ac:dyDescent="0.3">
      <c r="F7496" t="s">
        <v>12369</v>
      </c>
      <c r="G7496" s="10">
        <v>0</v>
      </c>
    </row>
    <row r="7497" spans="6:7" x14ac:dyDescent="0.3">
      <c r="F7497" t="s">
        <v>12777</v>
      </c>
      <c r="G7497" s="10">
        <v>0</v>
      </c>
    </row>
    <row r="7498" spans="6:7" x14ac:dyDescent="0.3">
      <c r="F7498" t="s">
        <v>12370</v>
      </c>
      <c r="G7498" s="10">
        <v>0</v>
      </c>
    </row>
    <row r="7499" spans="6:7" x14ac:dyDescent="0.3">
      <c r="F7499" t="s">
        <v>12781</v>
      </c>
      <c r="G7499" s="10">
        <v>0</v>
      </c>
    </row>
    <row r="7500" spans="6:7" x14ac:dyDescent="0.3">
      <c r="F7500" t="s">
        <v>12371</v>
      </c>
      <c r="G7500" s="10">
        <v>0</v>
      </c>
    </row>
    <row r="7501" spans="6:7" x14ac:dyDescent="0.3">
      <c r="F7501" t="s">
        <v>12785</v>
      </c>
      <c r="G7501" s="10">
        <v>0</v>
      </c>
    </row>
    <row r="7502" spans="6:7" x14ac:dyDescent="0.3">
      <c r="F7502" t="s">
        <v>12372</v>
      </c>
      <c r="G7502" s="10">
        <v>0</v>
      </c>
    </row>
    <row r="7503" spans="6:7" x14ac:dyDescent="0.3">
      <c r="F7503" t="s">
        <v>12789</v>
      </c>
      <c r="G7503" s="10">
        <v>0</v>
      </c>
    </row>
    <row r="7504" spans="6:7" x14ac:dyDescent="0.3">
      <c r="F7504" t="s">
        <v>12373</v>
      </c>
      <c r="G7504" s="10">
        <v>0</v>
      </c>
    </row>
    <row r="7505" spans="6:7" x14ac:dyDescent="0.3">
      <c r="F7505" t="s">
        <v>12793</v>
      </c>
      <c r="G7505" s="10">
        <v>0</v>
      </c>
    </row>
    <row r="7506" spans="6:7" x14ac:dyDescent="0.3">
      <c r="F7506" t="s">
        <v>12374</v>
      </c>
      <c r="G7506" s="10">
        <v>0</v>
      </c>
    </row>
    <row r="7507" spans="6:7" x14ac:dyDescent="0.3">
      <c r="F7507" t="s">
        <v>12797</v>
      </c>
      <c r="G7507" s="10">
        <v>0</v>
      </c>
    </row>
    <row r="7508" spans="6:7" x14ac:dyDescent="0.3">
      <c r="F7508" t="s">
        <v>12375</v>
      </c>
      <c r="G7508" s="10">
        <v>0</v>
      </c>
    </row>
    <row r="7509" spans="6:7" x14ac:dyDescent="0.3">
      <c r="F7509" t="s">
        <v>12801</v>
      </c>
      <c r="G7509" s="10">
        <v>0</v>
      </c>
    </row>
    <row r="7510" spans="6:7" x14ac:dyDescent="0.3">
      <c r="F7510" t="s">
        <v>12376</v>
      </c>
      <c r="G7510" s="10">
        <v>0</v>
      </c>
    </row>
    <row r="7511" spans="6:7" x14ac:dyDescent="0.3">
      <c r="F7511" t="s">
        <v>12805</v>
      </c>
      <c r="G7511" s="10">
        <v>0</v>
      </c>
    </row>
    <row r="7512" spans="6:7" x14ac:dyDescent="0.3">
      <c r="F7512" t="s">
        <v>12377</v>
      </c>
      <c r="G7512" s="10">
        <v>0</v>
      </c>
    </row>
    <row r="7513" spans="6:7" x14ac:dyDescent="0.3">
      <c r="F7513" t="s">
        <v>12809</v>
      </c>
      <c r="G7513" s="10">
        <v>0</v>
      </c>
    </row>
    <row r="7514" spans="6:7" x14ac:dyDescent="0.3">
      <c r="F7514" t="s">
        <v>12378</v>
      </c>
      <c r="G7514" s="10">
        <v>0</v>
      </c>
    </row>
    <row r="7515" spans="6:7" x14ac:dyDescent="0.3">
      <c r="F7515" t="s">
        <v>12813</v>
      </c>
      <c r="G7515" s="10">
        <v>0</v>
      </c>
    </row>
    <row r="7516" spans="6:7" x14ac:dyDescent="0.3">
      <c r="F7516" t="s">
        <v>12379</v>
      </c>
      <c r="G7516" s="10">
        <v>0</v>
      </c>
    </row>
    <row r="7517" spans="6:7" x14ac:dyDescent="0.3">
      <c r="F7517" t="s">
        <v>12817</v>
      </c>
      <c r="G7517" s="10">
        <v>0</v>
      </c>
    </row>
    <row r="7518" spans="6:7" x14ac:dyDescent="0.3">
      <c r="F7518" t="s">
        <v>12380</v>
      </c>
      <c r="G7518" s="10">
        <v>0</v>
      </c>
    </row>
    <row r="7519" spans="6:7" x14ac:dyDescent="0.3">
      <c r="F7519" t="s">
        <v>12140</v>
      </c>
      <c r="G7519" s="10">
        <v>0</v>
      </c>
    </row>
    <row r="7520" spans="6:7" x14ac:dyDescent="0.3">
      <c r="F7520" t="s">
        <v>12381</v>
      </c>
      <c r="G7520" s="10">
        <v>0</v>
      </c>
    </row>
    <row r="7521" spans="6:7" x14ac:dyDescent="0.3">
      <c r="F7521" t="s">
        <v>12825</v>
      </c>
      <c r="G7521" s="10">
        <v>0</v>
      </c>
    </row>
    <row r="7522" spans="6:7" x14ac:dyDescent="0.3">
      <c r="F7522" t="s">
        <v>12382</v>
      </c>
      <c r="G7522" s="10">
        <v>0</v>
      </c>
    </row>
    <row r="7523" spans="6:7" x14ac:dyDescent="0.3">
      <c r="F7523" t="s">
        <v>12829</v>
      </c>
      <c r="G7523" s="10">
        <v>0</v>
      </c>
    </row>
    <row r="7524" spans="6:7" x14ac:dyDescent="0.3">
      <c r="F7524" t="s">
        <v>12169</v>
      </c>
      <c r="G7524" s="10">
        <v>0</v>
      </c>
    </row>
    <row r="7525" spans="6:7" x14ac:dyDescent="0.3">
      <c r="F7525" t="s">
        <v>12203</v>
      </c>
      <c r="G7525" s="10">
        <v>0</v>
      </c>
    </row>
    <row r="7526" spans="6:7" x14ac:dyDescent="0.3">
      <c r="F7526" t="s">
        <v>12384</v>
      </c>
      <c r="G7526" s="10">
        <v>0</v>
      </c>
    </row>
    <row r="7527" spans="6:7" x14ac:dyDescent="0.3">
      <c r="F7527" t="s">
        <v>12837</v>
      </c>
      <c r="G7527" s="10">
        <v>0</v>
      </c>
    </row>
    <row r="7528" spans="6:7" x14ac:dyDescent="0.3">
      <c r="F7528" t="s">
        <v>12385</v>
      </c>
      <c r="G7528" s="10">
        <v>0</v>
      </c>
    </row>
    <row r="7529" spans="6:7" x14ac:dyDescent="0.3">
      <c r="F7529" t="s">
        <v>12841</v>
      </c>
      <c r="G7529" s="10">
        <v>0</v>
      </c>
    </row>
    <row r="7530" spans="6:7" x14ac:dyDescent="0.3">
      <c r="F7530" t="s">
        <v>12386</v>
      </c>
      <c r="G7530" s="10">
        <v>0</v>
      </c>
    </row>
    <row r="7531" spans="6:7" x14ac:dyDescent="0.3">
      <c r="F7531" t="s">
        <v>12845</v>
      </c>
      <c r="G7531" s="10">
        <v>0</v>
      </c>
    </row>
    <row r="7532" spans="6:7" x14ac:dyDescent="0.3">
      <c r="F7532" t="s">
        <v>12387</v>
      </c>
      <c r="G7532" s="10">
        <v>0</v>
      </c>
    </row>
    <row r="7533" spans="6:7" x14ac:dyDescent="0.3">
      <c r="F7533" t="s">
        <v>12206</v>
      </c>
      <c r="G7533" s="10">
        <v>0</v>
      </c>
    </row>
    <row r="7534" spans="6:7" x14ac:dyDescent="0.3">
      <c r="F7534" t="s">
        <v>12388</v>
      </c>
      <c r="G7534" s="10">
        <v>0</v>
      </c>
    </row>
    <row r="7535" spans="6:7" x14ac:dyDescent="0.3">
      <c r="F7535" t="s">
        <v>12853</v>
      </c>
      <c r="G7535" s="10">
        <v>0</v>
      </c>
    </row>
    <row r="7536" spans="6:7" x14ac:dyDescent="0.3">
      <c r="F7536" t="s">
        <v>12389</v>
      </c>
      <c r="G7536" s="10">
        <v>0</v>
      </c>
    </row>
    <row r="7537" spans="6:7" x14ac:dyDescent="0.3">
      <c r="F7537" t="s">
        <v>12857</v>
      </c>
      <c r="G7537" s="10">
        <v>0</v>
      </c>
    </row>
    <row r="7538" spans="6:7" x14ac:dyDescent="0.3">
      <c r="F7538" t="s">
        <v>12390</v>
      </c>
      <c r="G7538" s="10">
        <v>0</v>
      </c>
    </row>
    <row r="7539" spans="6:7" x14ac:dyDescent="0.3">
      <c r="F7539" t="s">
        <v>12861</v>
      </c>
      <c r="G7539" s="10">
        <v>0</v>
      </c>
    </row>
    <row r="7540" spans="6:7" x14ac:dyDescent="0.3">
      <c r="F7540" t="s">
        <v>12391</v>
      </c>
      <c r="G7540" s="10">
        <v>0</v>
      </c>
    </row>
    <row r="7541" spans="6:7" x14ac:dyDescent="0.3">
      <c r="F7541" t="s">
        <v>12123</v>
      </c>
      <c r="G7541" s="10">
        <v>0</v>
      </c>
    </row>
    <row r="7542" spans="6:7" x14ac:dyDescent="0.3">
      <c r="F7542" t="s">
        <v>12392</v>
      </c>
      <c r="G7542" s="10">
        <v>0</v>
      </c>
    </row>
    <row r="7543" spans="6:7" x14ac:dyDescent="0.3">
      <c r="F7543" t="s">
        <v>12869</v>
      </c>
      <c r="G7543" s="10">
        <v>0</v>
      </c>
    </row>
    <row r="7544" spans="6:7" x14ac:dyDescent="0.3">
      <c r="F7544" t="s">
        <v>12393</v>
      </c>
      <c r="G7544" s="10">
        <v>0</v>
      </c>
    </row>
    <row r="7545" spans="6:7" x14ac:dyDescent="0.3">
      <c r="F7545" t="s">
        <v>12210</v>
      </c>
      <c r="G7545" s="10">
        <v>0</v>
      </c>
    </row>
    <row r="7546" spans="6:7" x14ac:dyDescent="0.3">
      <c r="F7546" t="s">
        <v>12394</v>
      </c>
      <c r="G7546" s="10">
        <v>0</v>
      </c>
    </row>
    <row r="7547" spans="6:7" x14ac:dyDescent="0.3">
      <c r="F7547" t="s">
        <v>12877</v>
      </c>
      <c r="G7547" s="10">
        <v>0</v>
      </c>
    </row>
    <row r="7548" spans="6:7" x14ac:dyDescent="0.3">
      <c r="F7548" t="s">
        <v>12395</v>
      </c>
      <c r="G7548" s="10">
        <v>0</v>
      </c>
    </row>
    <row r="7549" spans="6:7" x14ac:dyDescent="0.3">
      <c r="F7549" t="s">
        <v>12213</v>
      </c>
      <c r="G7549" s="10">
        <v>0</v>
      </c>
    </row>
    <row r="7550" spans="6:7" x14ac:dyDescent="0.3">
      <c r="F7550" t="s">
        <v>12396</v>
      </c>
      <c r="G7550" s="10">
        <v>0</v>
      </c>
    </row>
    <row r="7551" spans="6:7" x14ac:dyDescent="0.3">
      <c r="F7551" t="s">
        <v>12885</v>
      </c>
      <c r="G7551" s="10">
        <v>0</v>
      </c>
    </row>
    <row r="7552" spans="6:7" x14ac:dyDescent="0.3">
      <c r="F7552" t="s">
        <v>12170</v>
      </c>
      <c r="G7552" s="10">
        <v>0</v>
      </c>
    </row>
    <row r="7553" spans="6:7" x14ac:dyDescent="0.3">
      <c r="F7553" t="s">
        <v>12889</v>
      </c>
      <c r="G7553" s="10">
        <v>0</v>
      </c>
    </row>
    <row r="7554" spans="6:7" x14ac:dyDescent="0.3">
      <c r="F7554" t="s">
        <v>12171</v>
      </c>
      <c r="G7554" s="10">
        <v>0</v>
      </c>
    </row>
    <row r="7555" spans="6:7" x14ac:dyDescent="0.3">
      <c r="F7555" t="s">
        <v>12125</v>
      </c>
      <c r="G7555" s="10">
        <v>0</v>
      </c>
    </row>
    <row r="7556" spans="6:7" x14ac:dyDescent="0.3">
      <c r="F7556" t="s">
        <v>12399</v>
      </c>
      <c r="G7556" s="10">
        <v>0</v>
      </c>
    </row>
    <row r="7557" spans="6:7" x14ac:dyDescent="0.3">
      <c r="F7557" t="s">
        <v>12897</v>
      </c>
      <c r="G7557" s="10">
        <v>0</v>
      </c>
    </row>
    <row r="7558" spans="6:7" x14ac:dyDescent="0.3">
      <c r="F7558" t="s">
        <v>12400</v>
      </c>
      <c r="G7558" s="10">
        <v>0</v>
      </c>
    </row>
    <row r="7559" spans="6:7" x14ac:dyDescent="0.3">
      <c r="F7559" t="s">
        <v>12214</v>
      </c>
      <c r="G7559" s="10">
        <v>0</v>
      </c>
    </row>
    <row r="7560" spans="6:7" x14ac:dyDescent="0.3">
      <c r="F7560" t="s">
        <v>12401</v>
      </c>
      <c r="G7560" s="10">
        <v>0</v>
      </c>
    </row>
    <row r="7561" spans="6:7" x14ac:dyDescent="0.3">
      <c r="F7561" t="s">
        <v>12905</v>
      </c>
      <c r="G7561" s="10">
        <v>0</v>
      </c>
    </row>
    <row r="7562" spans="6:7" x14ac:dyDescent="0.3">
      <c r="F7562" t="s">
        <v>12402</v>
      </c>
      <c r="G7562" s="10">
        <v>0</v>
      </c>
    </row>
    <row r="7563" spans="6:7" x14ac:dyDescent="0.3">
      <c r="F7563" t="s">
        <v>12909</v>
      </c>
      <c r="G7563" s="10">
        <v>0</v>
      </c>
    </row>
    <row r="7564" spans="6:7" x14ac:dyDescent="0.3">
      <c r="F7564" t="s">
        <v>12403</v>
      </c>
      <c r="G7564" s="10">
        <v>0</v>
      </c>
    </row>
    <row r="7565" spans="6:7" x14ac:dyDescent="0.3">
      <c r="F7565" t="s">
        <v>12216</v>
      </c>
      <c r="G7565" s="10">
        <v>0</v>
      </c>
    </row>
    <row r="7566" spans="6:7" x14ac:dyDescent="0.3">
      <c r="F7566" t="s">
        <v>12115</v>
      </c>
      <c r="G7566" s="10">
        <v>0</v>
      </c>
    </row>
    <row r="7567" spans="6:7" x14ac:dyDescent="0.3">
      <c r="F7567" t="s">
        <v>12917</v>
      </c>
      <c r="G7567" s="10">
        <v>0</v>
      </c>
    </row>
    <row r="7568" spans="6:7" x14ac:dyDescent="0.3">
      <c r="F7568" t="s">
        <v>12405</v>
      </c>
      <c r="G7568" s="10">
        <v>0</v>
      </c>
    </row>
    <row r="7569" spans="6:7" x14ac:dyDescent="0.3">
      <c r="F7569" t="s">
        <v>12921</v>
      </c>
      <c r="G7569" s="10">
        <v>0</v>
      </c>
    </row>
    <row r="7570" spans="6:7" x14ac:dyDescent="0.3">
      <c r="F7570" t="s">
        <v>12406</v>
      </c>
      <c r="G7570" s="10">
        <v>0</v>
      </c>
    </row>
    <row r="7571" spans="6:7" x14ac:dyDescent="0.3">
      <c r="F7571" t="s">
        <v>12925</v>
      </c>
      <c r="G7571" s="10">
        <v>0</v>
      </c>
    </row>
    <row r="7572" spans="6:7" x14ac:dyDescent="0.3">
      <c r="F7572" t="s">
        <v>12407</v>
      </c>
      <c r="G7572" s="10">
        <v>0</v>
      </c>
    </row>
    <row r="7573" spans="6:7" x14ac:dyDescent="0.3">
      <c r="F7573" t="s">
        <v>12929</v>
      </c>
      <c r="G7573" s="10">
        <v>0</v>
      </c>
    </row>
    <row r="7574" spans="6:7" x14ac:dyDescent="0.3">
      <c r="F7574" t="s">
        <v>12408</v>
      </c>
      <c r="G7574" s="10">
        <v>0</v>
      </c>
    </row>
    <row r="7575" spans="6:7" x14ac:dyDescent="0.3">
      <c r="F7575" t="s">
        <v>12933</v>
      </c>
      <c r="G7575" s="10">
        <v>0</v>
      </c>
    </row>
    <row r="7576" spans="6:7" x14ac:dyDescent="0.3">
      <c r="F7576" t="s">
        <v>12409</v>
      </c>
      <c r="G7576" s="10">
        <v>0</v>
      </c>
    </row>
    <row r="7577" spans="6:7" x14ac:dyDescent="0.3">
      <c r="F7577" t="s">
        <v>12937</v>
      </c>
      <c r="G7577" s="10">
        <v>0</v>
      </c>
    </row>
    <row r="7578" spans="6:7" x14ac:dyDescent="0.3">
      <c r="F7578" t="s">
        <v>12410</v>
      </c>
      <c r="G7578" s="10">
        <v>0</v>
      </c>
    </row>
    <row r="7579" spans="6:7" x14ac:dyDescent="0.3">
      <c r="F7579" t="s">
        <v>12941</v>
      </c>
      <c r="G7579" s="10">
        <v>0</v>
      </c>
    </row>
    <row r="7580" spans="6:7" x14ac:dyDescent="0.3">
      <c r="F7580" t="s">
        <v>12411</v>
      </c>
      <c r="G7580" s="10">
        <v>0</v>
      </c>
    </row>
    <row r="7581" spans="6:7" x14ac:dyDescent="0.3">
      <c r="F7581" t="s">
        <v>12945</v>
      </c>
      <c r="G7581" s="10">
        <v>0</v>
      </c>
    </row>
    <row r="7582" spans="6:7" x14ac:dyDescent="0.3">
      <c r="F7582" t="s">
        <v>12412</v>
      </c>
      <c r="G7582" s="10">
        <v>0</v>
      </c>
    </row>
    <row r="7583" spans="6:7" x14ac:dyDescent="0.3">
      <c r="F7583" t="s">
        <v>12949</v>
      </c>
      <c r="G7583" s="10">
        <v>0</v>
      </c>
    </row>
    <row r="7584" spans="6:7" x14ac:dyDescent="0.3">
      <c r="F7584" t="s">
        <v>12413</v>
      </c>
      <c r="G7584" s="10">
        <v>0</v>
      </c>
    </row>
    <row r="7585" spans="6:7" x14ac:dyDescent="0.3">
      <c r="F7585" t="s">
        <v>12953</v>
      </c>
      <c r="G7585" s="10">
        <v>0</v>
      </c>
    </row>
    <row r="7586" spans="6:7" x14ac:dyDescent="0.3">
      <c r="F7586" t="s">
        <v>12414</v>
      </c>
      <c r="G7586" s="10">
        <v>0</v>
      </c>
    </row>
    <row r="7587" spans="6:7" x14ac:dyDescent="0.3">
      <c r="F7587" t="s">
        <v>12957</v>
      </c>
      <c r="G7587" s="10">
        <v>0</v>
      </c>
    </row>
    <row r="7588" spans="6:7" x14ac:dyDescent="0.3">
      <c r="F7588" t="s">
        <v>12415</v>
      </c>
      <c r="G7588" s="10">
        <v>0</v>
      </c>
    </row>
    <row r="7589" spans="6:7" x14ac:dyDescent="0.3">
      <c r="F7589" t="s">
        <v>12961</v>
      </c>
      <c r="G7589" s="10">
        <v>0</v>
      </c>
    </row>
    <row r="7590" spans="6:7" x14ac:dyDescent="0.3">
      <c r="F7590" t="s">
        <v>12416</v>
      </c>
      <c r="G7590" s="10">
        <v>0</v>
      </c>
    </row>
    <row r="7591" spans="6:7" x14ac:dyDescent="0.3">
      <c r="F7591" t="s">
        <v>12965</v>
      </c>
      <c r="G7591" s="10">
        <v>0</v>
      </c>
    </row>
    <row r="7592" spans="6:7" x14ac:dyDescent="0.3">
      <c r="F7592" t="s">
        <v>12417</v>
      </c>
      <c r="G7592" s="10">
        <v>0</v>
      </c>
    </row>
    <row r="7593" spans="6:7" x14ac:dyDescent="0.3">
      <c r="F7593" t="s">
        <v>12969</v>
      </c>
      <c r="G7593" s="10">
        <v>0</v>
      </c>
    </row>
    <row r="7594" spans="6:7" x14ac:dyDescent="0.3">
      <c r="F7594" t="s">
        <v>12172</v>
      </c>
      <c r="G7594" s="10">
        <v>0</v>
      </c>
    </row>
    <row r="7595" spans="6:7" x14ac:dyDescent="0.3">
      <c r="F7595" t="s">
        <v>12973</v>
      </c>
      <c r="G7595" s="10">
        <v>0</v>
      </c>
    </row>
    <row r="7596" spans="6:7" x14ac:dyDescent="0.3">
      <c r="F7596" t="s">
        <v>12173</v>
      </c>
      <c r="G7596" s="10">
        <v>0</v>
      </c>
    </row>
    <row r="7597" spans="6:7" x14ac:dyDescent="0.3">
      <c r="F7597" t="s">
        <v>12977</v>
      </c>
      <c r="G7597" s="10">
        <v>0</v>
      </c>
    </row>
    <row r="7598" spans="6:7" x14ac:dyDescent="0.3">
      <c r="F7598" t="s">
        <v>12420</v>
      </c>
      <c r="G7598" s="10">
        <v>0</v>
      </c>
    </row>
    <row r="7599" spans="6:7" x14ac:dyDescent="0.3">
      <c r="F7599" t="s">
        <v>12981</v>
      </c>
      <c r="G7599" s="10">
        <v>0</v>
      </c>
    </row>
    <row r="7600" spans="6:7" x14ac:dyDescent="0.3">
      <c r="F7600" t="s">
        <v>12174</v>
      </c>
      <c r="G7600" s="10">
        <v>0</v>
      </c>
    </row>
    <row r="7601" spans="6:7" x14ac:dyDescent="0.3">
      <c r="F7601" t="s">
        <v>12985</v>
      </c>
      <c r="G7601" s="10">
        <v>0</v>
      </c>
    </row>
    <row r="7602" spans="6:7" x14ac:dyDescent="0.3">
      <c r="F7602" t="s">
        <v>12422</v>
      </c>
      <c r="G7602" s="10">
        <v>0</v>
      </c>
    </row>
    <row r="7603" spans="6:7" x14ac:dyDescent="0.3">
      <c r="F7603" t="s">
        <v>12989</v>
      </c>
      <c r="G7603" s="10">
        <v>0</v>
      </c>
    </row>
    <row r="7604" spans="6:7" x14ac:dyDescent="0.3">
      <c r="F7604" t="s">
        <v>12116</v>
      </c>
      <c r="G7604" s="10">
        <v>0</v>
      </c>
    </row>
    <row r="7605" spans="6:7" x14ac:dyDescent="0.3">
      <c r="F7605" t="s">
        <v>12993</v>
      </c>
      <c r="G7605" s="10">
        <v>0</v>
      </c>
    </row>
    <row r="7606" spans="6:7" x14ac:dyDescent="0.3">
      <c r="F7606" t="s">
        <v>12424</v>
      </c>
      <c r="G7606" s="10">
        <v>0</v>
      </c>
    </row>
    <row r="7607" spans="6:7" x14ac:dyDescent="0.3">
      <c r="F7607" t="s">
        <v>12997</v>
      </c>
      <c r="G7607" s="10">
        <v>0</v>
      </c>
    </row>
    <row r="7608" spans="6:7" x14ac:dyDescent="0.3">
      <c r="F7608" t="s">
        <v>12425</v>
      </c>
      <c r="G7608" s="10">
        <v>0</v>
      </c>
    </row>
    <row r="7609" spans="6:7" x14ac:dyDescent="0.3">
      <c r="F7609" t="s">
        <v>13001</v>
      </c>
      <c r="G7609" s="10">
        <v>0</v>
      </c>
    </row>
    <row r="7610" spans="6:7" x14ac:dyDescent="0.3">
      <c r="F7610" t="s">
        <v>12426</v>
      </c>
      <c r="G7610" s="10">
        <v>0</v>
      </c>
    </row>
    <row r="7611" spans="6:7" x14ac:dyDescent="0.3">
      <c r="F7611" t="s">
        <v>13005</v>
      </c>
      <c r="G7611" s="10">
        <v>0</v>
      </c>
    </row>
    <row r="7612" spans="6:7" x14ac:dyDescent="0.3">
      <c r="F7612" t="s">
        <v>12427</v>
      </c>
      <c r="G7612" s="10">
        <v>0</v>
      </c>
    </row>
    <row r="7613" spans="6:7" x14ac:dyDescent="0.3">
      <c r="F7613" t="s">
        <v>13009</v>
      </c>
      <c r="G7613" s="10">
        <v>0</v>
      </c>
    </row>
    <row r="7614" spans="6:7" x14ac:dyDescent="0.3">
      <c r="F7614" t="s">
        <v>12428</v>
      </c>
      <c r="G7614" s="10">
        <v>0</v>
      </c>
    </row>
    <row r="7615" spans="6:7" x14ac:dyDescent="0.3">
      <c r="F7615" t="s">
        <v>13013</v>
      </c>
      <c r="G7615" s="10">
        <v>0</v>
      </c>
    </row>
    <row r="7616" spans="6:7" x14ac:dyDescent="0.3">
      <c r="F7616" t="s">
        <v>12429</v>
      </c>
      <c r="G7616" s="10">
        <v>0</v>
      </c>
    </row>
    <row r="7617" spans="6:7" x14ac:dyDescent="0.3">
      <c r="F7617" t="s">
        <v>13017</v>
      </c>
      <c r="G7617" s="10">
        <v>0</v>
      </c>
    </row>
    <row r="7618" spans="6:7" x14ac:dyDescent="0.3">
      <c r="F7618" t="s">
        <v>12117</v>
      </c>
      <c r="G7618" s="10">
        <v>0</v>
      </c>
    </row>
    <row r="7619" spans="6:7" x14ac:dyDescent="0.3">
      <c r="F7619" t="s">
        <v>12129</v>
      </c>
      <c r="G7619" s="10">
        <v>0</v>
      </c>
    </row>
    <row r="7620" spans="6:7" x14ac:dyDescent="0.3">
      <c r="F7620" t="s">
        <v>12431</v>
      </c>
      <c r="G7620" s="10">
        <v>0</v>
      </c>
    </row>
    <row r="7621" spans="6:7" x14ac:dyDescent="0.3">
      <c r="F7621" t="s">
        <v>13025</v>
      </c>
      <c r="G7621" s="10">
        <v>0</v>
      </c>
    </row>
    <row r="7622" spans="6:7" x14ac:dyDescent="0.3">
      <c r="F7622" t="s">
        <v>12432</v>
      </c>
      <c r="G7622" s="10">
        <v>0</v>
      </c>
    </row>
    <row r="7623" spans="6:7" x14ac:dyDescent="0.3">
      <c r="F7623" t="s">
        <v>12224</v>
      </c>
      <c r="G7623" s="10">
        <v>0</v>
      </c>
    </row>
    <row r="7624" spans="6:7" x14ac:dyDescent="0.3">
      <c r="F7624" t="s">
        <v>12143</v>
      </c>
      <c r="G7624" s="10">
        <v>0</v>
      </c>
    </row>
    <row r="7625" spans="6:7" x14ac:dyDescent="0.3">
      <c r="F7625" t="s">
        <v>13033</v>
      </c>
      <c r="G7625" s="10">
        <v>0</v>
      </c>
    </row>
    <row r="7626" spans="6:7" x14ac:dyDescent="0.3">
      <c r="F7626" t="s">
        <v>12434</v>
      </c>
      <c r="G7626" s="10">
        <v>0</v>
      </c>
    </row>
    <row r="7627" spans="6:7" x14ac:dyDescent="0.3">
      <c r="F7627" t="s">
        <v>13037</v>
      </c>
      <c r="G7627" s="10">
        <v>0</v>
      </c>
    </row>
    <row r="7628" spans="6:7" x14ac:dyDescent="0.3">
      <c r="F7628" t="s">
        <v>12435</v>
      </c>
      <c r="G7628" s="10">
        <v>0</v>
      </c>
    </row>
    <row r="7629" spans="6:7" x14ac:dyDescent="0.3">
      <c r="F7629" t="s">
        <v>12226</v>
      </c>
      <c r="G7629" s="10">
        <v>0</v>
      </c>
    </row>
    <row r="7630" spans="6:7" x14ac:dyDescent="0.3">
      <c r="F7630" t="s">
        <v>12436</v>
      </c>
      <c r="G7630" s="10">
        <v>0</v>
      </c>
    </row>
    <row r="7631" spans="6:7" x14ac:dyDescent="0.3">
      <c r="F7631" t="s">
        <v>13045</v>
      </c>
      <c r="G7631" s="10">
        <v>0</v>
      </c>
    </row>
    <row r="7632" spans="6:7" x14ac:dyDescent="0.3">
      <c r="F7632" t="s">
        <v>12437</v>
      </c>
      <c r="G7632" s="10">
        <v>0</v>
      </c>
    </row>
    <row r="7633" spans="6:7" x14ac:dyDescent="0.3">
      <c r="F7633" t="s">
        <v>13049</v>
      </c>
      <c r="G7633" s="10">
        <v>0</v>
      </c>
    </row>
    <row r="7634" spans="6:7" x14ac:dyDescent="0.3">
      <c r="F7634" t="s">
        <v>12438</v>
      </c>
      <c r="G7634" s="10">
        <v>0</v>
      </c>
    </row>
    <row r="7635" spans="6:7" x14ac:dyDescent="0.3">
      <c r="F7635" t="s">
        <v>13053</v>
      </c>
      <c r="G7635" s="10">
        <v>0</v>
      </c>
    </row>
    <row r="7636" spans="6:7" x14ac:dyDescent="0.3">
      <c r="F7636" t="s">
        <v>12439</v>
      </c>
      <c r="G7636" s="10">
        <v>0</v>
      </c>
    </row>
    <row r="7637" spans="6:7" x14ac:dyDescent="0.3">
      <c r="F7637" t="s">
        <v>13057</v>
      </c>
      <c r="G7637" s="10">
        <v>0</v>
      </c>
    </row>
    <row r="7638" spans="6:7" x14ac:dyDescent="0.3">
      <c r="F7638" t="s">
        <v>12440</v>
      </c>
      <c r="G7638" s="10">
        <v>0</v>
      </c>
    </row>
    <row r="7639" spans="6:7" x14ac:dyDescent="0.3">
      <c r="F7639" t="s">
        <v>13061</v>
      </c>
      <c r="G7639" s="10">
        <v>0</v>
      </c>
    </row>
    <row r="7640" spans="6:7" x14ac:dyDescent="0.3">
      <c r="F7640" t="s">
        <v>12441</v>
      </c>
      <c r="G7640" s="10">
        <v>0</v>
      </c>
    </row>
    <row r="7641" spans="6:7" x14ac:dyDescent="0.3">
      <c r="F7641" t="s">
        <v>13065</v>
      </c>
      <c r="G7641" s="10">
        <v>0</v>
      </c>
    </row>
    <row r="7642" spans="6:7" x14ac:dyDescent="0.3">
      <c r="F7642" t="s">
        <v>12442</v>
      </c>
      <c r="G7642" s="10">
        <v>0</v>
      </c>
    </row>
    <row r="7643" spans="6:7" x14ac:dyDescent="0.3">
      <c r="F7643" t="s">
        <v>13069</v>
      </c>
      <c r="G7643" s="10">
        <v>0</v>
      </c>
    </row>
    <row r="7644" spans="6:7" x14ac:dyDescent="0.3">
      <c r="F7644" t="s">
        <v>12176</v>
      </c>
      <c r="G7644" s="10">
        <v>0</v>
      </c>
    </row>
    <row r="7645" spans="6:7" x14ac:dyDescent="0.3">
      <c r="F7645" t="s">
        <v>13073</v>
      </c>
      <c r="G7645" s="10">
        <v>0</v>
      </c>
    </row>
    <row r="7646" spans="6:7" x14ac:dyDescent="0.3">
      <c r="F7646" t="s">
        <v>12444</v>
      </c>
      <c r="G7646" s="10">
        <v>0</v>
      </c>
    </row>
    <row r="7647" spans="6:7" x14ac:dyDescent="0.3">
      <c r="F7647" t="s">
        <v>13077</v>
      </c>
      <c r="G7647" s="10">
        <v>0</v>
      </c>
    </row>
    <row r="7648" spans="6:7" x14ac:dyDescent="0.3">
      <c r="F7648" t="s">
        <v>12445</v>
      </c>
      <c r="G7648" s="10">
        <v>0</v>
      </c>
    </row>
    <row r="7649" spans="6:7" x14ac:dyDescent="0.3">
      <c r="F7649" t="s">
        <v>12132</v>
      </c>
      <c r="G7649" s="10">
        <v>0</v>
      </c>
    </row>
    <row r="7650" spans="6:7" x14ac:dyDescent="0.3">
      <c r="F7650" t="s">
        <v>12446</v>
      </c>
      <c r="G7650" s="10">
        <v>0</v>
      </c>
    </row>
    <row r="7651" spans="6:7" x14ac:dyDescent="0.3">
      <c r="F7651" t="s">
        <v>13085</v>
      </c>
      <c r="G7651" s="10">
        <v>0</v>
      </c>
    </row>
    <row r="7652" spans="6:7" x14ac:dyDescent="0.3">
      <c r="F7652" t="s">
        <v>12447</v>
      </c>
      <c r="G7652" s="10">
        <v>0</v>
      </c>
    </row>
    <row r="7653" spans="6:7" x14ac:dyDescent="0.3">
      <c r="F7653" t="s">
        <v>13089</v>
      </c>
      <c r="G7653" s="10">
        <v>0</v>
      </c>
    </row>
    <row r="7654" spans="6:7" x14ac:dyDescent="0.3">
      <c r="F7654" t="s">
        <v>12448</v>
      </c>
      <c r="G7654" s="10">
        <v>0</v>
      </c>
    </row>
    <row r="7655" spans="6:7" x14ac:dyDescent="0.3">
      <c r="F7655" t="s">
        <v>13093</v>
      </c>
      <c r="G7655" s="10">
        <v>0</v>
      </c>
    </row>
    <row r="7656" spans="6:7" x14ac:dyDescent="0.3">
      <c r="F7656" t="s">
        <v>12177</v>
      </c>
      <c r="G7656" s="10">
        <v>0</v>
      </c>
    </row>
    <row r="7657" spans="6:7" x14ac:dyDescent="0.3">
      <c r="F7657" t="s">
        <v>13097</v>
      </c>
      <c r="G7657" s="10">
        <v>0</v>
      </c>
    </row>
    <row r="7658" spans="6:7" x14ac:dyDescent="0.3">
      <c r="F7658" t="s">
        <v>12450</v>
      </c>
      <c r="G7658" s="10">
        <v>0</v>
      </c>
    </row>
    <row r="7659" spans="6:7" x14ac:dyDescent="0.3">
      <c r="F7659" t="s">
        <v>13101</v>
      </c>
      <c r="G7659" s="10">
        <v>0</v>
      </c>
    </row>
    <row r="7660" spans="6:7" x14ac:dyDescent="0.3">
      <c r="F7660" t="s">
        <v>12451</v>
      </c>
      <c r="G7660" s="10">
        <v>0</v>
      </c>
    </row>
    <row r="7661" spans="6:7" x14ac:dyDescent="0.3">
      <c r="F7661" t="s">
        <v>13105</v>
      </c>
      <c r="G7661" s="10">
        <v>0</v>
      </c>
    </row>
    <row r="7662" spans="6:7" x14ac:dyDescent="0.3">
      <c r="F7662" t="s">
        <v>12178</v>
      </c>
      <c r="G7662" s="10">
        <v>0</v>
      </c>
    </row>
    <row r="7663" spans="6:7" x14ac:dyDescent="0.3">
      <c r="F7663" t="s">
        <v>13109</v>
      </c>
      <c r="G7663" s="10">
        <v>0</v>
      </c>
    </row>
    <row r="7664" spans="6:7" x14ac:dyDescent="0.3">
      <c r="F7664" t="s">
        <v>12106</v>
      </c>
      <c r="G7664" s="10">
        <v>0</v>
      </c>
    </row>
    <row r="7665" spans="6:7" x14ac:dyDescent="0.3">
      <c r="F7665" t="s">
        <v>13113</v>
      </c>
      <c r="G7665" s="10">
        <v>0</v>
      </c>
    </row>
    <row r="7666" spans="6:7" x14ac:dyDescent="0.3">
      <c r="F7666" t="s">
        <v>12454</v>
      </c>
      <c r="G7666" s="10">
        <v>0</v>
      </c>
    </row>
    <row r="7667" spans="6:7" x14ac:dyDescent="0.3">
      <c r="F7667" t="s">
        <v>13117</v>
      </c>
      <c r="G7667" s="10">
        <v>0</v>
      </c>
    </row>
    <row r="7668" spans="6:7" x14ac:dyDescent="0.3">
      <c r="F7668" t="s">
        <v>12455</v>
      </c>
      <c r="G7668" s="10">
        <v>0</v>
      </c>
    </row>
    <row r="7669" spans="6:7" x14ac:dyDescent="0.3">
      <c r="F7669" t="s">
        <v>13121</v>
      </c>
      <c r="G7669" s="10">
        <v>0</v>
      </c>
    </row>
    <row r="7670" spans="6:7" x14ac:dyDescent="0.3">
      <c r="F7670" t="s">
        <v>12456</v>
      </c>
      <c r="G7670" s="10">
        <v>0</v>
      </c>
    </row>
    <row r="7671" spans="6:7" x14ac:dyDescent="0.3">
      <c r="F7671" t="s">
        <v>13125</v>
      </c>
      <c r="G7671" s="10">
        <v>0</v>
      </c>
    </row>
    <row r="7672" spans="6:7" x14ac:dyDescent="0.3">
      <c r="F7672" t="s">
        <v>12179</v>
      </c>
      <c r="G7672" s="10">
        <v>0</v>
      </c>
    </row>
    <row r="7673" spans="6:7" x14ac:dyDescent="0.3">
      <c r="F7673" t="s">
        <v>13129</v>
      </c>
      <c r="G7673" s="10">
        <v>0</v>
      </c>
    </row>
    <row r="7674" spans="6:7" x14ac:dyDescent="0.3">
      <c r="F7674" t="s">
        <v>12458</v>
      </c>
      <c r="G7674" s="10">
        <v>0</v>
      </c>
    </row>
    <row r="7675" spans="6:7" x14ac:dyDescent="0.3">
      <c r="F7675" t="s">
        <v>13133</v>
      </c>
      <c r="G7675" s="10">
        <v>0</v>
      </c>
    </row>
    <row r="7676" spans="6:7" x14ac:dyDescent="0.3">
      <c r="F7676" t="s">
        <v>12459</v>
      </c>
      <c r="G7676" s="10">
        <v>0</v>
      </c>
    </row>
    <row r="7677" spans="6:7" x14ac:dyDescent="0.3">
      <c r="F7677" t="s">
        <v>13137</v>
      </c>
      <c r="G7677" s="10">
        <v>0</v>
      </c>
    </row>
    <row r="7678" spans="6:7" x14ac:dyDescent="0.3">
      <c r="F7678" t="s">
        <v>12460</v>
      </c>
      <c r="G7678" s="10">
        <v>0</v>
      </c>
    </row>
    <row r="7679" spans="6:7" x14ac:dyDescent="0.3">
      <c r="F7679" t="s">
        <v>13141</v>
      </c>
      <c r="G7679" s="10">
        <v>0</v>
      </c>
    </row>
    <row r="7680" spans="6:7" x14ac:dyDescent="0.3">
      <c r="F7680" t="s">
        <v>12461</v>
      </c>
      <c r="G7680" s="10">
        <v>0</v>
      </c>
    </row>
    <row r="7681" spans="6:7" x14ac:dyDescent="0.3">
      <c r="F7681" t="s">
        <v>13145</v>
      </c>
      <c r="G7681" s="10">
        <v>0</v>
      </c>
    </row>
    <row r="7682" spans="6:7" x14ac:dyDescent="0.3">
      <c r="F7682" t="s">
        <v>12462</v>
      </c>
      <c r="G7682" s="10">
        <v>0</v>
      </c>
    </row>
    <row r="7683" spans="6:7" x14ac:dyDescent="0.3">
      <c r="F7683" t="s">
        <v>13149</v>
      </c>
      <c r="G7683" s="10">
        <v>0</v>
      </c>
    </row>
    <row r="7684" spans="6:7" x14ac:dyDescent="0.3">
      <c r="F7684" t="s">
        <v>12463</v>
      </c>
      <c r="G7684" s="10">
        <v>0</v>
      </c>
    </row>
    <row r="7685" spans="6:7" x14ac:dyDescent="0.3">
      <c r="F7685" t="s">
        <v>13153</v>
      </c>
      <c r="G7685" s="10">
        <v>0</v>
      </c>
    </row>
    <row r="7686" spans="6:7" x14ac:dyDescent="0.3">
      <c r="F7686" t="s">
        <v>12464</v>
      </c>
      <c r="G7686" s="10">
        <v>0</v>
      </c>
    </row>
    <row r="7687" spans="6:7" x14ac:dyDescent="0.3">
      <c r="F7687" t="s">
        <v>13157</v>
      </c>
      <c r="G7687" s="10">
        <v>0</v>
      </c>
    </row>
    <row r="7688" spans="6:7" x14ac:dyDescent="0.3">
      <c r="F7688" t="s">
        <v>12465</v>
      </c>
      <c r="G7688" s="10">
        <v>0</v>
      </c>
    </row>
    <row r="7689" spans="6:7" x14ac:dyDescent="0.3">
      <c r="F7689" t="s">
        <v>13161</v>
      </c>
      <c r="G7689" s="10">
        <v>0</v>
      </c>
    </row>
    <row r="7690" spans="6:7" x14ac:dyDescent="0.3">
      <c r="F7690" t="s">
        <v>12466</v>
      </c>
      <c r="G7690" s="10">
        <v>0</v>
      </c>
    </row>
    <row r="7691" spans="6:7" x14ac:dyDescent="0.3">
      <c r="F7691" t="s">
        <v>13165</v>
      </c>
      <c r="G7691" s="10">
        <v>0</v>
      </c>
    </row>
    <row r="7692" spans="6:7" x14ac:dyDescent="0.3">
      <c r="F7692" t="s">
        <v>12467</v>
      </c>
      <c r="G7692" s="10">
        <v>0</v>
      </c>
    </row>
    <row r="7693" spans="6:7" x14ac:dyDescent="0.3">
      <c r="F7693" t="s">
        <v>13169</v>
      </c>
      <c r="G7693" s="10">
        <v>0</v>
      </c>
    </row>
    <row r="7694" spans="6:7" x14ac:dyDescent="0.3">
      <c r="F7694" t="s">
        <v>12468</v>
      </c>
      <c r="G7694" s="10">
        <v>0</v>
      </c>
    </row>
    <row r="7695" spans="6:7" x14ac:dyDescent="0.3">
      <c r="F7695" t="s">
        <v>13173</v>
      </c>
      <c r="G7695" s="10">
        <v>0</v>
      </c>
    </row>
    <row r="7696" spans="6:7" x14ac:dyDescent="0.3">
      <c r="F7696" t="s">
        <v>12469</v>
      </c>
      <c r="G7696" s="10">
        <v>0</v>
      </c>
    </row>
    <row r="7697" spans="6:7" x14ac:dyDescent="0.3">
      <c r="F7697" t="s">
        <v>13177</v>
      </c>
      <c r="G7697" s="10">
        <v>0</v>
      </c>
    </row>
    <row r="7698" spans="6:7" x14ac:dyDescent="0.3">
      <c r="F7698" t="s">
        <v>12470</v>
      </c>
      <c r="G7698" s="10">
        <v>0</v>
      </c>
    </row>
    <row r="7699" spans="6:7" x14ac:dyDescent="0.3">
      <c r="F7699" t="s">
        <v>13181</v>
      </c>
      <c r="G7699" s="10">
        <v>0</v>
      </c>
    </row>
    <row r="7700" spans="6:7" x14ac:dyDescent="0.3">
      <c r="F7700" t="s">
        <v>12471</v>
      </c>
      <c r="G7700" s="10">
        <v>0</v>
      </c>
    </row>
    <row r="7701" spans="6:7" x14ac:dyDescent="0.3">
      <c r="F7701" t="s">
        <v>13185</v>
      </c>
      <c r="G7701" s="10">
        <v>0</v>
      </c>
    </row>
    <row r="7702" spans="6:7" x14ac:dyDescent="0.3">
      <c r="F7702" t="s">
        <v>12472</v>
      </c>
      <c r="G7702" s="10">
        <v>0</v>
      </c>
    </row>
    <row r="7703" spans="6:7" x14ac:dyDescent="0.3">
      <c r="F7703" t="s">
        <v>12234</v>
      </c>
      <c r="G7703" s="10">
        <v>0</v>
      </c>
    </row>
    <row r="7704" spans="6:7" x14ac:dyDescent="0.3">
      <c r="F7704" t="s">
        <v>12473</v>
      </c>
      <c r="G7704" s="10">
        <v>0</v>
      </c>
    </row>
    <row r="7705" spans="6:7" x14ac:dyDescent="0.3">
      <c r="F7705" t="s">
        <v>13193</v>
      </c>
      <c r="G7705" s="10">
        <v>0</v>
      </c>
    </row>
    <row r="7706" spans="6:7" x14ac:dyDescent="0.3">
      <c r="F7706" t="s">
        <v>12474</v>
      </c>
      <c r="G7706" s="10">
        <v>0</v>
      </c>
    </row>
    <row r="7707" spans="6:7" x14ac:dyDescent="0.3">
      <c r="F7707" t="s">
        <v>13197</v>
      </c>
      <c r="G7707" s="10">
        <v>0</v>
      </c>
    </row>
    <row r="7708" spans="6:7" x14ac:dyDescent="0.3">
      <c r="F7708" t="s">
        <v>12475</v>
      </c>
      <c r="G7708" s="10">
        <v>0</v>
      </c>
    </row>
    <row r="7709" spans="6:7" x14ac:dyDescent="0.3">
      <c r="F7709" t="s">
        <v>13201</v>
      </c>
      <c r="G7709" s="10">
        <v>0</v>
      </c>
    </row>
    <row r="7710" spans="6:7" x14ac:dyDescent="0.3">
      <c r="F7710" t="s">
        <v>12476</v>
      </c>
      <c r="G7710" s="10">
        <v>0</v>
      </c>
    </row>
    <row r="7711" spans="6:7" x14ac:dyDescent="0.3">
      <c r="F7711" t="s">
        <v>12136</v>
      </c>
      <c r="G7711" s="10">
        <v>0</v>
      </c>
    </row>
    <row r="7712" spans="6:7" x14ac:dyDescent="0.3">
      <c r="F7712" t="s">
        <v>12477</v>
      </c>
      <c r="G7712" s="10">
        <v>0</v>
      </c>
    </row>
    <row r="7713" spans="6:7" x14ac:dyDescent="0.3">
      <c r="F7713" t="s">
        <v>12137</v>
      </c>
      <c r="G7713" s="10">
        <v>0</v>
      </c>
    </row>
    <row r="7714" spans="6:7" x14ac:dyDescent="0.3">
      <c r="F7714" t="s">
        <v>12478</v>
      </c>
      <c r="G7714" s="10">
        <v>0</v>
      </c>
    </row>
    <row r="7715" spans="6:7" x14ac:dyDescent="0.3">
      <c r="F7715" t="s">
        <v>13213</v>
      </c>
      <c r="G7715" s="10">
        <v>0</v>
      </c>
    </row>
    <row r="7716" spans="6:7" x14ac:dyDescent="0.3">
      <c r="F7716" t="s">
        <v>12479</v>
      </c>
      <c r="G7716" s="10">
        <v>0</v>
      </c>
    </row>
    <row r="7717" spans="6:7" x14ac:dyDescent="0.3">
      <c r="F7717" t="s">
        <v>12726</v>
      </c>
      <c r="G7717" s="10">
        <v>0</v>
      </c>
    </row>
    <row r="7718" spans="6:7" x14ac:dyDescent="0.3">
      <c r="F7718" t="s">
        <v>12480</v>
      </c>
      <c r="G7718" s="10">
        <v>0</v>
      </c>
    </row>
    <row r="7719" spans="6:7" x14ac:dyDescent="0.3">
      <c r="F7719" t="s">
        <v>12728</v>
      </c>
      <c r="G7719" s="10">
        <v>0</v>
      </c>
    </row>
    <row r="7720" spans="6:7" x14ac:dyDescent="0.3">
      <c r="F7720" t="s">
        <v>12481</v>
      </c>
      <c r="G7720" s="10">
        <v>0</v>
      </c>
    </row>
    <row r="7721" spans="6:7" x14ac:dyDescent="0.3">
      <c r="F7721" t="s">
        <v>12730</v>
      </c>
      <c r="G7721" s="10">
        <v>0</v>
      </c>
    </row>
    <row r="7722" spans="6:7" x14ac:dyDescent="0.3">
      <c r="F7722" t="s">
        <v>12180</v>
      </c>
      <c r="G7722" s="10">
        <v>0</v>
      </c>
    </row>
    <row r="7723" spans="6:7" x14ac:dyDescent="0.3">
      <c r="F7723" t="s">
        <v>12732</v>
      </c>
      <c r="G7723" s="10">
        <v>0</v>
      </c>
    </row>
    <row r="7724" spans="6:7" x14ac:dyDescent="0.3">
      <c r="F7724" t="s">
        <v>12483</v>
      </c>
      <c r="G7724" s="10">
        <v>0</v>
      </c>
    </row>
    <row r="7725" spans="6:7" x14ac:dyDescent="0.3">
      <c r="F7725" t="s">
        <v>12734</v>
      </c>
      <c r="G7725" s="10">
        <v>0</v>
      </c>
    </row>
    <row r="7726" spans="6:7" x14ac:dyDescent="0.3">
      <c r="F7726" t="s">
        <v>12484</v>
      </c>
      <c r="G7726" s="10">
        <v>0</v>
      </c>
    </row>
    <row r="7727" spans="6:7" x14ac:dyDescent="0.3">
      <c r="F7727" t="s">
        <v>12736</v>
      </c>
      <c r="G7727" s="10">
        <v>0</v>
      </c>
    </row>
    <row r="7728" spans="6:7" x14ac:dyDescent="0.3">
      <c r="F7728" t="s">
        <v>12485</v>
      </c>
      <c r="G7728" s="10">
        <v>0</v>
      </c>
    </row>
    <row r="7729" spans="6:7" x14ac:dyDescent="0.3">
      <c r="F7729" t="s">
        <v>12738</v>
      </c>
      <c r="G7729" s="10">
        <v>0</v>
      </c>
    </row>
    <row r="7730" spans="6:7" x14ac:dyDescent="0.3">
      <c r="F7730" t="s">
        <v>12486</v>
      </c>
      <c r="G7730" s="10">
        <v>0</v>
      </c>
    </row>
    <row r="7731" spans="6:7" x14ac:dyDescent="0.3">
      <c r="F7731" t="s">
        <v>12740</v>
      </c>
      <c r="G7731" s="10">
        <v>0</v>
      </c>
    </row>
    <row r="7732" spans="6:7" x14ac:dyDescent="0.3">
      <c r="F7732" t="s">
        <v>12487</v>
      </c>
      <c r="G7732" s="10">
        <v>0</v>
      </c>
    </row>
    <row r="7733" spans="6:7" x14ac:dyDescent="0.3">
      <c r="F7733" t="s">
        <v>12742</v>
      </c>
      <c r="G7733" s="10">
        <v>0</v>
      </c>
    </row>
    <row r="7734" spans="6:7" x14ac:dyDescent="0.3">
      <c r="F7734" t="s">
        <v>12488</v>
      </c>
      <c r="G7734" s="10">
        <v>0</v>
      </c>
    </row>
    <row r="7735" spans="6:7" x14ac:dyDescent="0.3">
      <c r="F7735" t="s">
        <v>12744</v>
      </c>
      <c r="G7735" s="10">
        <v>0</v>
      </c>
    </row>
    <row r="7736" spans="6:7" x14ac:dyDescent="0.3">
      <c r="F7736" t="s">
        <v>12489</v>
      </c>
      <c r="G7736" s="10">
        <v>0</v>
      </c>
    </row>
    <row r="7737" spans="6:7" x14ac:dyDescent="0.3">
      <c r="F7737" t="s">
        <v>12746</v>
      </c>
      <c r="G7737" s="10">
        <v>0</v>
      </c>
    </row>
    <row r="7738" spans="6:7" x14ac:dyDescent="0.3">
      <c r="F7738" t="s">
        <v>12490</v>
      </c>
      <c r="G7738" s="10">
        <v>0</v>
      </c>
    </row>
    <row r="7739" spans="6:7" x14ac:dyDescent="0.3">
      <c r="F7739" t="s">
        <v>12748</v>
      </c>
      <c r="G7739" s="10">
        <v>0</v>
      </c>
    </row>
    <row r="7740" spans="6:7" x14ac:dyDescent="0.3">
      <c r="F7740" t="s">
        <v>12491</v>
      </c>
      <c r="G7740" s="10">
        <v>0</v>
      </c>
    </row>
    <row r="7741" spans="6:7" x14ac:dyDescent="0.3">
      <c r="F7741" t="s">
        <v>12750</v>
      </c>
      <c r="G7741" s="10">
        <v>0</v>
      </c>
    </row>
    <row r="7742" spans="6:7" x14ac:dyDescent="0.3">
      <c r="F7742" t="s">
        <v>12492</v>
      </c>
      <c r="G7742" s="10">
        <v>0</v>
      </c>
    </row>
    <row r="7743" spans="6:7" x14ac:dyDescent="0.3">
      <c r="F7743" t="s">
        <v>12752</v>
      </c>
      <c r="G7743" s="10">
        <v>0</v>
      </c>
    </row>
    <row r="7744" spans="6:7" x14ac:dyDescent="0.3">
      <c r="F7744" t="s">
        <v>12493</v>
      </c>
      <c r="G7744" s="10">
        <v>0</v>
      </c>
    </row>
    <row r="7745" spans="6:7" x14ac:dyDescent="0.3">
      <c r="F7745" t="s">
        <v>12754</v>
      </c>
      <c r="G7745" s="10">
        <v>0</v>
      </c>
    </row>
    <row r="7746" spans="6:7" x14ac:dyDescent="0.3">
      <c r="F7746" t="s">
        <v>12494</v>
      </c>
      <c r="G7746" s="10">
        <v>0</v>
      </c>
    </row>
    <row r="7747" spans="6:7" x14ac:dyDescent="0.3">
      <c r="F7747" t="s">
        <v>12756</v>
      </c>
      <c r="G7747" s="10">
        <v>0</v>
      </c>
    </row>
    <row r="7748" spans="6:7" x14ac:dyDescent="0.3">
      <c r="F7748" t="s">
        <v>12181</v>
      </c>
      <c r="G7748" s="10">
        <v>0</v>
      </c>
    </row>
    <row r="7749" spans="6:7" x14ac:dyDescent="0.3">
      <c r="F7749" t="s">
        <v>12758</v>
      </c>
      <c r="G7749" s="10">
        <v>0</v>
      </c>
    </row>
    <row r="7750" spans="6:7" x14ac:dyDescent="0.3">
      <c r="F7750" t="s">
        <v>12496</v>
      </c>
      <c r="G7750" s="10">
        <v>0</v>
      </c>
    </row>
    <row r="7751" spans="6:7" x14ac:dyDescent="0.3">
      <c r="F7751" t="s">
        <v>12760</v>
      </c>
      <c r="G7751" s="10">
        <v>0</v>
      </c>
    </row>
    <row r="7752" spans="6:7" x14ac:dyDescent="0.3">
      <c r="F7752" t="s">
        <v>12497</v>
      </c>
      <c r="G7752" s="10">
        <v>0</v>
      </c>
    </row>
    <row r="7753" spans="6:7" x14ac:dyDescent="0.3">
      <c r="F7753" t="s">
        <v>12762</v>
      </c>
      <c r="G7753" s="10">
        <v>0</v>
      </c>
    </row>
    <row r="7754" spans="6:7" x14ac:dyDescent="0.3">
      <c r="F7754" t="s">
        <v>12498</v>
      </c>
      <c r="G7754" s="10">
        <v>0</v>
      </c>
    </row>
    <row r="7755" spans="6:7" x14ac:dyDescent="0.3">
      <c r="F7755" t="s">
        <v>12764</v>
      </c>
      <c r="G7755" s="10">
        <v>0</v>
      </c>
    </row>
    <row r="7756" spans="6:7" x14ac:dyDescent="0.3">
      <c r="F7756" t="s">
        <v>12499</v>
      </c>
      <c r="G7756" s="10">
        <v>0</v>
      </c>
    </row>
    <row r="7757" spans="6:7" x14ac:dyDescent="0.3">
      <c r="F7757" t="s">
        <v>12766</v>
      </c>
      <c r="G7757" s="10">
        <v>0</v>
      </c>
    </row>
    <row r="7758" spans="6:7" x14ac:dyDescent="0.3">
      <c r="F7758" t="s">
        <v>12500</v>
      </c>
      <c r="G7758" s="10">
        <v>0</v>
      </c>
    </row>
    <row r="7759" spans="6:7" x14ac:dyDescent="0.3">
      <c r="F7759" t="s">
        <v>12768</v>
      </c>
      <c r="G7759" s="10">
        <v>0</v>
      </c>
    </row>
    <row r="7760" spans="6:7" x14ac:dyDescent="0.3">
      <c r="F7760" t="s">
        <v>12501</v>
      </c>
      <c r="G7760" s="10">
        <v>0</v>
      </c>
    </row>
    <row r="7761" spans="6:7" x14ac:dyDescent="0.3">
      <c r="F7761" t="s">
        <v>12770</v>
      </c>
      <c r="G7761" s="10">
        <v>0</v>
      </c>
    </row>
    <row r="7762" spans="6:7" x14ac:dyDescent="0.3">
      <c r="F7762" t="s">
        <v>12502</v>
      </c>
      <c r="G7762" s="10">
        <v>0</v>
      </c>
    </row>
    <row r="7763" spans="6:7" x14ac:dyDescent="0.3">
      <c r="F7763" t="s">
        <v>12772</v>
      </c>
      <c r="G7763" s="10">
        <v>0</v>
      </c>
    </row>
    <row r="7764" spans="6:7" x14ac:dyDescent="0.3">
      <c r="F7764" t="s">
        <v>12503</v>
      </c>
      <c r="G7764" s="10">
        <v>0</v>
      </c>
    </row>
    <row r="7765" spans="6:7" x14ac:dyDescent="0.3">
      <c r="F7765" t="s">
        <v>12774</v>
      </c>
      <c r="G7765" s="10">
        <v>0</v>
      </c>
    </row>
    <row r="7766" spans="6:7" x14ac:dyDescent="0.3">
      <c r="F7766" t="s">
        <v>12504</v>
      </c>
      <c r="G7766" s="10">
        <v>0</v>
      </c>
    </row>
    <row r="7767" spans="6:7" x14ac:dyDescent="0.3">
      <c r="F7767" t="s">
        <v>12776</v>
      </c>
      <c r="G7767" s="10">
        <v>0</v>
      </c>
    </row>
    <row r="7768" spans="6:7" x14ac:dyDescent="0.3">
      <c r="F7768" t="s">
        <v>12505</v>
      </c>
      <c r="G7768" s="10">
        <v>0</v>
      </c>
    </row>
    <row r="7769" spans="6:7" x14ac:dyDescent="0.3">
      <c r="F7769" t="s">
        <v>12778</v>
      </c>
      <c r="G7769" s="10">
        <v>0</v>
      </c>
    </row>
    <row r="7770" spans="6:7" x14ac:dyDescent="0.3">
      <c r="F7770" t="s">
        <v>12506</v>
      </c>
      <c r="G7770" s="10">
        <v>0</v>
      </c>
    </row>
    <row r="7771" spans="6:7" x14ac:dyDescent="0.3">
      <c r="F7771" t="s">
        <v>12780</v>
      </c>
      <c r="G7771" s="10">
        <v>0</v>
      </c>
    </row>
    <row r="7772" spans="6:7" x14ac:dyDescent="0.3">
      <c r="F7772" t="s">
        <v>12507</v>
      </c>
      <c r="G7772" s="10">
        <v>0</v>
      </c>
    </row>
    <row r="7773" spans="6:7" x14ac:dyDescent="0.3">
      <c r="F7773" t="s">
        <v>12782</v>
      </c>
      <c r="G7773" s="10">
        <v>0</v>
      </c>
    </row>
    <row r="7774" spans="6:7" x14ac:dyDescent="0.3">
      <c r="F7774" t="s">
        <v>12508</v>
      </c>
      <c r="G7774" s="10">
        <v>0</v>
      </c>
    </row>
    <row r="7775" spans="6:7" x14ac:dyDescent="0.3">
      <c r="F7775" t="s">
        <v>12784</v>
      </c>
      <c r="G7775" s="10">
        <v>0</v>
      </c>
    </row>
    <row r="7776" spans="6:7" x14ac:dyDescent="0.3">
      <c r="F7776" t="s">
        <v>12182</v>
      </c>
      <c r="G7776" s="10">
        <v>0</v>
      </c>
    </row>
    <row r="7777" spans="6:7" x14ac:dyDescent="0.3">
      <c r="F7777" t="s">
        <v>12786</v>
      </c>
      <c r="G7777" s="10">
        <v>0</v>
      </c>
    </row>
    <row r="7778" spans="6:7" x14ac:dyDescent="0.3">
      <c r="F7778" t="s">
        <v>12510</v>
      </c>
      <c r="G7778" s="10">
        <v>0</v>
      </c>
    </row>
    <row r="7779" spans="6:7" x14ac:dyDescent="0.3">
      <c r="F7779" t="s">
        <v>12788</v>
      </c>
      <c r="G7779" s="10">
        <v>0</v>
      </c>
    </row>
    <row r="7780" spans="6:7" x14ac:dyDescent="0.3">
      <c r="F7780" t="s">
        <v>12511</v>
      </c>
      <c r="G7780" s="10">
        <v>0</v>
      </c>
    </row>
    <row r="7781" spans="6:7" x14ac:dyDescent="0.3">
      <c r="F7781" t="s">
        <v>12790</v>
      </c>
      <c r="G7781" s="10">
        <v>0</v>
      </c>
    </row>
    <row r="7782" spans="6:7" x14ac:dyDescent="0.3">
      <c r="F7782" t="s">
        <v>12512</v>
      </c>
      <c r="G7782" s="10">
        <v>0</v>
      </c>
    </row>
    <row r="7783" spans="6:7" x14ac:dyDescent="0.3">
      <c r="F7783" t="s">
        <v>12792</v>
      </c>
      <c r="G7783" s="10">
        <v>0</v>
      </c>
    </row>
    <row r="7784" spans="6:7" x14ac:dyDescent="0.3">
      <c r="F7784" t="s">
        <v>12513</v>
      </c>
      <c r="G7784" s="10">
        <v>0</v>
      </c>
    </row>
    <row r="7785" spans="6:7" x14ac:dyDescent="0.3">
      <c r="F7785" t="s">
        <v>12794</v>
      </c>
      <c r="G7785" s="10">
        <v>0</v>
      </c>
    </row>
    <row r="7786" spans="6:7" x14ac:dyDescent="0.3">
      <c r="F7786" t="s">
        <v>12514</v>
      </c>
      <c r="G7786" s="10">
        <v>0</v>
      </c>
    </row>
    <row r="7787" spans="6:7" x14ac:dyDescent="0.3">
      <c r="F7787" t="s">
        <v>12796</v>
      </c>
      <c r="G7787" s="10">
        <v>0</v>
      </c>
    </row>
    <row r="7788" spans="6:7" x14ac:dyDescent="0.3">
      <c r="F7788" t="s">
        <v>12515</v>
      </c>
      <c r="G7788" s="10">
        <v>0</v>
      </c>
    </row>
    <row r="7789" spans="6:7" x14ac:dyDescent="0.3">
      <c r="F7789" t="s">
        <v>12798</v>
      </c>
      <c r="G7789" s="10">
        <v>0</v>
      </c>
    </row>
    <row r="7790" spans="6:7" x14ac:dyDescent="0.3">
      <c r="F7790" t="s">
        <v>12108</v>
      </c>
      <c r="G7790" s="10">
        <v>0</v>
      </c>
    </row>
    <row r="7791" spans="6:7" x14ac:dyDescent="0.3">
      <c r="F7791" t="s">
        <v>12800</v>
      </c>
      <c r="G7791" s="10">
        <v>0</v>
      </c>
    </row>
    <row r="7792" spans="6:7" x14ac:dyDescent="0.3">
      <c r="F7792" t="s">
        <v>12517</v>
      </c>
      <c r="G7792" s="10">
        <v>0</v>
      </c>
    </row>
    <row r="7793" spans="6:7" x14ac:dyDescent="0.3">
      <c r="F7793" t="s">
        <v>12802</v>
      </c>
      <c r="G7793" s="10">
        <v>0</v>
      </c>
    </row>
    <row r="7794" spans="6:7" x14ac:dyDescent="0.3">
      <c r="F7794" t="s">
        <v>12184</v>
      </c>
      <c r="G7794" s="10">
        <v>0</v>
      </c>
    </row>
    <row r="7795" spans="6:7" x14ac:dyDescent="0.3">
      <c r="F7795" t="s">
        <v>12804</v>
      </c>
      <c r="G7795" s="10">
        <v>0</v>
      </c>
    </row>
    <row r="7796" spans="6:7" x14ac:dyDescent="0.3">
      <c r="F7796" t="s">
        <v>12519</v>
      </c>
      <c r="G7796" s="10">
        <v>0</v>
      </c>
    </row>
    <row r="7797" spans="6:7" x14ac:dyDescent="0.3">
      <c r="F7797" t="s">
        <v>12806</v>
      </c>
      <c r="G7797" s="10">
        <v>0</v>
      </c>
    </row>
    <row r="7798" spans="6:7" x14ac:dyDescent="0.3">
      <c r="F7798" t="s">
        <v>12520</v>
      </c>
      <c r="G7798" s="10">
        <v>0</v>
      </c>
    </row>
    <row r="7799" spans="6:7" x14ac:dyDescent="0.3">
      <c r="F7799" t="s">
        <v>12808</v>
      </c>
      <c r="G7799" s="10">
        <v>0</v>
      </c>
    </row>
    <row r="7800" spans="6:7" x14ac:dyDescent="0.3">
      <c r="F7800" t="s">
        <v>12521</v>
      </c>
      <c r="G7800" s="10">
        <v>0</v>
      </c>
    </row>
    <row r="7801" spans="6:7" x14ac:dyDescent="0.3">
      <c r="F7801" t="s">
        <v>12810</v>
      </c>
      <c r="G7801" s="10">
        <v>0</v>
      </c>
    </row>
    <row r="7802" spans="6:7" x14ac:dyDescent="0.3">
      <c r="F7802" t="s">
        <v>12522</v>
      </c>
      <c r="G7802" s="10">
        <v>0</v>
      </c>
    </row>
    <row r="7803" spans="6:7" x14ac:dyDescent="0.3">
      <c r="F7803" t="s">
        <v>12812</v>
      </c>
      <c r="G7803" s="10">
        <v>0</v>
      </c>
    </row>
    <row r="7804" spans="6:7" x14ac:dyDescent="0.3">
      <c r="F7804" t="s">
        <v>12523</v>
      </c>
      <c r="G7804" s="10">
        <v>0</v>
      </c>
    </row>
    <row r="7805" spans="6:7" x14ac:dyDescent="0.3">
      <c r="F7805" t="s">
        <v>12814</v>
      </c>
      <c r="G7805" s="10">
        <v>0</v>
      </c>
    </row>
    <row r="7806" spans="6:7" x14ac:dyDescent="0.3">
      <c r="F7806" t="s">
        <v>12524</v>
      </c>
      <c r="G7806" s="10">
        <v>0</v>
      </c>
    </row>
    <row r="7807" spans="6:7" x14ac:dyDescent="0.3">
      <c r="F7807" t="s">
        <v>12816</v>
      </c>
      <c r="G7807" s="10">
        <v>0</v>
      </c>
    </row>
    <row r="7808" spans="6:7" x14ac:dyDescent="0.3">
      <c r="F7808" t="s">
        <v>12525</v>
      </c>
      <c r="G7808" s="10">
        <v>0</v>
      </c>
    </row>
    <row r="7809" spans="6:7" x14ac:dyDescent="0.3">
      <c r="F7809" t="s">
        <v>12198</v>
      </c>
      <c r="G7809" s="10">
        <v>0</v>
      </c>
    </row>
    <row r="7810" spans="6:7" x14ac:dyDescent="0.3">
      <c r="F7810" t="s">
        <v>12526</v>
      </c>
      <c r="G7810" s="10">
        <v>0</v>
      </c>
    </row>
    <row r="7811" spans="6:7" x14ac:dyDescent="0.3">
      <c r="F7811" t="s">
        <v>12199</v>
      </c>
      <c r="G7811" s="10">
        <v>0</v>
      </c>
    </row>
    <row r="7812" spans="6:7" x14ac:dyDescent="0.3">
      <c r="F7812" t="s">
        <v>12527</v>
      </c>
      <c r="G7812" s="10">
        <v>0</v>
      </c>
    </row>
    <row r="7813" spans="6:7" x14ac:dyDescent="0.3">
      <c r="F7813" t="s">
        <v>12822</v>
      </c>
      <c r="G7813" s="10">
        <v>0</v>
      </c>
    </row>
    <row r="7814" spans="6:7" x14ac:dyDescent="0.3">
      <c r="F7814" t="s">
        <v>12528</v>
      </c>
      <c r="G7814" s="10">
        <v>0</v>
      </c>
    </row>
    <row r="7815" spans="6:7" x14ac:dyDescent="0.3">
      <c r="F7815" t="s">
        <v>12824</v>
      </c>
      <c r="G7815" s="10">
        <v>0</v>
      </c>
    </row>
    <row r="7816" spans="6:7" x14ac:dyDescent="0.3">
      <c r="F7816" t="s">
        <v>12529</v>
      </c>
      <c r="G7816" s="10">
        <v>0</v>
      </c>
    </row>
    <row r="7817" spans="6:7" x14ac:dyDescent="0.3">
      <c r="F7817" t="s">
        <v>12826</v>
      </c>
      <c r="G7817" s="10">
        <v>0</v>
      </c>
    </row>
    <row r="7818" spans="6:7" x14ac:dyDescent="0.3">
      <c r="F7818" t="s">
        <v>12530</v>
      </c>
      <c r="G7818" s="10">
        <v>0</v>
      </c>
    </row>
    <row r="7819" spans="6:7" x14ac:dyDescent="0.3">
      <c r="F7819" t="s">
        <v>12122</v>
      </c>
      <c r="G7819" s="10">
        <v>0</v>
      </c>
    </row>
    <row r="7820" spans="6:7" x14ac:dyDescent="0.3">
      <c r="F7820" t="s">
        <v>12531</v>
      </c>
      <c r="G7820" s="10">
        <v>0</v>
      </c>
    </row>
    <row r="7821" spans="6:7" x14ac:dyDescent="0.3">
      <c r="F7821" t="s">
        <v>12201</v>
      </c>
      <c r="G7821" s="10">
        <v>0</v>
      </c>
    </row>
    <row r="7822" spans="6:7" x14ac:dyDescent="0.3">
      <c r="F7822" t="s">
        <v>12532</v>
      </c>
      <c r="G7822" s="10">
        <v>0</v>
      </c>
    </row>
    <row r="7823" spans="6:7" x14ac:dyDescent="0.3">
      <c r="F7823" t="s">
        <v>12832</v>
      </c>
      <c r="G7823" s="10">
        <v>0</v>
      </c>
    </row>
    <row r="7824" spans="6:7" x14ac:dyDescent="0.3">
      <c r="F7824" t="s">
        <v>12533</v>
      </c>
      <c r="G7824" s="10">
        <v>0</v>
      </c>
    </row>
    <row r="7825" spans="6:7" x14ac:dyDescent="0.3">
      <c r="F7825" t="s">
        <v>12834</v>
      </c>
      <c r="G7825" s="10">
        <v>0</v>
      </c>
    </row>
    <row r="7826" spans="6:7" x14ac:dyDescent="0.3">
      <c r="F7826" t="s">
        <v>12534</v>
      </c>
      <c r="G7826" s="10">
        <v>0</v>
      </c>
    </row>
    <row r="7827" spans="6:7" x14ac:dyDescent="0.3">
      <c r="F7827" t="s">
        <v>12836</v>
      </c>
      <c r="G7827" s="10">
        <v>0</v>
      </c>
    </row>
    <row r="7828" spans="6:7" x14ac:dyDescent="0.3">
      <c r="F7828" t="s">
        <v>12535</v>
      </c>
      <c r="G7828" s="10">
        <v>0</v>
      </c>
    </row>
    <row r="7829" spans="6:7" x14ac:dyDescent="0.3">
      <c r="F7829" t="s">
        <v>12838</v>
      </c>
      <c r="G7829" s="10">
        <v>0</v>
      </c>
    </row>
    <row r="7830" spans="6:7" x14ac:dyDescent="0.3">
      <c r="F7830" t="s">
        <v>12536</v>
      </c>
      <c r="G7830" s="10">
        <v>0</v>
      </c>
    </row>
    <row r="7831" spans="6:7" x14ac:dyDescent="0.3">
      <c r="F7831" t="s">
        <v>12840</v>
      </c>
      <c r="G7831" s="10">
        <v>0</v>
      </c>
    </row>
    <row r="7832" spans="6:7" x14ac:dyDescent="0.3">
      <c r="F7832" t="s">
        <v>12537</v>
      </c>
      <c r="G7832" s="10">
        <v>0</v>
      </c>
    </row>
    <row r="7833" spans="6:7" x14ac:dyDescent="0.3">
      <c r="F7833" t="s">
        <v>12842</v>
      </c>
      <c r="G7833" s="10">
        <v>0</v>
      </c>
    </row>
    <row r="7834" spans="6:7" x14ac:dyDescent="0.3">
      <c r="F7834" t="s">
        <v>12538</v>
      </c>
      <c r="G7834" s="10">
        <v>0</v>
      </c>
    </row>
    <row r="7835" spans="6:7" x14ac:dyDescent="0.3">
      <c r="F7835" t="s">
        <v>12150</v>
      </c>
      <c r="G7835" s="10">
        <v>0</v>
      </c>
    </row>
    <row r="7836" spans="6:7" x14ac:dyDescent="0.3">
      <c r="F7836" t="s">
        <v>12539</v>
      </c>
      <c r="G7836" s="10">
        <v>0</v>
      </c>
    </row>
    <row r="7837" spans="6:7" x14ac:dyDescent="0.3">
      <c r="F7837" t="s">
        <v>12846</v>
      </c>
      <c r="G7837" s="10">
        <v>0</v>
      </c>
    </row>
    <row r="7838" spans="6:7" x14ac:dyDescent="0.3">
      <c r="F7838" t="s">
        <v>12144</v>
      </c>
      <c r="G7838" s="10">
        <v>0</v>
      </c>
    </row>
    <row r="7839" spans="6:7" x14ac:dyDescent="0.3">
      <c r="F7839" t="s">
        <v>12205</v>
      </c>
      <c r="G7839" s="10">
        <v>0</v>
      </c>
    </row>
    <row r="7840" spans="6:7" x14ac:dyDescent="0.3">
      <c r="F7840" t="s">
        <v>12541</v>
      </c>
      <c r="G7840" s="10">
        <v>0</v>
      </c>
    </row>
    <row r="7841" spans="6:7" x14ac:dyDescent="0.3">
      <c r="F7841" t="s">
        <v>12151</v>
      </c>
      <c r="G7841" s="10">
        <v>0</v>
      </c>
    </row>
    <row r="7842" spans="6:7" x14ac:dyDescent="0.3">
      <c r="F7842" t="s">
        <v>12542</v>
      </c>
      <c r="G7842" s="10">
        <v>0</v>
      </c>
    </row>
    <row r="7843" spans="6:7" x14ac:dyDescent="0.3">
      <c r="F7843" t="s">
        <v>12852</v>
      </c>
      <c r="G7843" s="10">
        <v>0</v>
      </c>
    </row>
    <row r="7844" spans="6:7" x14ac:dyDescent="0.3">
      <c r="F7844" t="s">
        <v>12543</v>
      </c>
      <c r="G7844" s="10">
        <v>0</v>
      </c>
    </row>
    <row r="7845" spans="6:7" x14ac:dyDescent="0.3">
      <c r="F7845" t="s">
        <v>12854</v>
      </c>
      <c r="G7845" s="10">
        <v>0</v>
      </c>
    </row>
    <row r="7846" spans="6:7" x14ac:dyDescent="0.3">
      <c r="F7846" t="s">
        <v>12544</v>
      </c>
      <c r="G7846" s="10">
        <v>0</v>
      </c>
    </row>
    <row r="7847" spans="6:7" x14ac:dyDescent="0.3">
      <c r="F7847" t="s">
        <v>12856</v>
      </c>
      <c r="G7847" s="10">
        <v>0</v>
      </c>
    </row>
    <row r="7848" spans="6:7" x14ac:dyDescent="0.3">
      <c r="F7848" t="s">
        <v>12545</v>
      </c>
      <c r="G7848" s="10">
        <v>0</v>
      </c>
    </row>
    <row r="7849" spans="6:7" x14ac:dyDescent="0.3">
      <c r="F7849" t="s">
        <v>12858</v>
      </c>
      <c r="G7849" s="10">
        <v>0</v>
      </c>
    </row>
    <row r="7850" spans="6:7" x14ac:dyDescent="0.3">
      <c r="F7850" t="s">
        <v>12546</v>
      </c>
      <c r="G7850" s="10">
        <v>0</v>
      </c>
    </row>
    <row r="7851" spans="6:7" x14ac:dyDescent="0.3">
      <c r="F7851" t="s">
        <v>12860</v>
      </c>
      <c r="G7851" s="10">
        <v>0</v>
      </c>
    </row>
    <row r="7852" spans="6:7" x14ac:dyDescent="0.3">
      <c r="F7852" t="s">
        <v>12547</v>
      </c>
      <c r="G7852" s="10">
        <v>0</v>
      </c>
    </row>
    <row r="7853" spans="6:7" x14ac:dyDescent="0.3">
      <c r="F7853" t="s">
        <v>12152</v>
      </c>
      <c r="G7853" s="10">
        <v>0</v>
      </c>
    </row>
    <row r="7854" spans="6:7" x14ac:dyDescent="0.3">
      <c r="F7854" t="s">
        <v>12548</v>
      </c>
      <c r="G7854" s="10">
        <v>0</v>
      </c>
    </row>
    <row r="7855" spans="6:7" x14ac:dyDescent="0.3">
      <c r="F7855" t="s">
        <v>12864</v>
      </c>
      <c r="G7855" s="10">
        <v>0</v>
      </c>
    </row>
    <row r="7856" spans="6:7" x14ac:dyDescent="0.3">
      <c r="F7856" t="s">
        <v>12549</v>
      </c>
      <c r="G7856" s="10">
        <v>0</v>
      </c>
    </row>
    <row r="7857" spans="6:7" x14ac:dyDescent="0.3">
      <c r="F7857" t="s">
        <v>12866</v>
      </c>
      <c r="G7857" s="10">
        <v>0</v>
      </c>
    </row>
    <row r="7858" spans="6:7" x14ac:dyDescent="0.3">
      <c r="F7858" t="s">
        <v>12550</v>
      </c>
      <c r="G7858" s="10">
        <v>0</v>
      </c>
    </row>
    <row r="7859" spans="6:7" x14ac:dyDescent="0.3">
      <c r="F7859" t="s">
        <v>12868</v>
      </c>
      <c r="G7859" s="10">
        <v>0</v>
      </c>
    </row>
    <row r="7860" spans="6:7" x14ac:dyDescent="0.3">
      <c r="F7860" t="s">
        <v>12551</v>
      </c>
      <c r="G7860" s="10">
        <v>0</v>
      </c>
    </row>
    <row r="7861" spans="6:7" x14ac:dyDescent="0.3">
      <c r="F7861" t="s">
        <v>12870</v>
      </c>
      <c r="G7861" s="10">
        <v>0</v>
      </c>
    </row>
    <row r="7862" spans="6:7" x14ac:dyDescent="0.3">
      <c r="F7862" t="s">
        <v>12552</v>
      </c>
      <c r="G7862" s="10">
        <v>0</v>
      </c>
    </row>
    <row r="7863" spans="6:7" x14ac:dyDescent="0.3">
      <c r="F7863" t="s">
        <v>12872</v>
      </c>
      <c r="G7863" s="10">
        <v>0</v>
      </c>
    </row>
    <row r="7864" spans="6:7" x14ac:dyDescent="0.3">
      <c r="F7864" t="s">
        <v>12553</v>
      </c>
      <c r="G7864" s="10">
        <v>0</v>
      </c>
    </row>
    <row r="7865" spans="6:7" x14ac:dyDescent="0.3">
      <c r="F7865" t="s">
        <v>12874</v>
      </c>
      <c r="G7865" s="10">
        <v>0</v>
      </c>
    </row>
    <row r="7866" spans="6:7" x14ac:dyDescent="0.3">
      <c r="F7866" t="s">
        <v>12554</v>
      </c>
      <c r="G7866" s="10">
        <v>0</v>
      </c>
    </row>
    <row r="7867" spans="6:7" x14ac:dyDescent="0.3">
      <c r="F7867" t="s">
        <v>12876</v>
      </c>
      <c r="G7867" s="10">
        <v>0</v>
      </c>
    </row>
    <row r="7868" spans="6:7" x14ac:dyDescent="0.3">
      <c r="F7868" t="s">
        <v>12555</v>
      </c>
      <c r="G7868" s="10">
        <v>0</v>
      </c>
    </row>
    <row r="7869" spans="6:7" x14ac:dyDescent="0.3">
      <c r="F7869" t="s">
        <v>12878</v>
      </c>
      <c r="G7869" s="10">
        <v>0</v>
      </c>
    </row>
    <row r="7870" spans="6:7" x14ac:dyDescent="0.3">
      <c r="F7870" t="s">
        <v>12556</v>
      </c>
      <c r="G7870" s="10">
        <v>0</v>
      </c>
    </row>
    <row r="7871" spans="6:7" x14ac:dyDescent="0.3">
      <c r="F7871" t="s">
        <v>12880</v>
      </c>
      <c r="G7871" s="10">
        <v>0</v>
      </c>
    </row>
    <row r="7872" spans="6:7" x14ac:dyDescent="0.3">
      <c r="F7872" t="s">
        <v>12557</v>
      </c>
      <c r="G7872" s="10">
        <v>0</v>
      </c>
    </row>
    <row r="7873" spans="6:7" x14ac:dyDescent="0.3">
      <c r="F7873" t="s">
        <v>12882</v>
      </c>
      <c r="G7873" s="10">
        <v>0</v>
      </c>
    </row>
    <row r="7874" spans="6:7" x14ac:dyDescent="0.3">
      <c r="F7874" t="s">
        <v>12558</v>
      </c>
      <c r="G7874" s="10">
        <v>0</v>
      </c>
    </row>
    <row r="7875" spans="6:7" x14ac:dyDescent="0.3">
      <c r="F7875" t="s">
        <v>12884</v>
      </c>
      <c r="G7875" s="10">
        <v>0</v>
      </c>
    </row>
    <row r="7876" spans="6:7" x14ac:dyDescent="0.3">
      <c r="F7876" t="s">
        <v>12559</v>
      </c>
      <c r="G7876" s="10">
        <v>0</v>
      </c>
    </row>
    <row r="7877" spans="6:7" x14ac:dyDescent="0.3">
      <c r="F7877" t="s">
        <v>12886</v>
      </c>
      <c r="G7877" s="10">
        <v>0</v>
      </c>
    </row>
    <row r="7878" spans="6:7" x14ac:dyDescent="0.3">
      <c r="F7878" t="s">
        <v>12119</v>
      </c>
      <c r="G7878" s="10">
        <v>0</v>
      </c>
    </row>
    <row r="7879" spans="6:7" x14ac:dyDescent="0.3">
      <c r="F7879" t="s">
        <v>12888</v>
      </c>
      <c r="G7879" s="10">
        <v>0</v>
      </c>
    </row>
    <row r="7880" spans="6:7" x14ac:dyDescent="0.3">
      <c r="F7880" t="s">
        <v>12561</v>
      </c>
      <c r="G7880" s="10">
        <v>0</v>
      </c>
    </row>
    <row r="7881" spans="6:7" x14ac:dyDescent="0.3">
      <c r="F7881" t="s">
        <v>12890</v>
      </c>
      <c r="G7881" s="10">
        <v>0</v>
      </c>
    </row>
    <row r="7882" spans="6:7" x14ac:dyDescent="0.3">
      <c r="F7882" t="s">
        <v>12562</v>
      </c>
      <c r="G7882" s="10">
        <v>0</v>
      </c>
    </row>
    <row r="7883" spans="6:7" x14ac:dyDescent="0.3">
      <c r="F7883" t="s">
        <v>12892</v>
      </c>
      <c r="G7883" s="10">
        <v>0</v>
      </c>
    </row>
    <row r="7884" spans="6:7" x14ac:dyDescent="0.3">
      <c r="F7884" t="s">
        <v>12563</v>
      </c>
      <c r="G7884" s="10">
        <v>0</v>
      </c>
    </row>
    <row r="7885" spans="6:7" x14ac:dyDescent="0.3">
      <c r="F7885" t="s">
        <v>12894</v>
      </c>
      <c r="G7885" s="10">
        <v>0</v>
      </c>
    </row>
    <row r="7886" spans="6:7" x14ac:dyDescent="0.3">
      <c r="F7886" t="s">
        <v>12564</v>
      </c>
      <c r="G7886" s="10">
        <v>0</v>
      </c>
    </row>
    <row r="7887" spans="6:7" x14ac:dyDescent="0.3">
      <c r="F7887" t="s">
        <v>12896</v>
      </c>
      <c r="G7887" s="10">
        <v>0</v>
      </c>
    </row>
    <row r="7888" spans="6:7" x14ac:dyDescent="0.3">
      <c r="F7888" t="s">
        <v>12565</v>
      </c>
      <c r="G7888" s="10">
        <v>0</v>
      </c>
    </row>
    <row r="7889" spans="6:7" x14ac:dyDescent="0.3">
      <c r="F7889" t="s">
        <v>12898</v>
      </c>
      <c r="G7889" s="10">
        <v>0</v>
      </c>
    </row>
    <row r="7890" spans="6:7" x14ac:dyDescent="0.3">
      <c r="F7890" t="s">
        <v>12566</v>
      </c>
      <c r="G7890" s="10">
        <v>0</v>
      </c>
    </row>
    <row r="7891" spans="6:7" x14ac:dyDescent="0.3">
      <c r="F7891" t="s">
        <v>12126</v>
      </c>
      <c r="G7891" s="10">
        <v>0</v>
      </c>
    </row>
    <row r="7892" spans="6:7" x14ac:dyDescent="0.3">
      <c r="F7892" t="s">
        <v>12567</v>
      </c>
      <c r="G7892" s="10">
        <v>0</v>
      </c>
    </row>
    <row r="7893" spans="6:7" x14ac:dyDescent="0.3">
      <c r="F7893" t="s">
        <v>12902</v>
      </c>
      <c r="G7893" s="10">
        <v>0</v>
      </c>
    </row>
    <row r="7894" spans="6:7" x14ac:dyDescent="0.3">
      <c r="F7894" t="s">
        <v>12568</v>
      </c>
      <c r="G7894" s="10">
        <v>0</v>
      </c>
    </row>
    <row r="7895" spans="6:7" x14ac:dyDescent="0.3">
      <c r="F7895" t="s">
        <v>12904</v>
      </c>
      <c r="G7895" s="10">
        <v>0</v>
      </c>
    </row>
    <row r="7896" spans="6:7" x14ac:dyDescent="0.3">
      <c r="F7896" t="s">
        <v>12569</v>
      </c>
      <c r="G7896" s="10">
        <v>0</v>
      </c>
    </row>
    <row r="7897" spans="6:7" x14ac:dyDescent="0.3">
      <c r="F7897" t="s">
        <v>12906</v>
      </c>
      <c r="G7897" s="10">
        <v>0</v>
      </c>
    </row>
    <row r="7898" spans="6:7" x14ac:dyDescent="0.3">
      <c r="F7898" t="s">
        <v>12570</v>
      </c>
      <c r="G7898" s="10">
        <v>0</v>
      </c>
    </row>
    <row r="7899" spans="6:7" x14ac:dyDescent="0.3">
      <c r="F7899" t="s">
        <v>12908</v>
      </c>
      <c r="G7899" s="10">
        <v>0</v>
      </c>
    </row>
    <row r="7900" spans="6:7" x14ac:dyDescent="0.3">
      <c r="F7900" t="s">
        <v>12571</v>
      </c>
      <c r="G7900" s="10">
        <v>0</v>
      </c>
    </row>
    <row r="7901" spans="6:7" x14ac:dyDescent="0.3">
      <c r="F7901" t="s">
        <v>12215</v>
      </c>
      <c r="G7901" s="10">
        <v>0</v>
      </c>
    </row>
    <row r="7902" spans="6:7" x14ac:dyDescent="0.3">
      <c r="F7902" t="s">
        <v>12572</v>
      </c>
      <c r="G7902" s="10">
        <v>0</v>
      </c>
    </row>
    <row r="7903" spans="6:7" x14ac:dyDescent="0.3">
      <c r="F7903" t="s">
        <v>12912</v>
      </c>
      <c r="G7903" s="10">
        <v>0</v>
      </c>
    </row>
    <row r="7904" spans="6:7" x14ac:dyDescent="0.3">
      <c r="F7904" t="s">
        <v>12573</v>
      </c>
      <c r="G7904" s="10">
        <v>0</v>
      </c>
    </row>
    <row r="7905" spans="6:7" x14ac:dyDescent="0.3">
      <c r="F7905" t="s">
        <v>12217</v>
      </c>
      <c r="G7905" s="10">
        <v>0</v>
      </c>
    </row>
    <row r="7906" spans="6:7" x14ac:dyDescent="0.3">
      <c r="F7906" t="s">
        <v>12186</v>
      </c>
      <c r="G7906" s="10">
        <v>0</v>
      </c>
    </row>
    <row r="7907" spans="6:7" x14ac:dyDescent="0.3">
      <c r="F7907" t="s">
        <v>12218</v>
      </c>
      <c r="G7907" s="10">
        <v>0</v>
      </c>
    </row>
    <row r="7908" spans="6:7" x14ac:dyDescent="0.3">
      <c r="F7908" t="s">
        <v>12575</v>
      </c>
      <c r="G7908" s="10">
        <v>0</v>
      </c>
    </row>
    <row r="7909" spans="6:7" x14ac:dyDescent="0.3">
      <c r="F7909" t="s">
        <v>12918</v>
      </c>
      <c r="G7909" s="10">
        <v>0</v>
      </c>
    </row>
    <row r="7910" spans="6:7" x14ac:dyDescent="0.3">
      <c r="F7910" t="s">
        <v>12576</v>
      </c>
      <c r="G7910" s="10">
        <v>0</v>
      </c>
    </row>
    <row r="7911" spans="6:7" x14ac:dyDescent="0.3">
      <c r="F7911" t="s">
        <v>12920</v>
      </c>
      <c r="G7911" s="10">
        <v>0</v>
      </c>
    </row>
    <row r="7912" spans="6:7" x14ac:dyDescent="0.3">
      <c r="F7912" t="s">
        <v>12577</v>
      </c>
      <c r="G7912" s="10">
        <v>0</v>
      </c>
    </row>
    <row r="7913" spans="6:7" x14ac:dyDescent="0.3">
      <c r="F7913" t="s">
        <v>12922</v>
      </c>
      <c r="G7913" s="10">
        <v>0</v>
      </c>
    </row>
    <row r="7914" spans="6:7" x14ac:dyDescent="0.3">
      <c r="F7914" t="s">
        <v>12578</v>
      </c>
      <c r="G7914" s="10">
        <v>0</v>
      </c>
    </row>
    <row r="7915" spans="6:7" x14ac:dyDescent="0.3">
      <c r="F7915" t="s">
        <v>12924</v>
      </c>
      <c r="G7915" s="10">
        <v>0</v>
      </c>
    </row>
    <row r="7916" spans="6:7" x14ac:dyDescent="0.3">
      <c r="F7916" t="s">
        <v>12579</v>
      </c>
      <c r="G7916" s="10">
        <v>0</v>
      </c>
    </row>
    <row r="7917" spans="6:7" x14ac:dyDescent="0.3">
      <c r="F7917" t="s">
        <v>12926</v>
      </c>
      <c r="G7917" s="10">
        <v>0</v>
      </c>
    </row>
    <row r="7918" spans="6:7" x14ac:dyDescent="0.3">
      <c r="F7918" t="s">
        <v>12187</v>
      </c>
      <c r="G7918" s="10">
        <v>0</v>
      </c>
    </row>
    <row r="7919" spans="6:7" x14ac:dyDescent="0.3">
      <c r="F7919" t="s">
        <v>12928</v>
      </c>
      <c r="G7919" s="10">
        <v>0</v>
      </c>
    </row>
    <row r="7920" spans="6:7" x14ac:dyDescent="0.3">
      <c r="F7920" t="s">
        <v>12581</v>
      </c>
      <c r="G7920" s="10">
        <v>0</v>
      </c>
    </row>
    <row r="7921" spans="6:7" x14ac:dyDescent="0.3">
      <c r="F7921" t="s">
        <v>12930</v>
      </c>
      <c r="G7921" s="10">
        <v>0</v>
      </c>
    </row>
    <row r="7922" spans="6:7" x14ac:dyDescent="0.3">
      <c r="F7922" t="s">
        <v>12582</v>
      </c>
      <c r="G7922" s="10">
        <v>0</v>
      </c>
    </row>
    <row r="7923" spans="6:7" x14ac:dyDescent="0.3">
      <c r="F7923" t="s">
        <v>12932</v>
      </c>
      <c r="G7923" s="10">
        <v>0</v>
      </c>
    </row>
    <row r="7924" spans="6:7" x14ac:dyDescent="0.3">
      <c r="F7924" t="s">
        <v>12583</v>
      </c>
      <c r="G7924" s="10">
        <v>0</v>
      </c>
    </row>
    <row r="7925" spans="6:7" x14ac:dyDescent="0.3">
      <c r="F7925" t="s">
        <v>12934</v>
      </c>
      <c r="G7925" s="10">
        <v>0</v>
      </c>
    </row>
    <row r="7926" spans="6:7" x14ac:dyDescent="0.3">
      <c r="F7926" t="s">
        <v>12584</v>
      </c>
      <c r="G7926" s="10">
        <v>0</v>
      </c>
    </row>
    <row r="7927" spans="6:7" x14ac:dyDescent="0.3">
      <c r="F7927" t="s">
        <v>12936</v>
      </c>
      <c r="G7927" s="10">
        <v>0</v>
      </c>
    </row>
    <row r="7928" spans="6:7" x14ac:dyDescent="0.3">
      <c r="F7928" t="s">
        <v>12585</v>
      </c>
      <c r="G7928" s="10">
        <v>0</v>
      </c>
    </row>
    <row r="7929" spans="6:7" x14ac:dyDescent="0.3">
      <c r="F7929" t="s">
        <v>12938</v>
      </c>
      <c r="G7929" s="10">
        <v>0</v>
      </c>
    </row>
    <row r="7930" spans="6:7" x14ac:dyDescent="0.3">
      <c r="F7930" t="s">
        <v>12586</v>
      </c>
      <c r="G7930" s="10">
        <v>0</v>
      </c>
    </row>
    <row r="7931" spans="6:7" x14ac:dyDescent="0.3">
      <c r="F7931" t="s">
        <v>12940</v>
      </c>
      <c r="G7931" s="10">
        <v>0</v>
      </c>
    </row>
    <row r="7932" spans="6:7" x14ac:dyDescent="0.3">
      <c r="F7932" t="s">
        <v>12587</v>
      </c>
      <c r="G7932" s="10">
        <v>0</v>
      </c>
    </row>
    <row r="7933" spans="6:7" x14ac:dyDescent="0.3">
      <c r="F7933" t="s">
        <v>12942</v>
      </c>
      <c r="G7933" s="10">
        <v>0</v>
      </c>
    </row>
    <row r="7934" spans="6:7" x14ac:dyDescent="0.3">
      <c r="F7934" t="s">
        <v>12588</v>
      </c>
      <c r="G7934" s="10">
        <v>0</v>
      </c>
    </row>
    <row r="7935" spans="6:7" x14ac:dyDescent="0.3">
      <c r="F7935" t="s">
        <v>12944</v>
      </c>
      <c r="G7935" s="10">
        <v>0</v>
      </c>
    </row>
    <row r="7936" spans="6:7" x14ac:dyDescent="0.3">
      <c r="F7936" t="s">
        <v>12589</v>
      </c>
      <c r="G7936" s="10">
        <v>0</v>
      </c>
    </row>
    <row r="7937" spans="6:7" x14ac:dyDescent="0.3">
      <c r="F7937" t="s">
        <v>12946</v>
      </c>
      <c r="G7937" s="10">
        <v>0</v>
      </c>
    </row>
    <row r="7938" spans="6:7" x14ac:dyDescent="0.3">
      <c r="F7938" t="s">
        <v>12590</v>
      </c>
      <c r="G7938" s="10">
        <v>0</v>
      </c>
    </row>
    <row r="7939" spans="6:7" x14ac:dyDescent="0.3">
      <c r="F7939" t="s">
        <v>12948</v>
      </c>
      <c r="G7939" s="10">
        <v>0</v>
      </c>
    </row>
    <row r="7940" spans="6:7" x14ac:dyDescent="0.3">
      <c r="F7940" t="s">
        <v>12591</v>
      </c>
      <c r="G7940" s="10">
        <v>0</v>
      </c>
    </row>
    <row r="7941" spans="6:7" x14ac:dyDescent="0.3">
      <c r="F7941" t="s">
        <v>12950</v>
      </c>
      <c r="G7941" s="10">
        <v>0</v>
      </c>
    </row>
    <row r="7942" spans="6:7" x14ac:dyDescent="0.3">
      <c r="F7942" t="s">
        <v>12592</v>
      </c>
      <c r="G7942" s="10">
        <v>0</v>
      </c>
    </row>
    <row r="7943" spans="6:7" x14ac:dyDescent="0.3">
      <c r="F7943" t="s">
        <v>12952</v>
      </c>
      <c r="G7943" s="10">
        <v>0</v>
      </c>
    </row>
    <row r="7944" spans="6:7" x14ac:dyDescent="0.3">
      <c r="F7944" t="s">
        <v>12593</v>
      </c>
      <c r="G7944" s="10">
        <v>0</v>
      </c>
    </row>
    <row r="7945" spans="6:7" x14ac:dyDescent="0.3">
      <c r="F7945" t="s">
        <v>12954</v>
      </c>
      <c r="G7945" s="10">
        <v>0</v>
      </c>
    </row>
    <row r="7946" spans="6:7" x14ac:dyDescent="0.3">
      <c r="F7946" t="s">
        <v>12594</v>
      </c>
      <c r="G7946" s="10">
        <v>0</v>
      </c>
    </row>
    <row r="7947" spans="6:7" x14ac:dyDescent="0.3">
      <c r="F7947" t="s">
        <v>12956</v>
      </c>
      <c r="G7947" s="10">
        <v>0</v>
      </c>
    </row>
    <row r="7948" spans="6:7" x14ac:dyDescent="0.3">
      <c r="F7948" t="s">
        <v>12595</v>
      </c>
      <c r="G7948" s="10">
        <v>0</v>
      </c>
    </row>
    <row r="7949" spans="6:7" x14ac:dyDescent="0.3">
      <c r="F7949" t="s">
        <v>12958</v>
      </c>
      <c r="G7949" s="10">
        <v>0</v>
      </c>
    </row>
    <row r="7950" spans="6:7" x14ac:dyDescent="0.3">
      <c r="F7950" t="s">
        <v>12596</v>
      </c>
      <c r="G7950" s="10">
        <v>0</v>
      </c>
    </row>
    <row r="7951" spans="6:7" x14ac:dyDescent="0.3">
      <c r="F7951" t="s">
        <v>12220</v>
      </c>
      <c r="G7951" s="10">
        <v>0</v>
      </c>
    </row>
    <row r="7952" spans="6:7" x14ac:dyDescent="0.3">
      <c r="F7952" t="s">
        <v>12597</v>
      </c>
      <c r="G7952" s="10">
        <v>0</v>
      </c>
    </row>
    <row r="7953" spans="6:7" x14ac:dyDescent="0.3">
      <c r="F7953" t="s">
        <v>12962</v>
      </c>
      <c r="G7953" s="10">
        <v>0</v>
      </c>
    </row>
    <row r="7954" spans="6:7" x14ac:dyDescent="0.3">
      <c r="F7954" t="s">
        <v>12598</v>
      </c>
      <c r="G7954" s="10">
        <v>0</v>
      </c>
    </row>
    <row r="7955" spans="6:7" x14ac:dyDescent="0.3">
      <c r="F7955" t="s">
        <v>12964</v>
      </c>
      <c r="G7955" s="10">
        <v>0</v>
      </c>
    </row>
    <row r="7956" spans="6:7" x14ac:dyDescent="0.3">
      <c r="F7956" t="s">
        <v>12599</v>
      </c>
      <c r="G7956" s="10">
        <v>0</v>
      </c>
    </row>
    <row r="7957" spans="6:7" x14ac:dyDescent="0.3">
      <c r="F7957" t="s">
        <v>12966</v>
      </c>
      <c r="G7957" s="10">
        <v>0</v>
      </c>
    </row>
    <row r="7958" spans="6:7" x14ac:dyDescent="0.3">
      <c r="F7958" t="s">
        <v>12600</v>
      </c>
      <c r="G7958" s="10">
        <v>0</v>
      </c>
    </row>
    <row r="7959" spans="6:7" x14ac:dyDescent="0.3">
      <c r="F7959" t="s">
        <v>12968</v>
      </c>
      <c r="G7959" s="10">
        <v>0</v>
      </c>
    </row>
    <row r="7960" spans="6:7" x14ac:dyDescent="0.3">
      <c r="F7960" t="s">
        <v>12601</v>
      </c>
      <c r="G7960" s="10">
        <v>0</v>
      </c>
    </row>
    <row r="7961" spans="6:7" x14ac:dyDescent="0.3">
      <c r="F7961" t="s">
        <v>12970</v>
      </c>
      <c r="G7961" s="10">
        <v>0</v>
      </c>
    </row>
    <row r="7962" spans="6:7" x14ac:dyDescent="0.3">
      <c r="F7962" t="s">
        <v>12602</v>
      </c>
      <c r="G7962" s="10">
        <v>0</v>
      </c>
    </row>
    <row r="7963" spans="6:7" x14ac:dyDescent="0.3">
      <c r="F7963" t="s">
        <v>12972</v>
      </c>
      <c r="G7963" s="10">
        <v>0</v>
      </c>
    </row>
    <row r="7964" spans="6:7" x14ac:dyDescent="0.3">
      <c r="F7964" t="s">
        <v>12603</v>
      </c>
      <c r="G7964" s="10">
        <v>0</v>
      </c>
    </row>
    <row r="7965" spans="6:7" x14ac:dyDescent="0.3">
      <c r="F7965" t="s">
        <v>12974</v>
      </c>
      <c r="G7965" s="10">
        <v>0</v>
      </c>
    </row>
    <row r="7966" spans="6:7" x14ac:dyDescent="0.3">
      <c r="F7966" t="s">
        <v>12604</v>
      </c>
      <c r="G7966" s="10">
        <v>0</v>
      </c>
    </row>
    <row r="7967" spans="6:7" x14ac:dyDescent="0.3">
      <c r="F7967" t="s">
        <v>12976</v>
      </c>
      <c r="G7967" s="10">
        <v>0</v>
      </c>
    </row>
    <row r="7968" spans="6:7" x14ac:dyDescent="0.3">
      <c r="F7968" t="s">
        <v>12605</v>
      </c>
      <c r="G7968" s="10">
        <v>0</v>
      </c>
    </row>
    <row r="7969" spans="6:7" x14ac:dyDescent="0.3">
      <c r="F7969" t="s">
        <v>12978</v>
      </c>
      <c r="G7969" s="10">
        <v>0</v>
      </c>
    </row>
    <row r="7970" spans="6:7" x14ac:dyDescent="0.3">
      <c r="F7970" t="s">
        <v>12606</v>
      </c>
      <c r="G7970" s="10">
        <v>0</v>
      </c>
    </row>
    <row r="7971" spans="6:7" x14ac:dyDescent="0.3">
      <c r="F7971" t="s">
        <v>12980</v>
      </c>
      <c r="G7971" s="10">
        <v>0</v>
      </c>
    </row>
    <row r="7972" spans="6:7" x14ac:dyDescent="0.3">
      <c r="F7972" t="s">
        <v>12188</v>
      </c>
      <c r="G7972" s="10">
        <v>0</v>
      </c>
    </row>
    <row r="7973" spans="6:7" x14ac:dyDescent="0.3">
      <c r="F7973" t="s">
        <v>12982</v>
      </c>
      <c r="G7973" s="10">
        <v>0</v>
      </c>
    </row>
    <row r="7974" spans="6:7" x14ac:dyDescent="0.3">
      <c r="F7974" t="s">
        <v>12608</v>
      </c>
      <c r="G7974" s="10">
        <v>0</v>
      </c>
    </row>
    <row r="7975" spans="6:7" x14ac:dyDescent="0.3">
      <c r="F7975" t="s">
        <v>12984</v>
      </c>
      <c r="G7975" s="10">
        <v>0</v>
      </c>
    </row>
    <row r="7976" spans="6:7" x14ac:dyDescent="0.3">
      <c r="F7976" t="s">
        <v>12609</v>
      </c>
      <c r="G7976" s="10">
        <v>0</v>
      </c>
    </row>
    <row r="7977" spans="6:7" x14ac:dyDescent="0.3">
      <c r="F7977" t="s">
        <v>12986</v>
      </c>
      <c r="G7977" s="10">
        <v>0</v>
      </c>
    </row>
    <row r="7978" spans="6:7" x14ac:dyDescent="0.3">
      <c r="F7978" t="s">
        <v>12610</v>
      </c>
      <c r="G7978" s="10">
        <v>0</v>
      </c>
    </row>
    <row r="7979" spans="6:7" x14ac:dyDescent="0.3">
      <c r="F7979" t="s">
        <v>12988</v>
      </c>
      <c r="G7979" s="10">
        <v>0</v>
      </c>
    </row>
    <row r="7980" spans="6:7" x14ac:dyDescent="0.3">
      <c r="F7980" t="s">
        <v>12611</v>
      </c>
      <c r="G7980" s="10">
        <v>0</v>
      </c>
    </row>
    <row r="7981" spans="6:7" x14ac:dyDescent="0.3">
      <c r="F7981" t="s">
        <v>12990</v>
      </c>
      <c r="G7981" s="10">
        <v>0</v>
      </c>
    </row>
    <row r="7982" spans="6:7" x14ac:dyDescent="0.3">
      <c r="F7982" t="s">
        <v>12612</v>
      </c>
      <c r="G7982" s="10">
        <v>0</v>
      </c>
    </row>
    <row r="7983" spans="6:7" x14ac:dyDescent="0.3">
      <c r="F7983" t="s">
        <v>12992</v>
      </c>
      <c r="G7983" s="10">
        <v>0</v>
      </c>
    </row>
    <row r="7984" spans="6:7" x14ac:dyDescent="0.3">
      <c r="F7984" t="s">
        <v>12613</v>
      </c>
      <c r="G7984" s="10">
        <v>0</v>
      </c>
    </row>
    <row r="7985" spans="6:7" x14ac:dyDescent="0.3">
      <c r="F7985" t="s">
        <v>12994</v>
      </c>
      <c r="G7985" s="10">
        <v>0</v>
      </c>
    </row>
    <row r="7986" spans="6:7" x14ac:dyDescent="0.3">
      <c r="F7986" t="s">
        <v>12614</v>
      </c>
      <c r="G7986" s="10">
        <v>0</v>
      </c>
    </row>
    <row r="7987" spans="6:7" x14ac:dyDescent="0.3">
      <c r="F7987" t="s">
        <v>12996</v>
      </c>
      <c r="G7987" s="10">
        <v>0</v>
      </c>
    </row>
    <row r="7988" spans="6:7" x14ac:dyDescent="0.3">
      <c r="F7988" t="s">
        <v>12615</v>
      </c>
      <c r="G7988" s="10">
        <v>0</v>
      </c>
    </row>
    <row r="7989" spans="6:7" x14ac:dyDescent="0.3">
      <c r="F7989" t="s">
        <v>12998</v>
      </c>
      <c r="G7989" s="10">
        <v>0</v>
      </c>
    </row>
    <row r="7990" spans="6:7" x14ac:dyDescent="0.3">
      <c r="F7990" t="s">
        <v>12616</v>
      </c>
      <c r="G7990" s="10">
        <v>0</v>
      </c>
    </row>
    <row r="7991" spans="6:7" x14ac:dyDescent="0.3">
      <c r="F7991" t="s">
        <v>13000</v>
      </c>
      <c r="G7991" s="10">
        <v>0</v>
      </c>
    </row>
    <row r="7992" spans="6:7" x14ac:dyDescent="0.3">
      <c r="F7992" t="s">
        <v>12617</v>
      </c>
      <c r="G7992" s="10">
        <v>0</v>
      </c>
    </row>
    <row r="7993" spans="6:7" x14ac:dyDescent="0.3">
      <c r="F7993" t="s">
        <v>13002</v>
      </c>
      <c r="G7993" s="10">
        <v>0</v>
      </c>
    </row>
    <row r="7994" spans="6:7" x14ac:dyDescent="0.3">
      <c r="F7994" t="s">
        <v>12618</v>
      </c>
      <c r="G7994" s="10">
        <v>0</v>
      </c>
    </row>
    <row r="7995" spans="6:7" x14ac:dyDescent="0.3">
      <c r="F7995" t="s">
        <v>13004</v>
      </c>
      <c r="G7995" s="10">
        <v>0</v>
      </c>
    </row>
    <row r="7996" spans="6:7" x14ac:dyDescent="0.3">
      <c r="F7996" t="s">
        <v>12189</v>
      </c>
      <c r="G7996" s="10">
        <v>0</v>
      </c>
    </row>
    <row r="7997" spans="6:7" x14ac:dyDescent="0.3">
      <c r="F7997" t="s">
        <v>13006</v>
      </c>
      <c r="G7997" s="10">
        <v>0</v>
      </c>
    </row>
    <row r="7998" spans="6:7" x14ac:dyDescent="0.3">
      <c r="F7998" t="s">
        <v>12620</v>
      </c>
      <c r="G7998" s="10">
        <v>0</v>
      </c>
    </row>
    <row r="7999" spans="6:7" x14ac:dyDescent="0.3">
      <c r="F7999" t="s">
        <v>13008</v>
      </c>
      <c r="G7999" s="10">
        <v>0</v>
      </c>
    </row>
    <row r="8000" spans="6:7" x14ac:dyDescent="0.3">
      <c r="F8000" t="s">
        <v>12621</v>
      </c>
      <c r="G8000" s="10">
        <v>0</v>
      </c>
    </row>
    <row r="8001" spans="6:7" x14ac:dyDescent="0.3">
      <c r="F8001" t="s">
        <v>13010</v>
      </c>
      <c r="G8001" s="10">
        <v>0</v>
      </c>
    </row>
    <row r="8002" spans="6:7" x14ac:dyDescent="0.3">
      <c r="F8002" t="s">
        <v>12622</v>
      </c>
      <c r="G8002" s="10">
        <v>0</v>
      </c>
    </row>
    <row r="8003" spans="6:7" x14ac:dyDescent="0.3">
      <c r="F8003" t="s">
        <v>13012</v>
      </c>
      <c r="G8003" s="10">
        <v>0</v>
      </c>
    </row>
    <row r="8004" spans="6:7" x14ac:dyDescent="0.3">
      <c r="F8004" t="s">
        <v>12623</v>
      </c>
      <c r="G8004" s="10">
        <v>0</v>
      </c>
    </row>
    <row r="8005" spans="6:7" x14ac:dyDescent="0.3">
      <c r="F8005" t="s">
        <v>13014</v>
      </c>
      <c r="G8005" s="10">
        <v>0</v>
      </c>
    </row>
    <row r="8006" spans="6:7" x14ac:dyDescent="0.3">
      <c r="F8006" t="s">
        <v>12624</v>
      </c>
      <c r="G8006" s="10">
        <v>0</v>
      </c>
    </row>
    <row r="8007" spans="6:7" x14ac:dyDescent="0.3">
      <c r="F8007" t="s">
        <v>13016</v>
      </c>
      <c r="G8007" s="10">
        <v>0</v>
      </c>
    </row>
    <row r="8008" spans="6:7" x14ac:dyDescent="0.3">
      <c r="F8008" t="s">
        <v>12625</v>
      </c>
      <c r="G8008" s="10">
        <v>0</v>
      </c>
    </row>
    <row r="8009" spans="6:7" x14ac:dyDescent="0.3">
      <c r="F8009" t="s">
        <v>13018</v>
      </c>
      <c r="G8009" s="10">
        <v>0</v>
      </c>
    </row>
    <row r="8010" spans="6:7" x14ac:dyDescent="0.3">
      <c r="F8010" t="s">
        <v>12626</v>
      </c>
      <c r="G8010" s="10">
        <v>0</v>
      </c>
    </row>
    <row r="8011" spans="6:7" x14ac:dyDescent="0.3">
      <c r="F8011" t="s">
        <v>13020</v>
      </c>
      <c r="G8011" s="10">
        <v>0</v>
      </c>
    </row>
    <row r="8012" spans="6:7" x14ac:dyDescent="0.3">
      <c r="F8012" t="s">
        <v>12627</v>
      </c>
      <c r="G8012" s="10">
        <v>0</v>
      </c>
    </row>
    <row r="8013" spans="6:7" x14ac:dyDescent="0.3">
      <c r="F8013" t="s">
        <v>13022</v>
      </c>
      <c r="G8013" s="10">
        <v>0</v>
      </c>
    </row>
    <row r="8014" spans="6:7" x14ac:dyDescent="0.3">
      <c r="F8014" t="s">
        <v>12628</v>
      </c>
      <c r="G8014" s="10">
        <v>0</v>
      </c>
    </row>
    <row r="8015" spans="6:7" x14ac:dyDescent="0.3">
      <c r="F8015" t="s">
        <v>12221</v>
      </c>
      <c r="G8015" s="10">
        <v>0</v>
      </c>
    </row>
    <row r="8016" spans="6:7" x14ac:dyDescent="0.3">
      <c r="F8016" t="s">
        <v>12629</v>
      </c>
      <c r="G8016" s="10">
        <v>0</v>
      </c>
    </row>
    <row r="8017" spans="6:7" x14ac:dyDescent="0.3">
      <c r="F8017" t="s">
        <v>12222</v>
      </c>
      <c r="G8017" s="10">
        <v>0</v>
      </c>
    </row>
    <row r="8018" spans="6:7" x14ac:dyDescent="0.3">
      <c r="F8018" t="s">
        <v>12630</v>
      </c>
      <c r="G8018" s="10">
        <v>0</v>
      </c>
    </row>
    <row r="8019" spans="6:7" x14ac:dyDescent="0.3">
      <c r="F8019" t="s">
        <v>12154</v>
      </c>
      <c r="G8019" s="10">
        <v>0</v>
      </c>
    </row>
    <row r="8020" spans="6:7" x14ac:dyDescent="0.3">
      <c r="F8020" t="s">
        <v>12631</v>
      </c>
      <c r="G8020" s="10">
        <v>0</v>
      </c>
    </row>
    <row r="8021" spans="6:7" x14ac:dyDescent="0.3">
      <c r="F8021" t="s">
        <v>13030</v>
      </c>
      <c r="G8021" s="10">
        <v>0</v>
      </c>
    </row>
    <row r="8022" spans="6:7" x14ac:dyDescent="0.3">
      <c r="F8022" t="s">
        <v>12190</v>
      </c>
      <c r="G8022" s="10">
        <v>0</v>
      </c>
    </row>
    <row r="8023" spans="6:7" x14ac:dyDescent="0.3">
      <c r="F8023" t="s">
        <v>13032</v>
      </c>
      <c r="G8023" s="10">
        <v>0</v>
      </c>
    </row>
    <row r="8024" spans="6:7" x14ac:dyDescent="0.3">
      <c r="F8024" t="s">
        <v>12633</v>
      </c>
      <c r="G8024" s="10">
        <v>0</v>
      </c>
    </row>
    <row r="8025" spans="6:7" x14ac:dyDescent="0.3">
      <c r="F8025" t="s">
        <v>13034</v>
      </c>
      <c r="G8025" s="10">
        <v>0</v>
      </c>
    </row>
    <row r="8026" spans="6:7" x14ac:dyDescent="0.3">
      <c r="F8026" t="s">
        <v>12634</v>
      </c>
      <c r="G8026" s="10">
        <v>0</v>
      </c>
    </row>
    <row r="8027" spans="6:7" x14ac:dyDescent="0.3">
      <c r="F8027" t="s">
        <v>13036</v>
      </c>
      <c r="G8027" s="10">
        <v>0</v>
      </c>
    </row>
    <row r="8028" spans="6:7" x14ac:dyDescent="0.3">
      <c r="F8028" t="s">
        <v>12635</v>
      </c>
      <c r="G8028" s="10">
        <v>0</v>
      </c>
    </row>
    <row r="8029" spans="6:7" x14ac:dyDescent="0.3">
      <c r="F8029" t="s">
        <v>13038</v>
      </c>
      <c r="G8029" s="10">
        <v>0</v>
      </c>
    </row>
    <row r="8030" spans="6:7" x14ac:dyDescent="0.3">
      <c r="F8030" t="s">
        <v>12636</v>
      </c>
      <c r="G8030" s="10">
        <v>0</v>
      </c>
    </row>
    <row r="8031" spans="6:7" x14ac:dyDescent="0.3">
      <c r="F8031" t="s">
        <v>12131</v>
      </c>
      <c r="G8031" s="10">
        <v>0</v>
      </c>
    </row>
    <row r="8032" spans="6:7" x14ac:dyDescent="0.3">
      <c r="F8032" t="s">
        <v>12637</v>
      </c>
      <c r="G8032" s="10">
        <v>0</v>
      </c>
    </row>
    <row r="8033" spans="6:7" x14ac:dyDescent="0.3">
      <c r="F8033" t="s">
        <v>13042</v>
      </c>
      <c r="G8033" s="10">
        <v>0</v>
      </c>
    </row>
    <row r="8034" spans="6:7" x14ac:dyDescent="0.3">
      <c r="F8034" t="s">
        <v>12638</v>
      </c>
      <c r="G8034" s="10">
        <v>0</v>
      </c>
    </row>
    <row r="8035" spans="6:7" x14ac:dyDescent="0.3">
      <c r="F8035" t="s">
        <v>13044</v>
      </c>
      <c r="G8035" s="10">
        <v>0</v>
      </c>
    </row>
    <row r="8036" spans="6:7" x14ac:dyDescent="0.3">
      <c r="F8036" t="s">
        <v>12639</v>
      </c>
      <c r="G8036" s="10">
        <v>0</v>
      </c>
    </row>
    <row r="8037" spans="6:7" x14ac:dyDescent="0.3">
      <c r="F8037" t="s">
        <v>13046</v>
      </c>
      <c r="G8037" s="10">
        <v>0</v>
      </c>
    </row>
    <row r="8038" spans="6:7" x14ac:dyDescent="0.3">
      <c r="F8038" t="s">
        <v>12640</v>
      </c>
      <c r="G8038" s="10">
        <v>0</v>
      </c>
    </row>
    <row r="8039" spans="6:7" x14ac:dyDescent="0.3">
      <c r="F8039" t="s">
        <v>13048</v>
      </c>
      <c r="G8039" s="10">
        <v>0</v>
      </c>
    </row>
    <row r="8040" spans="6:7" x14ac:dyDescent="0.3">
      <c r="F8040" t="s">
        <v>12641</v>
      </c>
      <c r="G8040" s="10">
        <v>0</v>
      </c>
    </row>
    <row r="8041" spans="6:7" x14ac:dyDescent="0.3">
      <c r="F8041" t="s">
        <v>13050</v>
      </c>
      <c r="G8041" s="10">
        <v>0</v>
      </c>
    </row>
    <row r="8042" spans="6:7" x14ac:dyDescent="0.3">
      <c r="F8042" t="s">
        <v>12642</v>
      </c>
      <c r="G8042" s="10">
        <v>0</v>
      </c>
    </row>
    <row r="8043" spans="6:7" x14ac:dyDescent="0.3">
      <c r="F8043" t="s">
        <v>13052</v>
      </c>
      <c r="G8043" s="10">
        <v>0</v>
      </c>
    </row>
    <row r="8044" spans="6:7" x14ac:dyDescent="0.3">
      <c r="F8044" t="s">
        <v>12643</v>
      </c>
      <c r="G8044" s="10">
        <v>0</v>
      </c>
    </row>
    <row r="8045" spans="6:7" x14ac:dyDescent="0.3">
      <c r="F8045" t="s">
        <v>13054</v>
      </c>
      <c r="G8045" s="10">
        <v>0</v>
      </c>
    </row>
    <row r="8046" spans="6:7" x14ac:dyDescent="0.3">
      <c r="F8046" t="s">
        <v>12644</v>
      </c>
      <c r="G8046" s="10">
        <v>0</v>
      </c>
    </row>
    <row r="8047" spans="6:7" x14ac:dyDescent="0.3">
      <c r="F8047" t="s">
        <v>13056</v>
      </c>
      <c r="G8047" s="10">
        <v>0</v>
      </c>
    </row>
    <row r="8048" spans="6:7" x14ac:dyDescent="0.3">
      <c r="F8048" t="s">
        <v>12645</v>
      </c>
      <c r="G8048" s="10">
        <v>0</v>
      </c>
    </row>
    <row r="8049" spans="6:7" x14ac:dyDescent="0.3">
      <c r="F8049" t="s">
        <v>13058</v>
      </c>
      <c r="G8049" s="10">
        <v>0</v>
      </c>
    </row>
    <row r="8050" spans="6:7" x14ac:dyDescent="0.3">
      <c r="F8050" t="s">
        <v>12646</v>
      </c>
      <c r="G8050" s="10">
        <v>0</v>
      </c>
    </row>
    <row r="8051" spans="6:7" x14ac:dyDescent="0.3">
      <c r="F8051" t="s">
        <v>13060</v>
      </c>
      <c r="G8051" s="10">
        <v>0</v>
      </c>
    </row>
    <row r="8052" spans="6:7" x14ac:dyDescent="0.3">
      <c r="F8052" t="s">
        <v>12647</v>
      </c>
      <c r="G8052" s="10">
        <v>0</v>
      </c>
    </row>
    <row r="8053" spans="6:7" x14ac:dyDescent="0.3">
      <c r="F8053" t="s">
        <v>13062</v>
      </c>
      <c r="G8053" s="10">
        <v>0</v>
      </c>
    </row>
    <row r="8054" spans="6:7" x14ac:dyDescent="0.3">
      <c r="F8054" t="s">
        <v>12648</v>
      </c>
      <c r="G8054" s="10">
        <v>0</v>
      </c>
    </row>
    <row r="8055" spans="6:7" x14ac:dyDescent="0.3">
      <c r="F8055" t="s">
        <v>13064</v>
      </c>
      <c r="G8055" s="10">
        <v>0</v>
      </c>
    </row>
    <row r="8056" spans="6:7" x14ac:dyDescent="0.3">
      <c r="F8056" t="s">
        <v>12649</v>
      </c>
      <c r="G8056" s="10">
        <v>0</v>
      </c>
    </row>
    <row r="8057" spans="6:7" x14ac:dyDescent="0.3">
      <c r="F8057" t="s">
        <v>13066</v>
      </c>
      <c r="G8057" s="10">
        <v>0</v>
      </c>
    </row>
    <row r="8058" spans="6:7" x14ac:dyDescent="0.3">
      <c r="F8058" t="s">
        <v>12650</v>
      </c>
      <c r="G8058" s="10">
        <v>0</v>
      </c>
    </row>
    <row r="8059" spans="6:7" x14ac:dyDescent="0.3">
      <c r="F8059" t="s">
        <v>13068</v>
      </c>
      <c r="G8059" s="10">
        <v>0</v>
      </c>
    </row>
    <row r="8060" spans="6:7" x14ac:dyDescent="0.3">
      <c r="F8060" t="s">
        <v>12651</v>
      </c>
      <c r="G8060" s="10">
        <v>0</v>
      </c>
    </row>
    <row r="8061" spans="6:7" x14ac:dyDescent="0.3">
      <c r="F8061" t="s">
        <v>13070</v>
      </c>
      <c r="G8061" s="10">
        <v>0</v>
      </c>
    </row>
    <row r="8062" spans="6:7" x14ac:dyDescent="0.3">
      <c r="F8062" t="s">
        <v>12652</v>
      </c>
      <c r="G8062" s="10">
        <v>0</v>
      </c>
    </row>
    <row r="8063" spans="6:7" x14ac:dyDescent="0.3">
      <c r="F8063" t="s">
        <v>13072</v>
      </c>
      <c r="G8063" s="10">
        <v>0</v>
      </c>
    </row>
    <row r="8064" spans="6:7" x14ac:dyDescent="0.3">
      <c r="F8064" t="s">
        <v>12653</v>
      </c>
      <c r="G8064" s="10">
        <v>0</v>
      </c>
    </row>
    <row r="8065" spans="6:7" x14ac:dyDescent="0.3">
      <c r="F8065" t="s">
        <v>13074</v>
      </c>
      <c r="G8065" s="10">
        <v>0</v>
      </c>
    </row>
    <row r="8066" spans="6:7" x14ac:dyDescent="0.3">
      <c r="F8066" t="s">
        <v>12654</v>
      </c>
      <c r="G8066" s="10">
        <v>0</v>
      </c>
    </row>
    <row r="8067" spans="6:7" x14ac:dyDescent="0.3">
      <c r="F8067" t="s">
        <v>13076</v>
      </c>
      <c r="G8067" s="10">
        <v>0</v>
      </c>
    </row>
    <row r="8068" spans="6:7" x14ac:dyDescent="0.3">
      <c r="F8068" t="s">
        <v>12655</v>
      </c>
      <c r="G8068" s="10">
        <v>0</v>
      </c>
    </row>
    <row r="8069" spans="6:7" x14ac:dyDescent="0.3">
      <c r="F8069" t="s">
        <v>13078</v>
      </c>
      <c r="G8069" s="10">
        <v>0</v>
      </c>
    </row>
    <row r="8070" spans="6:7" x14ac:dyDescent="0.3">
      <c r="F8070" t="s">
        <v>12656</v>
      </c>
      <c r="G8070" s="10">
        <v>0</v>
      </c>
    </row>
    <row r="8071" spans="6:7" x14ac:dyDescent="0.3">
      <c r="F8071" t="s">
        <v>13080</v>
      </c>
      <c r="G8071" s="10">
        <v>0</v>
      </c>
    </row>
    <row r="8072" spans="6:7" x14ac:dyDescent="0.3">
      <c r="F8072" t="s">
        <v>12657</v>
      </c>
      <c r="G8072" s="10">
        <v>0</v>
      </c>
    </row>
    <row r="8073" spans="6:7" x14ac:dyDescent="0.3">
      <c r="F8073" t="s">
        <v>13082</v>
      </c>
      <c r="G8073" s="10">
        <v>0</v>
      </c>
    </row>
    <row r="8074" spans="6:7" x14ac:dyDescent="0.3">
      <c r="F8074" t="s">
        <v>12658</v>
      </c>
      <c r="G8074" s="10">
        <v>0</v>
      </c>
    </row>
    <row r="8075" spans="6:7" x14ac:dyDescent="0.3">
      <c r="F8075" t="s">
        <v>13084</v>
      </c>
      <c r="G8075" s="10">
        <v>0</v>
      </c>
    </row>
    <row r="8076" spans="6:7" x14ac:dyDescent="0.3">
      <c r="F8076" t="s">
        <v>12121</v>
      </c>
      <c r="G8076" s="10">
        <v>0</v>
      </c>
    </row>
    <row r="8077" spans="6:7" x14ac:dyDescent="0.3">
      <c r="F8077" t="s">
        <v>13086</v>
      </c>
      <c r="G8077" s="10">
        <v>0</v>
      </c>
    </row>
    <row r="8078" spans="6:7" x14ac:dyDescent="0.3">
      <c r="F8078" t="s">
        <v>12660</v>
      </c>
      <c r="G8078" s="10">
        <v>0</v>
      </c>
    </row>
    <row r="8079" spans="6:7" x14ac:dyDescent="0.3">
      <c r="F8079" t="s">
        <v>13088</v>
      </c>
      <c r="G8079" s="10">
        <v>0</v>
      </c>
    </row>
    <row r="8080" spans="6:7" x14ac:dyDescent="0.3">
      <c r="F8080" t="s">
        <v>12661</v>
      </c>
      <c r="G8080" s="10">
        <v>0</v>
      </c>
    </row>
    <row r="8081" spans="6:7" x14ac:dyDescent="0.3">
      <c r="F8081" t="s">
        <v>13090</v>
      </c>
      <c r="G8081" s="10">
        <v>0</v>
      </c>
    </row>
    <row r="8082" spans="6:7" x14ac:dyDescent="0.3">
      <c r="F8082" t="s">
        <v>12662</v>
      </c>
      <c r="G8082" s="10">
        <v>0</v>
      </c>
    </row>
    <row r="8083" spans="6:7" x14ac:dyDescent="0.3">
      <c r="F8083" t="s">
        <v>13092</v>
      </c>
      <c r="G8083" s="10">
        <v>0</v>
      </c>
    </row>
    <row r="8084" spans="6:7" x14ac:dyDescent="0.3">
      <c r="F8084" t="s">
        <v>12663</v>
      </c>
      <c r="G8084" s="10">
        <v>0</v>
      </c>
    </row>
    <row r="8085" spans="6:7" x14ac:dyDescent="0.3">
      <c r="F8085" t="s">
        <v>13094</v>
      </c>
      <c r="G8085" s="10">
        <v>0</v>
      </c>
    </row>
    <row r="8086" spans="6:7" x14ac:dyDescent="0.3">
      <c r="F8086" t="s">
        <v>12191</v>
      </c>
      <c r="G8086" s="10">
        <v>0</v>
      </c>
    </row>
    <row r="8087" spans="6:7" x14ac:dyDescent="0.3">
      <c r="F8087" t="s">
        <v>13096</v>
      </c>
      <c r="G8087" s="10">
        <v>0</v>
      </c>
    </row>
    <row r="8088" spans="6:7" x14ac:dyDescent="0.3">
      <c r="F8088" t="s">
        <v>12665</v>
      </c>
      <c r="G8088" s="10">
        <v>0</v>
      </c>
    </row>
    <row r="8089" spans="6:7" x14ac:dyDescent="0.3">
      <c r="F8089" t="s">
        <v>13098</v>
      </c>
      <c r="G8089" s="10">
        <v>0</v>
      </c>
    </row>
    <row r="8090" spans="6:7" x14ac:dyDescent="0.3">
      <c r="F8090" t="s">
        <v>12666</v>
      </c>
      <c r="G8090" s="10">
        <v>0</v>
      </c>
    </row>
    <row r="8091" spans="6:7" x14ac:dyDescent="0.3">
      <c r="F8091" t="s">
        <v>13100</v>
      </c>
      <c r="G8091" s="10">
        <v>0</v>
      </c>
    </row>
    <row r="8092" spans="6:7" x14ac:dyDescent="0.3">
      <c r="F8092" t="s">
        <v>12667</v>
      </c>
      <c r="G8092" s="10">
        <v>0</v>
      </c>
    </row>
    <row r="8093" spans="6:7" x14ac:dyDescent="0.3">
      <c r="F8093" t="s">
        <v>13102</v>
      </c>
      <c r="G8093" s="10">
        <v>0</v>
      </c>
    </row>
    <row r="8094" spans="6:7" x14ac:dyDescent="0.3">
      <c r="F8094" t="s">
        <v>12668</v>
      </c>
      <c r="G8094" s="10">
        <v>0</v>
      </c>
    </row>
    <row r="8095" spans="6:7" x14ac:dyDescent="0.3">
      <c r="F8095" t="s">
        <v>13104</v>
      </c>
      <c r="G8095" s="10">
        <v>0</v>
      </c>
    </row>
    <row r="8096" spans="6:7" x14ac:dyDescent="0.3">
      <c r="F8096" t="s">
        <v>12669</v>
      </c>
      <c r="G8096" s="10">
        <v>0</v>
      </c>
    </row>
    <row r="8097" spans="6:7" x14ac:dyDescent="0.3">
      <c r="F8097" t="s">
        <v>13106</v>
      </c>
      <c r="G8097" s="10">
        <v>0</v>
      </c>
    </row>
    <row r="8098" spans="6:7" x14ac:dyDescent="0.3">
      <c r="F8098" t="s">
        <v>13237</v>
      </c>
      <c r="G8098" s="10">
        <v>0</v>
      </c>
    </row>
    <row r="8099" spans="6:7" x14ac:dyDescent="0.3">
      <c r="F8099" t="s">
        <v>13108</v>
      </c>
      <c r="G8099" s="10">
        <v>0</v>
      </c>
    </row>
    <row r="8100" spans="6:7" x14ac:dyDescent="0.3">
      <c r="F8100" t="s">
        <v>13238</v>
      </c>
      <c r="G8100" s="10">
        <v>0</v>
      </c>
    </row>
    <row r="8101" spans="6:7" x14ac:dyDescent="0.3">
      <c r="F8101" t="s">
        <v>12133</v>
      </c>
      <c r="G8101" s="10">
        <v>0</v>
      </c>
    </row>
    <row r="8102" spans="6:7" x14ac:dyDescent="0.3">
      <c r="F8102" t="s">
        <v>13240</v>
      </c>
      <c r="G8102" s="10">
        <v>0</v>
      </c>
    </row>
    <row r="8103" spans="6:7" x14ac:dyDescent="0.3">
      <c r="F8103" t="s">
        <v>13112</v>
      </c>
      <c r="G8103" s="10">
        <v>0</v>
      </c>
    </row>
    <row r="8104" spans="6:7" x14ac:dyDescent="0.3">
      <c r="F8104" t="s">
        <v>13242</v>
      </c>
      <c r="G8104" s="10">
        <v>0</v>
      </c>
    </row>
    <row r="8105" spans="6:7" x14ac:dyDescent="0.3">
      <c r="F8105" t="s">
        <v>12155</v>
      </c>
      <c r="G8105" s="10">
        <v>0</v>
      </c>
    </row>
    <row r="8106" spans="6:7" x14ac:dyDescent="0.3">
      <c r="F8106" t="s">
        <v>12145</v>
      </c>
      <c r="G8106" s="10">
        <v>0</v>
      </c>
    </row>
    <row r="8107" spans="6:7" x14ac:dyDescent="0.3">
      <c r="F8107" t="s">
        <v>13116</v>
      </c>
      <c r="G8107" s="10">
        <v>0</v>
      </c>
    </row>
    <row r="8108" spans="6:7" x14ac:dyDescent="0.3">
      <c r="F8108" t="s">
        <v>13246</v>
      </c>
      <c r="G8108" s="10">
        <v>0</v>
      </c>
    </row>
    <row r="8109" spans="6:7" x14ac:dyDescent="0.3">
      <c r="F8109" t="s">
        <v>13118</v>
      </c>
      <c r="G8109" s="10">
        <v>0</v>
      </c>
    </row>
    <row r="8110" spans="6:7" x14ac:dyDescent="0.3">
      <c r="F8110" t="s">
        <v>13216</v>
      </c>
      <c r="G8110" s="10">
        <v>0</v>
      </c>
    </row>
    <row r="8111" spans="6:7" x14ac:dyDescent="0.3">
      <c r="F8111" t="s">
        <v>13120</v>
      </c>
      <c r="G8111" s="10">
        <v>0</v>
      </c>
    </row>
    <row r="8112" spans="6:7" x14ac:dyDescent="0.3">
      <c r="F8112" t="s">
        <v>13217</v>
      </c>
      <c r="G8112" s="10">
        <v>0</v>
      </c>
    </row>
    <row r="8113" spans="6:7" x14ac:dyDescent="0.3">
      <c r="F8113" t="s">
        <v>13122</v>
      </c>
      <c r="G8113" s="10">
        <v>0</v>
      </c>
    </row>
    <row r="8114" spans="6:7" x14ac:dyDescent="0.3">
      <c r="F8114" t="s">
        <v>13219</v>
      </c>
      <c r="G8114" s="10">
        <v>0</v>
      </c>
    </row>
    <row r="8115" spans="6:7" x14ac:dyDescent="0.3">
      <c r="F8115" t="s">
        <v>13124</v>
      </c>
      <c r="G8115" s="10">
        <v>0</v>
      </c>
    </row>
    <row r="8116" spans="6:7" x14ac:dyDescent="0.3">
      <c r="F8116" t="s">
        <v>13221</v>
      </c>
      <c r="G8116" s="10">
        <v>0</v>
      </c>
    </row>
    <row r="8117" spans="6:7" x14ac:dyDescent="0.3">
      <c r="F8117" t="s">
        <v>13126</v>
      </c>
      <c r="G8117" s="10">
        <v>0</v>
      </c>
    </row>
    <row r="8118" spans="6:7" x14ac:dyDescent="0.3">
      <c r="F8118" t="s">
        <v>13223</v>
      </c>
      <c r="G8118" s="10">
        <v>0</v>
      </c>
    </row>
    <row r="8119" spans="6:7" x14ac:dyDescent="0.3">
      <c r="F8119" t="s">
        <v>13128</v>
      </c>
      <c r="G8119" s="10">
        <v>0</v>
      </c>
    </row>
    <row r="8120" spans="6:7" x14ac:dyDescent="0.3">
      <c r="F8120" t="s">
        <v>13225</v>
      </c>
      <c r="G8120" s="10">
        <v>0</v>
      </c>
    </row>
    <row r="8121" spans="6:7" x14ac:dyDescent="0.3">
      <c r="F8121" t="s">
        <v>13130</v>
      </c>
      <c r="G8121" s="10">
        <v>0</v>
      </c>
    </row>
    <row r="8122" spans="6:7" x14ac:dyDescent="0.3">
      <c r="F8122" t="s">
        <v>13227</v>
      </c>
      <c r="G8122" s="10">
        <v>0</v>
      </c>
    </row>
    <row r="8123" spans="6:7" x14ac:dyDescent="0.3">
      <c r="F8123" t="s">
        <v>13132</v>
      </c>
      <c r="G8123" s="10">
        <v>0</v>
      </c>
    </row>
    <row r="8124" spans="6:7" x14ac:dyDescent="0.3">
      <c r="F8124" t="s">
        <v>13229</v>
      </c>
      <c r="G8124" s="10">
        <v>0</v>
      </c>
    </row>
    <row r="8125" spans="6:7" x14ac:dyDescent="0.3">
      <c r="F8125" t="s">
        <v>13134</v>
      </c>
      <c r="G8125" s="10">
        <v>0</v>
      </c>
    </row>
    <row r="8126" spans="6:7" x14ac:dyDescent="0.3">
      <c r="F8126" t="s">
        <v>13231</v>
      </c>
      <c r="G8126" s="10">
        <v>0</v>
      </c>
    </row>
    <row r="8127" spans="6:7" x14ac:dyDescent="0.3">
      <c r="F8127" t="s">
        <v>13136</v>
      </c>
      <c r="G8127" s="10">
        <v>0</v>
      </c>
    </row>
    <row r="8128" spans="6:7" x14ac:dyDescent="0.3">
      <c r="F8128" t="s">
        <v>13233</v>
      </c>
      <c r="G8128" s="10">
        <v>0</v>
      </c>
    </row>
    <row r="8129" spans="6:7" x14ac:dyDescent="0.3">
      <c r="F8129" t="s">
        <v>13138</v>
      </c>
      <c r="G8129" s="10">
        <v>0</v>
      </c>
    </row>
    <row r="8130" spans="6:7" x14ac:dyDescent="0.3">
      <c r="F8130" t="s">
        <v>13235</v>
      </c>
      <c r="G8130" s="10">
        <v>0</v>
      </c>
    </row>
    <row r="8131" spans="6:7" x14ac:dyDescent="0.3">
      <c r="F8131" t="s">
        <v>13140</v>
      </c>
      <c r="G8131" s="10">
        <v>0</v>
      </c>
    </row>
    <row r="8132" spans="6:7" x14ac:dyDescent="0.3">
      <c r="F8132" t="s">
        <v>12146</v>
      </c>
      <c r="G8132" s="10">
        <v>0</v>
      </c>
    </row>
    <row r="8133" spans="6:7" x14ac:dyDescent="0.3">
      <c r="F8133" t="s">
        <v>13142</v>
      </c>
      <c r="G8133" s="10">
        <v>0</v>
      </c>
    </row>
    <row r="8134" spans="6:7" x14ac:dyDescent="0.3">
      <c r="F8134" t="s">
        <v>12688</v>
      </c>
      <c r="G8134" s="10">
        <v>0</v>
      </c>
    </row>
    <row r="8135" spans="6:7" x14ac:dyDescent="0.3">
      <c r="F8135" t="s">
        <v>13144</v>
      </c>
      <c r="G8135" s="10">
        <v>0</v>
      </c>
    </row>
    <row r="8136" spans="6:7" x14ac:dyDescent="0.3">
      <c r="F8136" t="s">
        <v>12689</v>
      </c>
      <c r="G8136" s="10">
        <v>0</v>
      </c>
    </row>
    <row r="8137" spans="6:7" x14ac:dyDescent="0.3">
      <c r="F8137" t="s">
        <v>13146</v>
      </c>
      <c r="G8137" s="10">
        <v>0</v>
      </c>
    </row>
    <row r="8138" spans="6:7" x14ac:dyDescent="0.3">
      <c r="F8138" t="s">
        <v>12690</v>
      </c>
      <c r="G8138" s="10">
        <v>0</v>
      </c>
    </row>
    <row r="8139" spans="6:7" x14ac:dyDescent="0.3">
      <c r="F8139" t="s">
        <v>13148</v>
      </c>
      <c r="G8139" s="10">
        <v>0</v>
      </c>
    </row>
    <row r="8140" spans="6:7" x14ac:dyDescent="0.3">
      <c r="F8140" t="s">
        <v>12691</v>
      </c>
      <c r="G8140" s="10">
        <v>0</v>
      </c>
    </row>
    <row r="8141" spans="6:7" x14ac:dyDescent="0.3">
      <c r="F8141" t="s">
        <v>13150</v>
      </c>
      <c r="G8141" s="10">
        <v>0</v>
      </c>
    </row>
    <row r="8142" spans="6:7" x14ac:dyDescent="0.3">
      <c r="F8142" t="s">
        <v>12692</v>
      </c>
      <c r="G8142" s="10">
        <v>0</v>
      </c>
    </row>
    <row r="8143" spans="6:7" x14ac:dyDescent="0.3">
      <c r="F8143" t="s">
        <v>13152</v>
      </c>
      <c r="G8143" s="10">
        <v>0</v>
      </c>
    </row>
    <row r="8144" spans="6:7" x14ac:dyDescent="0.3">
      <c r="F8144" t="s">
        <v>12693</v>
      </c>
      <c r="G8144" s="10">
        <v>0</v>
      </c>
    </row>
    <row r="8145" spans="6:7" x14ac:dyDescent="0.3">
      <c r="F8145" t="s">
        <v>13154</v>
      </c>
      <c r="G8145" s="10">
        <v>0</v>
      </c>
    </row>
    <row r="8146" spans="6:7" x14ac:dyDescent="0.3">
      <c r="F8146" t="s">
        <v>12694</v>
      </c>
      <c r="G8146" s="10">
        <v>0</v>
      </c>
    </row>
    <row r="8147" spans="6:7" x14ac:dyDescent="0.3">
      <c r="F8147" t="s">
        <v>13156</v>
      </c>
      <c r="G8147" s="10">
        <v>0</v>
      </c>
    </row>
    <row r="8148" spans="6:7" x14ac:dyDescent="0.3">
      <c r="F8148" t="s">
        <v>12695</v>
      </c>
      <c r="G8148" s="10">
        <v>0</v>
      </c>
    </row>
    <row r="8149" spans="6:7" x14ac:dyDescent="0.3">
      <c r="F8149" t="s">
        <v>13158</v>
      </c>
      <c r="G8149" s="10">
        <v>0</v>
      </c>
    </row>
    <row r="8150" spans="6:7" x14ac:dyDescent="0.3">
      <c r="F8150" t="s">
        <v>12147</v>
      </c>
      <c r="G8150" s="10">
        <v>0</v>
      </c>
    </row>
    <row r="8151" spans="6:7" x14ac:dyDescent="0.3">
      <c r="F8151" t="s">
        <v>13160</v>
      </c>
      <c r="G8151" s="10">
        <v>0</v>
      </c>
    </row>
    <row r="8152" spans="6:7" x14ac:dyDescent="0.3">
      <c r="F8152" t="s">
        <v>12697</v>
      </c>
      <c r="G8152" s="10">
        <v>0</v>
      </c>
    </row>
    <row r="8153" spans="6:7" x14ac:dyDescent="0.3">
      <c r="F8153" t="s">
        <v>13162</v>
      </c>
      <c r="G8153" s="10">
        <v>0</v>
      </c>
    </row>
    <row r="8154" spans="6:7" x14ac:dyDescent="0.3">
      <c r="F8154" t="s">
        <v>12698</v>
      </c>
      <c r="G8154" s="10">
        <v>0</v>
      </c>
    </row>
    <row r="8155" spans="6:7" x14ac:dyDescent="0.3">
      <c r="F8155" t="s">
        <v>13164</v>
      </c>
      <c r="G8155" s="10">
        <v>0</v>
      </c>
    </row>
    <row r="8156" spans="6:7" x14ac:dyDescent="0.3">
      <c r="F8156" t="s">
        <v>12195</v>
      </c>
      <c r="G8156" s="10">
        <v>0</v>
      </c>
    </row>
    <row r="8157" spans="6:7" x14ac:dyDescent="0.3">
      <c r="F8157" t="s">
        <v>13166</v>
      </c>
      <c r="G8157" s="10">
        <v>0</v>
      </c>
    </row>
    <row r="8158" spans="6:7" x14ac:dyDescent="0.3">
      <c r="F8158" t="s">
        <v>12700</v>
      </c>
      <c r="G8158" s="10">
        <v>0</v>
      </c>
    </row>
    <row r="8159" spans="6:7" x14ac:dyDescent="0.3">
      <c r="F8159" t="s">
        <v>13168</v>
      </c>
      <c r="G8159" s="10">
        <v>0</v>
      </c>
    </row>
    <row r="8160" spans="6:7" x14ac:dyDescent="0.3">
      <c r="F8160" t="s">
        <v>12701</v>
      </c>
      <c r="G8160" s="10">
        <v>0</v>
      </c>
    </row>
    <row r="8161" spans="6:7" x14ac:dyDescent="0.3">
      <c r="F8161" t="s">
        <v>13170</v>
      </c>
      <c r="G8161" s="10">
        <v>0</v>
      </c>
    </row>
    <row r="8162" spans="6:7" x14ac:dyDescent="0.3">
      <c r="F8162" t="s">
        <v>12702</v>
      </c>
      <c r="G8162" s="10">
        <v>0</v>
      </c>
    </row>
    <row r="8163" spans="6:7" x14ac:dyDescent="0.3">
      <c r="F8163" t="s">
        <v>13172</v>
      </c>
      <c r="G8163" s="10">
        <v>0</v>
      </c>
    </row>
    <row r="8164" spans="6:7" x14ac:dyDescent="0.3">
      <c r="F8164" t="s">
        <v>12703</v>
      </c>
      <c r="G8164" s="10">
        <v>0</v>
      </c>
    </row>
    <row r="8165" spans="6:7" x14ac:dyDescent="0.3">
      <c r="F8165" t="s">
        <v>13174</v>
      </c>
      <c r="G8165" s="10">
        <v>0</v>
      </c>
    </row>
    <row r="8166" spans="6:7" x14ac:dyDescent="0.3">
      <c r="F8166" t="s">
        <v>12704</v>
      </c>
      <c r="G8166" s="10">
        <v>0</v>
      </c>
    </row>
    <row r="8167" spans="6:7" x14ac:dyDescent="0.3">
      <c r="F8167" t="s">
        <v>13176</v>
      </c>
      <c r="G8167" s="10">
        <v>0</v>
      </c>
    </row>
    <row r="8168" spans="6:7" x14ac:dyDescent="0.3">
      <c r="F8168" t="s">
        <v>12705</v>
      </c>
      <c r="G8168" s="10">
        <v>0</v>
      </c>
    </row>
    <row r="8169" spans="6:7" x14ac:dyDescent="0.3">
      <c r="F8169" t="s">
        <v>12230</v>
      </c>
      <c r="G8169" s="10">
        <v>0</v>
      </c>
    </row>
    <row r="8170" spans="6:7" x14ac:dyDescent="0.3">
      <c r="F8170" t="s">
        <v>12706</v>
      </c>
      <c r="G8170" s="10">
        <v>0</v>
      </c>
    </row>
    <row r="8171" spans="6:7" x14ac:dyDescent="0.3">
      <c r="F8171" t="s">
        <v>13180</v>
      </c>
      <c r="G8171" s="10">
        <v>0</v>
      </c>
    </row>
    <row r="8172" spans="6:7" x14ac:dyDescent="0.3">
      <c r="F8172" t="s">
        <v>12707</v>
      </c>
      <c r="G8172" s="10">
        <v>0</v>
      </c>
    </row>
    <row r="8173" spans="6:7" x14ac:dyDescent="0.3">
      <c r="F8173" t="s">
        <v>13182</v>
      </c>
      <c r="G8173" s="10">
        <v>0</v>
      </c>
    </row>
    <row r="8174" spans="6:7" x14ac:dyDescent="0.3">
      <c r="F8174" t="s">
        <v>12708</v>
      </c>
      <c r="G8174" s="10">
        <v>0</v>
      </c>
    </row>
    <row r="8175" spans="6:7" x14ac:dyDescent="0.3">
      <c r="F8175" t="s">
        <v>12134</v>
      </c>
      <c r="G8175" s="10">
        <v>0</v>
      </c>
    </row>
    <row r="8176" spans="6:7" x14ac:dyDescent="0.3">
      <c r="F8176" t="s">
        <v>12709</v>
      </c>
      <c r="G8176" s="10">
        <v>0</v>
      </c>
    </row>
    <row r="8177" spans="6:7" x14ac:dyDescent="0.3">
      <c r="F8177" t="s">
        <v>13186</v>
      </c>
      <c r="G8177" s="10">
        <v>0</v>
      </c>
    </row>
    <row r="8178" spans="6:7" x14ac:dyDescent="0.3">
      <c r="F8178" t="s">
        <v>12710</v>
      </c>
      <c r="G8178" s="10">
        <v>0</v>
      </c>
    </row>
    <row r="8179" spans="6:7" x14ac:dyDescent="0.3">
      <c r="F8179" t="s">
        <v>12233</v>
      </c>
      <c r="G8179" s="10">
        <v>0</v>
      </c>
    </row>
    <row r="8180" spans="6:7" x14ac:dyDescent="0.3">
      <c r="F8180" t="s">
        <v>12711</v>
      </c>
      <c r="G8180" s="10">
        <v>0</v>
      </c>
    </row>
    <row r="8181" spans="6:7" x14ac:dyDescent="0.3">
      <c r="F8181" t="s">
        <v>13190</v>
      </c>
      <c r="G8181" s="10">
        <v>0</v>
      </c>
    </row>
    <row r="8182" spans="6:7" x14ac:dyDescent="0.3">
      <c r="F8182" t="s">
        <v>12712</v>
      </c>
      <c r="G8182" s="10">
        <v>0</v>
      </c>
    </row>
    <row r="8183" spans="6:7" x14ac:dyDescent="0.3">
      <c r="F8183" t="s">
        <v>13192</v>
      </c>
      <c r="G8183" s="10">
        <v>0</v>
      </c>
    </row>
    <row r="8184" spans="6:7" x14ac:dyDescent="0.3">
      <c r="F8184" t="s">
        <v>12713</v>
      </c>
      <c r="G8184" s="10">
        <v>0</v>
      </c>
    </row>
    <row r="8185" spans="6:7" x14ac:dyDescent="0.3">
      <c r="F8185" t="s">
        <v>13194</v>
      </c>
      <c r="G8185" s="10">
        <v>0</v>
      </c>
    </row>
    <row r="8186" spans="6:7" x14ac:dyDescent="0.3">
      <c r="F8186" t="s">
        <v>12714</v>
      </c>
      <c r="G8186" s="10">
        <v>0</v>
      </c>
    </row>
    <row r="8187" spans="6:7" x14ac:dyDescent="0.3">
      <c r="F8187" t="s">
        <v>12135</v>
      </c>
      <c r="G8187" s="10">
        <v>0</v>
      </c>
    </row>
    <row r="8188" spans="6:7" x14ac:dyDescent="0.3">
      <c r="F8188" t="s">
        <v>12715</v>
      </c>
      <c r="G8188" s="10">
        <v>0</v>
      </c>
    </row>
    <row r="8189" spans="6:7" x14ac:dyDescent="0.3">
      <c r="F8189" t="s">
        <v>13198</v>
      </c>
      <c r="G8189" s="10">
        <v>0</v>
      </c>
    </row>
    <row r="8190" spans="6:7" x14ac:dyDescent="0.3">
      <c r="F8190" t="s">
        <v>12716</v>
      </c>
      <c r="G8190" s="10">
        <v>0</v>
      </c>
    </row>
    <row r="8191" spans="6:7" x14ac:dyDescent="0.3">
      <c r="F8191" t="s">
        <v>13200</v>
      </c>
      <c r="G8191" s="10">
        <v>0</v>
      </c>
    </row>
    <row r="8192" spans="6:7" x14ac:dyDescent="0.3">
      <c r="F8192" t="s">
        <v>12717</v>
      </c>
      <c r="G8192" s="10">
        <v>0</v>
      </c>
    </row>
    <row r="8193" spans="6:7" x14ac:dyDescent="0.3">
      <c r="F8193" t="s">
        <v>13202</v>
      </c>
      <c r="G8193" s="10">
        <v>0</v>
      </c>
    </row>
    <row r="8194" spans="6:7" x14ac:dyDescent="0.3">
      <c r="F8194" t="s">
        <v>12718</v>
      </c>
      <c r="G8194" s="10">
        <v>0</v>
      </c>
    </row>
    <row r="8195" spans="6:7" x14ac:dyDescent="0.3">
      <c r="F8195" t="s">
        <v>13204</v>
      </c>
      <c r="G8195" s="10">
        <v>0</v>
      </c>
    </row>
    <row r="8196" spans="6:7" x14ac:dyDescent="0.3">
      <c r="F8196" t="s">
        <v>12719</v>
      </c>
      <c r="G8196" s="10">
        <v>0</v>
      </c>
    </row>
    <row r="8197" spans="6:7" x14ac:dyDescent="0.3">
      <c r="F8197" t="s">
        <v>13206</v>
      </c>
      <c r="G8197" s="10">
        <v>0</v>
      </c>
    </row>
    <row r="8198" spans="6:7" x14ac:dyDescent="0.3">
      <c r="F8198" t="s">
        <v>12720</v>
      </c>
      <c r="G8198" s="10">
        <v>0</v>
      </c>
    </row>
    <row r="8199" spans="6:7" x14ac:dyDescent="0.3">
      <c r="F8199" t="s">
        <v>13208</v>
      </c>
      <c r="G8199" s="10">
        <v>0</v>
      </c>
    </row>
    <row r="8200" spans="6:7" x14ac:dyDescent="0.3">
      <c r="F8200" t="s">
        <v>12721</v>
      </c>
      <c r="G8200" s="10">
        <v>0</v>
      </c>
    </row>
    <row r="8201" spans="6:7" x14ac:dyDescent="0.3">
      <c r="F8201" t="s">
        <v>13210</v>
      </c>
      <c r="G8201" s="10">
        <v>0</v>
      </c>
    </row>
    <row r="8202" spans="6:7" x14ac:dyDescent="0.3">
      <c r="F8202" t="s">
        <v>12722</v>
      </c>
      <c r="G8202" s="10">
        <v>0</v>
      </c>
    </row>
    <row r="8203" spans="6:7" x14ac:dyDescent="0.3">
      <c r="F8203" t="s">
        <v>13212</v>
      </c>
      <c r="G8203" s="10">
        <v>0</v>
      </c>
    </row>
    <row r="8204" spans="6:7" x14ac:dyDescent="0.3">
      <c r="F8204" t="s">
        <v>12723</v>
      </c>
      <c r="G8204" s="10">
        <v>0</v>
      </c>
    </row>
    <row r="8205" spans="6:7" x14ac:dyDescent="0.3">
      <c r="F8205" t="s">
        <v>13214</v>
      </c>
      <c r="G8205" s="10">
        <v>0</v>
      </c>
    </row>
    <row r="8206" spans="6:7" x14ac:dyDescent="0.3">
      <c r="F8206" t="s">
        <v>12724</v>
      </c>
      <c r="G8206" s="10">
        <v>0</v>
      </c>
    </row>
    <row r="8207" spans="6:7" x14ac:dyDescent="0.3">
      <c r="F8207" t="s">
        <v>12236</v>
      </c>
      <c r="G8207" s="10">
        <v>0</v>
      </c>
    </row>
    <row r="8208" spans="6:7" x14ac:dyDescent="0.3">
      <c r="F8208" t="s">
        <v>12725</v>
      </c>
      <c r="G8208" s="10">
        <v>0</v>
      </c>
    </row>
    <row r="8209" spans="6:7" x14ac:dyDescent="0.3">
      <c r="F8209" t="s">
        <v>13218</v>
      </c>
      <c r="G8209" s="10">
        <v>0</v>
      </c>
    </row>
    <row r="8210" spans="6:7" x14ac:dyDescent="0.3">
      <c r="F8210" t="s">
        <v>13250</v>
      </c>
      <c r="G8210" s="10">
        <v>0</v>
      </c>
    </row>
    <row r="8211" spans="6:7" x14ac:dyDescent="0.3">
      <c r="F8211" t="s">
        <v>13220</v>
      </c>
      <c r="G8211" s="10">
        <v>0</v>
      </c>
    </row>
    <row r="8212" spans="6:7" x14ac:dyDescent="0.3">
      <c r="F8212" t="s">
        <v>13252</v>
      </c>
      <c r="G8212" s="10">
        <v>0</v>
      </c>
    </row>
    <row r="8213" spans="6:7" x14ac:dyDescent="0.3">
      <c r="F8213" t="s">
        <v>13222</v>
      </c>
      <c r="G8213" s="10">
        <v>0</v>
      </c>
    </row>
    <row r="8214" spans="6:7" x14ac:dyDescent="0.3">
      <c r="F8214" t="s">
        <v>13254</v>
      </c>
      <c r="G8214" s="10">
        <v>0</v>
      </c>
    </row>
    <row r="8215" spans="6:7" x14ac:dyDescent="0.3">
      <c r="F8215" t="s">
        <v>13224</v>
      </c>
      <c r="G8215" s="10">
        <v>0</v>
      </c>
    </row>
    <row r="8216" spans="6:7" x14ac:dyDescent="0.3">
      <c r="F8216" t="s">
        <v>12680</v>
      </c>
      <c r="G8216" s="10">
        <v>0</v>
      </c>
    </row>
    <row r="8217" spans="6:7" x14ac:dyDescent="0.3">
      <c r="F8217" t="s">
        <v>13226</v>
      </c>
      <c r="G8217" s="10">
        <v>0</v>
      </c>
    </row>
    <row r="8218" spans="6:7" x14ac:dyDescent="0.3">
      <c r="F8218" t="s">
        <v>12681</v>
      </c>
      <c r="G8218" s="10">
        <v>0</v>
      </c>
    </row>
    <row r="8219" spans="6:7" x14ac:dyDescent="0.3">
      <c r="F8219" t="s">
        <v>13228</v>
      </c>
      <c r="G8219" s="10">
        <v>0</v>
      </c>
    </row>
    <row r="8220" spans="6:7" x14ac:dyDescent="0.3">
      <c r="F8220" t="s">
        <v>12682</v>
      </c>
      <c r="G8220" s="10">
        <v>0</v>
      </c>
    </row>
    <row r="8221" spans="6:7" x14ac:dyDescent="0.3">
      <c r="F8221" t="s">
        <v>13230</v>
      </c>
      <c r="G8221" s="10">
        <v>0</v>
      </c>
    </row>
    <row r="8222" spans="6:7" x14ac:dyDescent="0.3">
      <c r="F8222" t="s">
        <v>12683</v>
      </c>
      <c r="G8222" s="10">
        <v>0</v>
      </c>
    </row>
    <row r="8223" spans="6:7" x14ac:dyDescent="0.3">
      <c r="F8223" t="s">
        <v>13232</v>
      </c>
      <c r="G8223" s="10">
        <v>0</v>
      </c>
    </row>
    <row r="8224" spans="6:7" x14ac:dyDescent="0.3">
      <c r="F8224" t="s">
        <v>12684</v>
      </c>
      <c r="G8224" s="10">
        <v>0</v>
      </c>
    </row>
    <row r="8225" spans="6:7" x14ac:dyDescent="0.3">
      <c r="F8225" t="s">
        <v>13234</v>
      </c>
      <c r="G8225" s="10">
        <v>0</v>
      </c>
    </row>
    <row r="8226" spans="6:7" x14ac:dyDescent="0.3">
      <c r="F8226" t="s">
        <v>12685</v>
      </c>
      <c r="G8226" s="10">
        <v>0</v>
      </c>
    </row>
    <row r="8227" spans="6:7" x14ac:dyDescent="0.3">
      <c r="F8227" t="s">
        <v>13236</v>
      </c>
      <c r="G8227" s="10">
        <v>0</v>
      </c>
    </row>
    <row r="8228" spans="6:7" x14ac:dyDescent="0.3">
      <c r="F8228" t="s">
        <v>12686</v>
      </c>
      <c r="G8228" s="10">
        <v>0</v>
      </c>
    </row>
    <row r="8229" spans="6:7" x14ac:dyDescent="0.3">
      <c r="F8229" t="s">
        <v>12687</v>
      </c>
      <c r="G8229" s="10">
        <v>0</v>
      </c>
    </row>
    <row r="8230" spans="6:7" x14ac:dyDescent="0.3">
      <c r="F8230" t="s">
        <v>13239</v>
      </c>
      <c r="G8230" s="10">
        <v>0</v>
      </c>
    </row>
    <row r="8231" spans="6:7" x14ac:dyDescent="0.3">
      <c r="F8231" t="s">
        <v>12671</v>
      </c>
      <c r="G8231" s="10">
        <v>0</v>
      </c>
    </row>
    <row r="8232" spans="6:7" x14ac:dyDescent="0.3">
      <c r="F8232" t="s">
        <v>13241</v>
      </c>
      <c r="G8232" s="10">
        <v>0</v>
      </c>
    </row>
    <row r="8233" spans="6:7" x14ac:dyDescent="0.3">
      <c r="F8233" t="s">
        <v>12672</v>
      </c>
      <c r="G8233" s="10">
        <v>0</v>
      </c>
    </row>
    <row r="8234" spans="6:7" x14ac:dyDescent="0.3">
      <c r="F8234" t="s">
        <v>13243</v>
      </c>
      <c r="G8234" s="10">
        <v>0</v>
      </c>
    </row>
    <row r="8235" spans="6:7" x14ac:dyDescent="0.3">
      <c r="F8235" t="s">
        <v>12673</v>
      </c>
      <c r="G8235" s="10">
        <v>0</v>
      </c>
    </row>
    <row r="8236" spans="6:7" x14ac:dyDescent="0.3">
      <c r="F8236" t="s">
        <v>13245</v>
      </c>
      <c r="G8236" s="10">
        <v>0</v>
      </c>
    </row>
    <row r="8237" spans="6:7" x14ac:dyDescent="0.3">
      <c r="F8237" t="s">
        <v>12674</v>
      </c>
      <c r="G8237" s="10">
        <v>0</v>
      </c>
    </row>
    <row r="8238" spans="6:7" x14ac:dyDescent="0.3">
      <c r="F8238" t="s">
        <v>13247</v>
      </c>
      <c r="G8238" s="10">
        <v>0</v>
      </c>
    </row>
    <row r="8239" spans="6:7" x14ac:dyDescent="0.3">
      <c r="F8239" t="s">
        <v>12675</v>
      </c>
      <c r="G8239" s="10">
        <v>0</v>
      </c>
    </row>
    <row r="8240" spans="6:7" x14ac:dyDescent="0.3">
      <c r="F8240" t="s">
        <v>13249</v>
      </c>
      <c r="G8240" s="10">
        <v>0</v>
      </c>
    </row>
    <row r="8241" spans="6:7" x14ac:dyDescent="0.3">
      <c r="F8241" t="s">
        <v>12676</v>
      </c>
      <c r="G8241" s="10">
        <v>0</v>
      </c>
    </row>
    <row r="8242" spans="6:7" x14ac:dyDescent="0.3">
      <c r="F8242" t="s">
        <v>13251</v>
      </c>
      <c r="G8242" s="10">
        <v>0</v>
      </c>
    </row>
    <row r="8243" spans="6:7" x14ac:dyDescent="0.3">
      <c r="F8243" t="s">
        <v>12677</v>
      </c>
      <c r="G8243" s="10">
        <v>0</v>
      </c>
    </row>
    <row r="8244" spans="6:7" x14ac:dyDescent="0.3">
      <c r="F8244" t="s">
        <v>13253</v>
      </c>
      <c r="G8244" s="10">
        <v>0</v>
      </c>
    </row>
    <row r="8245" spans="6:7" x14ac:dyDescent="0.3">
      <c r="F8245" t="s">
        <v>12678</v>
      </c>
      <c r="G8245" s="10">
        <v>0</v>
      </c>
    </row>
    <row r="8246" spans="6:7" x14ac:dyDescent="0.3">
      <c r="F8246" t="s">
        <v>12105</v>
      </c>
      <c r="G8246" s="10">
        <v>0</v>
      </c>
    </row>
    <row r="8247" spans="6:7" x14ac:dyDescent="0.3">
      <c r="F8247" t="s">
        <v>12679</v>
      </c>
      <c r="G8247" s="10">
        <v>0</v>
      </c>
    </row>
    <row r="8248" spans="6:7" x14ac:dyDescent="0.3">
      <c r="F8248" t="s">
        <v>11636</v>
      </c>
      <c r="G8248" s="10">
        <v>0</v>
      </c>
    </row>
    <row r="8249" spans="6:7" x14ac:dyDescent="0.3">
      <c r="F8249" t="s">
        <v>11894</v>
      </c>
      <c r="G8249" s="10">
        <v>0</v>
      </c>
    </row>
    <row r="8250" spans="6:7" x14ac:dyDescent="0.3">
      <c r="F8250" t="s">
        <v>11766</v>
      </c>
      <c r="G8250" s="10">
        <v>0</v>
      </c>
    </row>
    <row r="8251" spans="6:7" x14ac:dyDescent="0.3">
      <c r="F8251" t="s">
        <v>11125</v>
      </c>
      <c r="G8251" s="10">
        <v>0</v>
      </c>
    </row>
    <row r="8252" spans="6:7" x14ac:dyDescent="0.3">
      <c r="F8252" t="s">
        <v>12038</v>
      </c>
      <c r="G8252" s="10">
        <v>0</v>
      </c>
    </row>
    <row r="8253" spans="6:7" x14ac:dyDescent="0.3">
      <c r="F8253" t="s">
        <v>11108</v>
      </c>
      <c r="G8253" s="10">
        <v>0</v>
      </c>
    </row>
    <row r="8254" spans="6:7" x14ac:dyDescent="0.3">
      <c r="F8254" t="s">
        <v>11119</v>
      </c>
      <c r="G8254" s="10">
        <v>0</v>
      </c>
    </row>
    <row r="8255" spans="6:7" x14ac:dyDescent="0.3">
      <c r="F8255" t="s">
        <v>11127</v>
      </c>
      <c r="G8255" s="10">
        <v>0</v>
      </c>
    </row>
    <row r="8256" spans="6:7" x14ac:dyDescent="0.3">
      <c r="F8256" t="s">
        <v>11830</v>
      </c>
      <c r="G8256" s="10">
        <v>0</v>
      </c>
    </row>
    <row r="8257" spans="6:7" x14ac:dyDescent="0.3">
      <c r="F8257" t="s">
        <v>11054</v>
      </c>
      <c r="G8257" s="10">
        <v>0</v>
      </c>
    </row>
    <row r="8258" spans="6:7" x14ac:dyDescent="0.3">
      <c r="F8258" t="s">
        <v>11974</v>
      </c>
      <c r="G8258" s="10">
        <v>0</v>
      </c>
    </row>
    <row r="8259" spans="6:7" x14ac:dyDescent="0.3">
      <c r="F8259" t="s">
        <v>11129</v>
      </c>
      <c r="G8259" s="10">
        <v>0</v>
      </c>
    </row>
    <row r="8260" spans="6:7" x14ac:dyDescent="0.3">
      <c r="F8260" t="s">
        <v>11604</v>
      </c>
      <c r="G8260" s="10">
        <v>0</v>
      </c>
    </row>
    <row r="8261" spans="6:7" x14ac:dyDescent="0.3">
      <c r="F8261" t="s">
        <v>11130</v>
      </c>
      <c r="G8261" s="10">
        <v>0</v>
      </c>
    </row>
    <row r="8262" spans="6:7" x14ac:dyDescent="0.3">
      <c r="F8262" t="s">
        <v>11668</v>
      </c>
      <c r="G8262" s="10">
        <v>0</v>
      </c>
    </row>
    <row r="8263" spans="6:7" x14ac:dyDescent="0.3">
      <c r="F8263" t="s">
        <v>11131</v>
      </c>
      <c r="G8263" s="10">
        <v>0</v>
      </c>
    </row>
    <row r="8264" spans="6:7" x14ac:dyDescent="0.3">
      <c r="F8264" t="s">
        <v>11011</v>
      </c>
      <c r="G8264" s="10">
        <v>0</v>
      </c>
    </row>
    <row r="8265" spans="6:7" x14ac:dyDescent="0.3">
      <c r="F8265" t="s">
        <v>11055</v>
      </c>
      <c r="G8265" s="10">
        <v>0</v>
      </c>
    </row>
    <row r="8266" spans="6:7" x14ac:dyDescent="0.3">
      <c r="F8266" t="s">
        <v>11798</v>
      </c>
      <c r="G8266" s="10">
        <v>0</v>
      </c>
    </row>
    <row r="8267" spans="6:7" x14ac:dyDescent="0.3">
      <c r="F8267" t="s">
        <v>11133</v>
      </c>
      <c r="G8267" s="10">
        <v>0</v>
      </c>
    </row>
    <row r="8268" spans="6:7" x14ac:dyDescent="0.3">
      <c r="F8268" t="s">
        <v>11862</v>
      </c>
      <c r="G8268" s="10">
        <v>0</v>
      </c>
    </row>
    <row r="8269" spans="6:7" x14ac:dyDescent="0.3">
      <c r="F8269" t="s">
        <v>11134</v>
      </c>
      <c r="G8269" s="10">
        <v>0</v>
      </c>
    </row>
    <row r="8270" spans="6:7" x14ac:dyDescent="0.3">
      <c r="F8270" t="s">
        <v>11926</v>
      </c>
      <c r="G8270" s="10">
        <v>0</v>
      </c>
    </row>
    <row r="8271" spans="6:7" x14ac:dyDescent="0.3">
      <c r="F8271" t="s">
        <v>11135</v>
      </c>
      <c r="G8271" s="10">
        <v>0</v>
      </c>
    </row>
    <row r="8272" spans="6:7" x14ac:dyDescent="0.3">
      <c r="F8272" t="s">
        <v>12006</v>
      </c>
      <c r="G8272" s="10">
        <v>0</v>
      </c>
    </row>
    <row r="8273" spans="6:7" x14ac:dyDescent="0.3">
      <c r="F8273" t="s">
        <v>11136</v>
      </c>
      <c r="G8273" s="10">
        <v>0</v>
      </c>
    </row>
    <row r="8274" spans="6:7" x14ac:dyDescent="0.3">
      <c r="F8274" t="s">
        <v>11588</v>
      </c>
      <c r="G8274" s="10">
        <v>0</v>
      </c>
    </row>
    <row r="8275" spans="6:7" x14ac:dyDescent="0.3">
      <c r="F8275" t="s">
        <v>11056</v>
      </c>
      <c r="G8275" s="10">
        <v>0</v>
      </c>
    </row>
    <row r="8276" spans="6:7" x14ac:dyDescent="0.3">
      <c r="F8276" t="s">
        <v>11620</v>
      </c>
      <c r="G8276" s="10">
        <v>0</v>
      </c>
    </row>
    <row r="8277" spans="6:7" x14ac:dyDescent="0.3">
      <c r="F8277" t="s">
        <v>11138</v>
      </c>
      <c r="G8277" s="10">
        <v>0</v>
      </c>
    </row>
    <row r="8278" spans="6:7" x14ac:dyDescent="0.3">
      <c r="F8278" t="s">
        <v>11652</v>
      </c>
      <c r="G8278" s="10">
        <v>0</v>
      </c>
    </row>
    <row r="8279" spans="6:7" x14ac:dyDescent="0.3">
      <c r="F8279" t="s">
        <v>11139</v>
      </c>
      <c r="G8279" s="10">
        <v>0</v>
      </c>
    </row>
    <row r="8280" spans="6:7" x14ac:dyDescent="0.3">
      <c r="F8280" t="s">
        <v>11684</v>
      </c>
      <c r="G8280" s="10">
        <v>0</v>
      </c>
    </row>
    <row r="8281" spans="6:7" x14ac:dyDescent="0.3">
      <c r="F8281" t="s">
        <v>10963</v>
      </c>
      <c r="G8281" s="10">
        <v>0</v>
      </c>
    </row>
    <row r="8282" spans="6:7" x14ac:dyDescent="0.3">
      <c r="F8282" t="s">
        <v>11718</v>
      </c>
      <c r="G8282" s="10">
        <v>0</v>
      </c>
    </row>
    <row r="8283" spans="6:7" x14ac:dyDescent="0.3">
      <c r="F8283" t="s">
        <v>11141</v>
      </c>
      <c r="G8283" s="10">
        <v>0</v>
      </c>
    </row>
    <row r="8284" spans="6:7" x14ac:dyDescent="0.3">
      <c r="F8284" t="s">
        <v>11750</v>
      </c>
      <c r="G8284" s="10">
        <v>0</v>
      </c>
    </row>
    <row r="8285" spans="6:7" x14ac:dyDescent="0.3">
      <c r="F8285" t="s">
        <v>11142</v>
      </c>
      <c r="G8285" s="10">
        <v>0</v>
      </c>
    </row>
    <row r="8286" spans="6:7" x14ac:dyDescent="0.3">
      <c r="F8286" t="s">
        <v>11089</v>
      </c>
      <c r="G8286" s="10">
        <v>0</v>
      </c>
    </row>
    <row r="8287" spans="6:7" x14ac:dyDescent="0.3">
      <c r="F8287" t="s">
        <v>11057</v>
      </c>
      <c r="G8287" s="10">
        <v>0</v>
      </c>
    </row>
    <row r="8288" spans="6:7" x14ac:dyDescent="0.3">
      <c r="F8288" t="s">
        <v>11814</v>
      </c>
      <c r="G8288" s="10">
        <v>0</v>
      </c>
    </row>
    <row r="8289" spans="6:7" x14ac:dyDescent="0.3">
      <c r="F8289" t="s">
        <v>11144</v>
      </c>
      <c r="G8289" s="10">
        <v>0</v>
      </c>
    </row>
    <row r="8290" spans="6:7" x14ac:dyDescent="0.3">
      <c r="F8290" t="s">
        <v>11846</v>
      </c>
      <c r="G8290" s="10">
        <v>0</v>
      </c>
    </row>
    <row r="8291" spans="6:7" x14ac:dyDescent="0.3">
      <c r="F8291" t="s">
        <v>11145</v>
      </c>
      <c r="G8291" s="10">
        <v>0</v>
      </c>
    </row>
    <row r="8292" spans="6:7" x14ac:dyDescent="0.3">
      <c r="F8292" t="s">
        <v>11878</v>
      </c>
      <c r="G8292" s="10">
        <v>0</v>
      </c>
    </row>
    <row r="8293" spans="6:7" x14ac:dyDescent="0.3">
      <c r="F8293" t="s">
        <v>11146</v>
      </c>
      <c r="G8293" s="10">
        <v>0</v>
      </c>
    </row>
    <row r="8294" spans="6:7" x14ac:dyDescent="0.3">
      <c r="F8294" t="s">
        <v>11910</v>
      </c>
      <c r="G8294" s="10">
        <v>0</v>
      </c>
    </row>
    <row r="8295" spans="6:7" x14ac:dyDescent="0.3">
      <c r="F8295" t="s">
        <v>11147</v>
      </c>
      <c r="G8295" s="10">
        <v>0</v>
      </c>
    </row>
    <row r="8296" spans="6:7" x14ac:dyDescent="0.3">
      <c r="F8296" t="s">
        <v>11958</v>
      </c>
      <c r="G8296" s="10">
        <v>0</v>
      </c>
    </row>
    <row r="8297" spans="6:7" x14ac:dyDescent="0.3">
      <c r="F8297" t="s">
        <v>11148</v>
      </c>
      <c r="G8297" s="10">
        <v>0</v>
      </c>
    </row>
    <row r="8298" spans="6:7" x14ac:dyDescent="0.3">
      <c r="F8298" t="s">
        <v>11990</v>
      </c>
      <c r="G8298" s="10">
        <v>0</v>
      </c>
    </row>
    <row r="8299" spans="6:7" x14ac:dyDescent="0.3">
      <c r="F8299" t="s">
        <v>11149</v>
      </c>
      <c r="G8299" s="10">
        <v>0</v>
      </c>
    </row>
    <row r="8300" spans="6:7" x14ac:dyDescent="0.3">
      <c r="F8300" t="s">
        <v>12022</v>
      </c>
      <c r="G8300" s="10">
        <v>0</v>
      </c>
    </row>
    <row r="8301" spans="6:7" x14ac:dyDescent="0.3">
      <c r="F8301" t="s">
        <v>11150</v>
      </c>
      <c r="G8301" s="10">
        <v>0</v>
      </c>
    </row>
    <row r="8302" spans="6:7" x14ac:dyDescent="0.3">
      <c r="F8302" t="s">
        <v>11580</v>
      </c>
      <c r="G8302" s="10">
        <v>0</v>
      </c>
    </row>
    <row r="8303" spans="6:7" x14ac:dyDescent="0.3">
      <c r="F8303" t="s">
        <v>11151</v>
      </c>
      <c r="G8303" s="10">
        <v>0</v>
      </c>
    </row>
    <row r="8304" spans="6:7" x14ac:dyDescent="0.3">
      <c r="F8304" t="s">
        <v>11596</v>
      </c>
      <c r="G8304" s="10">
        <v>0</v>
      </c>
    </row>
    <row r="8305" spans="6:7" x14ac:dyDescent="0.3">
      <c r="F8305" t="s">
        <v>11152</v>
      </c>
      <c r="G8305" s="10">
        <v>0</v>
      </c>
    </row>
    <row r="8306" spans="6:7" x14ac:dyDescent="0.3">
      <c r="F8306" t="s">
        <v>11612</v>
      </c>
      <c r="G8306" s="10">
        <v>0</v>
      </c>
    </row>
    <row r="8307" spans="6:7" x14ac:dyDescent="0.3">
      <c r="F8307" t="s">
        <v>11153</v>
      </c>
      <c r="G8307" s="10">
        <v>0</v>
      </c>
    </row>
    <row r="8308" spans="6:7" x14ac:dyDescent="0.3">
      <c r="F8308" t="s">
        <v>11628</v>
      </c>
      <c r="G8308" s="10">
        <v>0</v>
      </c>
    </row>
    <row r="8309" spans="6:7" x14ac:dyDescent="0.3">
      <c r="F8309" t="s">
        <v>11154</v>
      </c>
      <c r="G8309" s="10">
        <v>0</v>
      </c>
    </row>
    <row r="8310" spans="6:7" x14ac:dyDescent="0.3">
      <c r="F8310" t="s">
        <v>11644</v>
      </c>
      <c r="G8310" s="10">
        <v>0</v>
      </c>
    </row>
    <row r="8311" spans="6:7" x14ac:dyDescent="0.3">
      <c r="F8311" t="s">
        <v>11109</v>
      </c>
      <c r="G8311" s="10">
        <v>0</v>
      </c>
    </row>
    <row r="8312" spans="6:7" x14ac:dyDescent="0.3">
      <c r="F8312" t="s">
        <v>11660</v>
      </c>
      <c r="G8312" s="10">
        <v>0</v>
      </c>
    </row>
    <row r="8313" spans="6:7" x14ac:dyDescent="0.3">
      <c r="F8313" t="s">
        <v>10964</v>
      </c>
      <c r="G8313" s="10">
        <v>0</v>
      </c>
    </row>
    <row r="8314" spans="6:7" x14ac:dyDescent="0.3">
      <c r="F8314" t="s">
        <v>11676</v>
      </c>
      <c r="G8314" s="10">
        <v>0</v>
      </c>
    </row>
    <row r="8315" spans="6:7" x14ac:dyDescent="0.3">
      <c r="F8315" t="s">
        <v>11157</v>
      </c>
      <c r="G8315" s="10">
        <v>0</v>
      </c>
    </row>
    <row r="8316" spans="6:7" x14ac:dyDescent="0.3">
      <c r="F8316" t="s">
        <v>11694</v>
      </c>
      <c r="G8316" s="10">
        <v>0</v>
      </c>
    </row>
    <row r="8317" spans="6:7" x14ac:dyDescent="0.3">
      <c r="F8317" t="s">
        <v>11158</v>
      </c>
      <c r="G8317" s="10">
        <v>0</v>
      </c>
    </row>
    <row r="8318" spans="6:7" x14ac:dyDescent="0.3">
      <c r="F8318" t="s">
        <v>11710</v>
      </c>
      <c r="G8318" s="10">
        <v>0</v>
      </c>
    </row>
    <row r="8319" spans="6:7" x14ac:dyDescent="0.3">
      <c r="F8319" t="s">
        <v>11159</v>
      </c>
      <c r="G8319" s="10">
        <v>0</v>
      </c>
    </row>
    <row r="8320" spans="6:7" x14ac:dyDescent="0.3">
      <c r="F8320" t="s">
        <v>11080</v>
      </c>
      <c r="G8320" s="10">
        <v>0</v>
      </c>
    </row>
    <row r="8321" spans="6:7" x14ac:dyDescent="0.3">
      <c r="F8321" t="s">
        <v>11160</v>
      </c>
      <c r="G8321" s="10">
        <v>0</v>
      </c>
    </row>
    <row r="8322" spans="6:7" x14ac:dyDescent="0.3">
      <c r="F8322" t="s">
        <v>11742</v>
      </c>
      <c r="G8322" s="10">
        <v>0</v>
      </c>
    </row>
    <row r="8323" spans="6:7" x14ac:dyDescent="0.3">
      <c r="F8323" t="s">
        <v>11161</v>
      </c>
      <c r="G8323" s="10">
        <v>0</v>
      </c>
    </row>
    <row r="8324" spans="6:7" x14ac:dyDescent="0.3">
      <c r="F8324" t="s">
        <v>11758</v>
      </c>
      <c r="G8324" s="10">
        <v>0</v>
      </c>
    </row>
    <row r="8325" spans="6:7" x14ac:dyDescent="0.3">
      <c r="F8325" t="s">
        <v>11162</v>
      </c>
      <c r="G8325" s="10">
        <v>0</v>
      </c>
    </row>
    <row r="8326" spans="6:7" x14ac:dyDescent="0.3">
      <c r="F8326" t="s">
        <v>11774</v>
      </c>
      <c r="G8326" s="10">
        <v>0</v>
      </c>
    </row>
    <row r="8327" spans="6:7" x14ac:dyDescent="0.3">
      <c r="F8327" t="s">
        <v>11163</v>
      </c>
      <c r="G8327" s="10">
        <v>0</v>
      </c>
    </row>
    <row r="8328" spans="6:7" x14ac:dyDescent="0.3">
      <c r="F8328" t="s">
        <v>11790</v>
      </c>
      <c r="G8328" s="10">
        <v>0</v>
      </c>
    </row>
    <row r="8329" spans="6:7" x14ac:dyDescent="0.3">
      <c r="F8329" t="s">
        <v>10957</v>
      </c>
      <c r="G8329" s="10">
        <v>0</v>
      </c>
    </row>
    <row r="8330" spans="6:7" x14ac:dyDescent="0.3">
      <c r="F8330" t="s">
        <v>11806</v>
      </c>
      <c r="G8330" s="10">
        <v>0</v>
      </c>
    </row>
    <row r="8331" spans="6:7" x14ac:dyDescent="0.3">
      <c r="F8331" t="s">
        <v>10966</v>
      </c>
      <c r="G8331" s="10">
        <v>0</v>
      </c>
    </row>
    <row r="8332" spans="6:7" x14ac:dyDescent="0.3">
      <c r="F8332" t="s">
        <v>11093</v>
      </c>
      <c r="G8332" s="10">
        <v>0</v>
      </c>
    </row>
    <row r="8333" spans="6:7" x14ac:dyDescent="0.3">
      <c r="F8333" t="s">
        <v>11166</v>
      </c>
      <c r="G8333" s="10">
        <v>0</v>
      </c>
    </row>
    <row r="8334" spans="6:7" x14ac:dyDescent="0.3">
      <c r="F8334" t="s">
        <v>11838</v>
      </c>
      <c r="G8334" s="10">
        <v>0</v>
      </c>
    </row>
    <row r="8335" spans="6:7" x14ac:dyDescent="0.3">
      <c r="F8335" t="s">
        <v>11167</v>
      </c>
      <c r="G8335" s="10">
        <v>0</v>
      </c>
    </row>
    <row r="8336" spans="6:7" x14ac:dyDescent="0.3">
      <c r="F8336" t="s">
        <v>11854</v>
      </c>
      <c r="G8336" s="10">
        <v>0</v>
      </c>
    </row>
    <row r="8337" spans="6:7" x14ac:dyDescent="0.3">
      <c r="F8337" t="s">
        <v>10967</v>
      </c>
      <c r="G8337" s="10">
        <v>0</v>
      </c>
    </row>
    <row r="8338" spans="6:7" x14ac:dyDescent="0.3">
      <c r="F8338" t="s">
        <v>11870</v>
      </c>
      <c r="G8338" s="10">
        <v>0</v>
      </c>
    </row>
    <row r="8339" spans="6:7" x14ac:dyDescent="0.3">
      <c r="F8339" t="s">
        <v>11169</v>
      </c>
      <c r="G8339" s="10">
        <v>0</v>
      </c>
    </row>
    <row r="8340" spans="6:7" x14ac:dyDescent="0.3">
      <c r="F8340" t="s">
        <v>11886</v>
      </c>
      <c r="G8340" s="10">
        <v>0</v>
      </c>
    </row>
    <row r="8341" spans="6:7" x14ac:dyDescent="0.3">
      <c r="F8341" t="s">
        <v>11170</v>
      </c>
      <c r="G8341" s="10">
        <v>0</v>
      </c>
    </row>
    <row r="8342" spans="6:7" x14ac:dyDescent="0.3">
      <c r="F8342" t="s">
        <v>11902</v>
      </c>
      <c r="G8342" s="10">
        <v>0</v>
      </c>
    </row>
    <row r="8343" spans="6:7" x14ac:dyDescent="0.3">
      <c r="F8343" t="s">
        <v>11171</v>
      </c>
      <c r="G8343" s="10">
        <v>0</v>
      </c>
    </row>
    <row r="8344" spans="6:7" x14ac:dyDescent="0.3">
      <c r="F8344" t="s">
        <v>11918</v>
      </c>
      <c r="G8344" s="10">
        <v>0</v>
      </c>
    </row>
    <row r="8345" spans="6:7" x14ac:dyDescent="0.3">
      <c r="F8345" t="s">
        <v>11172</v>
      </c>
      <c r="G8345" s="10">
        <v>0</v>
      </c>
    </row>
    <row r="8346" spans="6:7" x14ac:dyDescent="0.3">
      <c r="F8346" t="s">
        <v>11099</v>
      </c>
      <c r="G8346" s="10">
        <v>0</v>
      </c>
    </row>
    <row r="8347" spans="6:7" x14ac:dyDescent="0.3">
      <c r="F8347" t="s">
        <v>11173</v>
      </c>
      <c r="G8347" s="10">
        <v>0</v>
      </c>
    </row>
    <row r="8348" spans="6:7" x14ac:dyDescent="0.3">
      <c r="F8348" t="s">
        <v>11966</v>
      </c>
      <c r="G8348" s="10">
        <v>0</v>
      </c>
    </row>
    <row r="8349" spans="6:7" x14ac:dyDescent="0.3">
      <c r="F8349" t="s">
        <v>11058</v>
      </c>
      <c r="G8349" s="10">
        <v>0</v>
      </c>
    </row>
    <row r="8350" spans="6:7" x14ac:dyDescent="0.3">
      <c r="F8350" t="s">
        <v>11044</v>
      </c>
      <c r="G8350" s="10">
        <v>0</v>
      </c>
    </row>
    <row r="8351" spans="6:7" x14ac:dyDescent="0.3">
      <c r="F8351" t="s">
        <v>11175</v>
      </c>
      <c r="G8351" s="10">
        <v>0</v>
      </c>
    </row>
    <row r="8352" spans="6:7" x14ac:dyDescent="0.3">
      <c r="F8352" t="s">
        <v>11998</v>
      </c>
      <c r="G8352" s="10">
        <v>0</v>
      </c>
    </row>
    <row r="8353" spans="6:7" x14ac:dyDescent="0.3">
      <c r="F8353" t="s">
        <v>11176</v>
      </c>
      <c r="G8353" s="10">
        <v>0</v>
      </c>
    </row>
    <row r="8354" spans="6:7" x14ac:dyDescent="0.3">
      <c r="F8354" t="s">
        <v>12014</v>
      </c>
      <c r="G8354" s="10">
        <v>0</v>
      </c>
    </row>
    <row r="8355" spans="6:7" x14ac:dyDescent="0.3">
      <c r="F8355" t="s">
        <v>11177</v>
      </c>
      <c r="G8355" s="10">
        <v>0</v>
      </c>
    </row>
    <row r="8356" spans="6:7" x14ac:dyDescent="0.3">
      <c r="F8356" t="s">
        <v>12030</v>
      </c>
      <c r="G8356" s="10">
        <v>0</v>
      </c>
    </row>
    <row r="8357" spans="6:7" x14ac:dyDescent="0.3">
      <c r="F8357" t="s">
        <v>11178</v>
      </c>
      <c r="G8357" s="10">
        <v>0</v>
      </c>
    </row>
    <row r="8358" spans="6:7" x14ac:dyDescent="0.3">
      <c r="F8358" t="s">
        <v>11576</v>
      </c>
      <c r="G8358" s="10">
        <v>0</v>
      </c>
    </row>
    <row r="8359" spans="6:7" x14ac:dyDescent="0.3">
      <c r="F8359" t="s">
        <v>10968</v>
      </c>
      <c r="G8359" s="10">
        <v>0</v>
      </c>
    </row>
    <row r="8360" spans="6:7" x14ac:dyDescent="0.3">
      <c r="F8360" t="s">
        <v>11584</v>
      </c>
      <c r="G8360" s="10">
        <v>0</v>
      </c>
    </row>
    <row r="8361" spans="6:7" x14ac:dyDescent="0.3">
      <c r="F8361" t="s">
        <v>11180</v>
      </c>
      <c r="G8361" s="10">
        <v>0</v>
      </c>
    </row>
    <row r="8362" spans="6:7" x14ac:dyDescent="0.3">
      <c r="F8362" t="s">
        <v>11072</v>
      </c>
      <c r="G8362" s="10">
        <v>0</v>
      </c>
    </row>
    <row r="8363" spans="6:7" x14ac:dyDescent="0.3">
      <c r="F8363" t="s">
        <v>11181</v>
      </c>
      <c r="G8363" s="10">
        <v>0</v>
      </c>
    </row>
    <row r="8364" spans="6:7" x14ac:dyDescent="0.3">
      <c r="F8364" t="s">
        <v>10994</v>
      </c>
      <c r="G8364" s="10">
        <v>0</v>
      </c>
    </row>
    <row r="8365" spans="6:7" x14ac:dyDescent="0.3">
      <c r="F8365" t="s">
        <v>10969</v>
      </c>
      <c r="G8365" s="10">
        <v>0</v>
      </c>
    </row>
    <row r="8366" spans="6:7" x14ac:dyDescent="0.3">
      <c r="F8366" t="s">
        <v>10996</v>
      </c>
      <c r="G8366" s="10">
        <v>0</v>
      </c>
    </row>
    <row r="8367" spans="6:7" x14ac:dyDescent="0.3">
      <c r="F8367" t="s">
        <v>11183</v>
      </c>
      <c r="G8367" s="10">
        <v>0</v>
      </c>
    </row>
    <row r="8368" spans="6:7" x14ac:dyDescent="0.3">
      <c r="F8368" t="s">
        <v>11616</v>
      </c>
      <c r="G8368" s="10">
        <v>0</v>
      </c>
    </row>
    <row r="8369" spans="6:7" x14ac:dyDescent="0.3">
      <c r="F8369" t="s">
        <v>11184</v>
      </c>
      <c r="G8369" s="10">
        <v>0</v>
      </c>
    </row>
    <row r="8370" spans="6:7" x14ac:dyDescent="0.3">
      <c r="F8370" t="s">
        <v>11624</v>
      </c>
      <c r="G8370" s="10">
        <v>0</v>
      </c>
    </row>
    <row r="8371" spans="6:7" x14ac:dyDescent="0.3">
      <c r="F8371" t="s">
        <v>11185</v>
      </c>
      <c r="G8371" s="10">
        <v>0</v>
      </c>
    </row>
    <row r="8372" spans="6:7" x14ac:dyDescent="0.3">
      <c r="F8372" t="s">
        <v>11632</v>
      </c>
      <c r="G8372" s="10">
        <v>0</v>
      </c>
    </row>
    <row r="8373" spans="6:7" x14ac:dyDescent="0.3">
      <c r="F8373" t="s">
        <v>11186</v>
      </c>
      <c r="G8373" s="10">
        <v>0</v>
      </c>
    </row>
    <row r="8374" spans="6:7" x14ac:dyDescent="0.3">
      <c r="F8374" t="s">
        <v>11640</v>
      </c>
      <c r="G8374" s="10">
        <v>0</v>
      </c>
    </row>
    <row r="8375" spans="6:7" x14ac:dyDescent="0.3">
      <c r="F8375" t="s">
        <v>11187</v>
      </c>
      <c r="G8375" s="10">
        <v>0</v>
      </c>
    </row>
    <row r="8376" spans="6:7" x14ac:dyDescent="0.3">
      <c r="F8376" t="s">
        <v>11648</v>
      </c>
      <c r="G8376" s="10">
        <v>0</v>
      </c>
    </row>
    <row r="8377" spans="6:7" x14ac:dyDescent="0.3">
      <c r="F8377" t="s">
        <v>11188</v>
      </c>
      <c r="G8377" s="10">
        <v>0</v>
      </c>
    </row>
    <row r="8378" spans="6:7" x14ac:dyDescent="0.3">
      <c r="F8378" t="s">
        <v>11656</v>
      </c>
      <c r="G8378" s="10">
        <v>0</v>
      </c>
    </row>
    <row r="8379" spans="6:7" x14ac:dyDescent="0.3">
      <c r="F8379" t="s">
        <v>10958</v>
      </c>
      <c r="G8379" s="10">
        <v>0</v>
      </c>
    </row>
    <row r="8380" spans="6:7" x14ac:dyDescent="0.3">
      <c r="F8380" t="s">
        <v>11664</v>
      </c>
      <c r="G8380" s="10">
        <v>0</v>
      </c>
    </row>
    <row r="8381" spans="6:7" x14ac:dyDescent="0.3">
      <c r="F8381" t="s">
        <v>11190</v>
      </c>
      <c r="G8381" s="10">
        <v>0</v>
      </c>
    </row>
    <row r="8382" spans="6:7" x14ac:dyDescent="0.3">
      <c r="F8382" t="s">
        <v>11672</v>
      </c>
      <c r="G8382" s="10">
        <v>0</v>
      </c>
    </row>
    <row r="8383" spans="6:7" x14ac:dyDescent="0.3">
      <c r="F8383" t="s">
        <v>11191</v>
      </c>
      <c r="G8383" s="10">
        <v>0</v>
      </c>
    </row>
    <row r="8384" spans="6:7" x14ac:dyDescent="0.3">
      <c r="F8384" t="s">
        <v>11680</v>
      </c>
      <c r="G8384" s="10">
        <v>0</v>
      </c>
    </row>
    <row r="8385" spans="6:7" x14ac:dyDescent="0.3">
      <c r="F8385" t="s">
        <v>11192</v>
      </c>
      <c r="G8385" s="10">
        <v>0</v>
      </c>
    </row>
    <row r="8386" spans="6:7" x14ac:dyDescent="0.3">
      <c r="F8386" t="s">
        <v>11690</v>
      </c>
      <c r="G8386" s="10">
        <v>0</v>
      </c>
    </row>
    <row r="8387" spans="6:7" x14ac:dyDescent="0.3">
      <c r="F8387" t="s">
        <v>10971</v>
      </c>
      <c r="G8387" s="10">
        <v>0</v>
      </c>
    </row>
    <row r="8388" spans="6:7" x14ac:dyDescent="0.3">
      <c r="F8388" t="s">
        <v>11006</v>
      </c>
      <c r="G8388" s="10">
        <v>0</v>
      </c>
    </row>
    <row r="8389" spans="6:7" x14ac:dyDescent="0.3">
      <c r="F8389" t="s">
        <v>11194</v>
      </c>
      <c r="G8389" s="10">
        <v>0</v>
      </c>
    </row>
    <row r="8390" spans="6:7" x14ac:dyDescent="0.3">
      <c r="F8390" t="s">
        <v>11706</v>
      </c>
      <c r="G8390" s="10">
        <v>0</v>
      </c>
    </row>
    <row r="8391" spans="6:7" x14ac:dyDescent="0.3">
      <c r="F8391" t="s">
        <v>11195</v>
      </c>
      <c r="G8391" s="10">
        <v>0</v>
      </c>
    </row>
    <row r="8392" spans="6:7" x14ac:dyDescent="0.3">
      <c r="F8392" t="s">
        <v>11714</v>
      </c>
      <c r="G8392" s="10">
        <v>0</v>
      </c>
    </row>
    <row r="8393" spans="6:7" x14ac:dyDescent="0.3">
      <c r="F8393" t="s">
        <v>10972</v>
      </c>
      <c r="G8393" s="10">
        <v>0</v>
      </c>
    </row>
    <row r="8394" spans="6:7" x14ac:dyDescent="0.3">
      <c r="F8394" t="s">
        <v>11722</v>
      </c>
      <c r="G8394" s="10">
        <v>0</v>
      </c>
    </row>
    <row r="8395" spans="6:7" x14ac:dyDescent="0.3">
      <c r="F8395" t="s">
        <v>11197</v>
      </c>
      <c r="G8395" s="10">
        <v>0</v>
      </c>
    </row>
    <row r="8396" spans="6:7" x14ac:dyDescent="0.3">
      <c r="F8396" t="s">
        <v>11081</v>
      </c>
      <c r="G8396" s="10">
        <v>0</v>
      </c>
    </row>
    <row r="8397" spans="6:7" x14ac:dyDescent="0.3">
      <c r="F8397" t="s">
        <v>11198</v>
      </c>
      <c r="G8397" s="10">
        <v>0</v>
      </c>
    </row>
    <row r="8398" spans="6:7" x14ac:dyDescent="0.3">
      <c r="F8398" t="s">
        <v>11012</v>
      </c>
      <c r="G8398" s="10">
        <v>0</v>
      </c>
    </row>
    <row r="8399" spans="6:7" x14ac:dyDescent="0.3">
      <c r="F8399" t="s">
        <v>11199</v>
      </c>
      <c r="G8399" s="10">
        <v>0</v>
      </c>
    </row>
    <row r="8400" spans="6:7" x14ac:dyDescent="0.3">
      <c r="F8400" t="s">
        <v>11746</v>
      </c>
      <c r="G8400" s="10">
        <v>0</v>
      </c>
    </row>
    <row r="8401" spans="6:7" x14ac:dyDescent="0.3">
      <c r="F8401" t="s">
        <v>11200</v>
      </c>
      <c r="G8401" s="10">
        <v>0</v>
      </c>
    </row>
    <row r="8402" spans="6:7" x14ac:dyDescent="0.3">
      <c r="F8402" t="s">
        <v>11084</v>
      </c>
      <c r="G8402" s="10">
        <v>0</v>
      </c>
    </row>
    <row r="8403" spans="6:7" x14ac:dyDescent="0.3">
      <c r="F8403" t="s">
        <v>11201</v>
      </c>
      <c r="G8403" s="10">
        <v>0</v>
      </c>
    </row>
    <row r="8404" spans="6:7" x14ac:dyDescent="0.3">
      <c r="F8404" t="s">
        <v>11762</v>
      </c>
      <c r="G8404" s="10">
        <v>0</v>
      </c>
    </row>
    <row r="8405" spans="6:7" x14ac:dyDescent="0.3">
      <c r="F8405" t="s">
        <v>11202</v>
      </c>
      <c r="G8405" s="10">
        <v>0</v>
      </c>
    </row>
    <row r="8406" spans="6:7" x14ac:dyDescent="0.3">
      <c r="F8406" t="s">
        <v>11087</v>
      </c>
      <c r="G8406" s="10">
        <v>0</v>
      </c>
    </row>
    <row r="8407" spans="6:7" x14ac:dyDescent="0.3">
      <c r="F8407" t="s">
        <v>11203</v>
      </c>
      <c r="G8407" s="10">
        <v>0</v>
      </c>
    </row>
    <row r="8408" spans="6:7" x14ac:dyDescent="0.3">
      <c r="F8408" t="s">
        <v>11778</v>
      </c>
      <c r="G8408" s="10">
        <v>0</v>
      </c>
    </row>
    <row r="8409" spans="6:7" x14ac:dyDescent="0.3">
      <c r="F8409" t="s">
        <v>11204</v>
      </c>
      <c r="G8409" s="10">
        <v>0</v>
      </c>
    </row>
    <row r="8410" spans="6:7" x14ac:dyDescent="0.3">
      <c r="F8410" t="s">
        <v>11786</v>
      </c>
      <c r="G8410" s="10">
        <v>0</v>
      </c>
    </row>
    <row r="8411" spans="6:7" x14ac:dyDescent="0.3">
      <c r="F8411" t="s">
        <v>11205</v>
      </c>
      <c r="G8411" s="10">
        <v>0</v>
      </c>
    </row>
    <row r="8412" spans="6:7" x14ac:dyDescent="0.3">
      <c r="F8412" t="s">
        <v>11794</v>
      </c>
      <c r="G8412" s="10">
        <v>0</v>
      </c>
    </row>
    <row r="8413" spans="6:7" x14ac:dyDescent="0.3">
      <c r="F8413" t="s">
        <v>11206</v>
      </c>
      <c r="G8413" s="10">
        <v>0</v>
      </c>
    </row>
    <row r="8414" spans="6:7" x14ac:dyDescent="0.3">
      <c r="F8414" t="s">
        <v>11802</v>
      </c>
      <c r="G8414" s="10">
        <v>0</v>
      </c>
    </row>
    <row r="8415" spans="6:7" x14ac:dyDescent="0.3">
      <c r="F8415" t="s">
        <v>11207</v>
      </c>
      <c r="G8415" s="10">
        <v>0</v>
      </c>
    </row>
    <row r="8416" spans="6:7" x14ac:dyDescent="0.3">
      <c r="F8416" t="s">
        <v>11090</v>
      </c>
      <c r="G8416" s="10">
        <v>0</v>
      </c>
    </row>
    <row r="8417" spans="6:7" x14ac:dyDescent="0.3">
      <c r="F8417" t="s">
        <v>11208</v>
      </c>
      <c r="G8417" s="10">
        <v>0</v>
      </c>
    </row>
    <row r="8418" spans="6:7" x14ac:dyDescent="0.3">
      <c r="F8418" t="s">
        <v>11818</v>
      </c>
      <c r="G8418" s="10">
        <v>0</v>
      </c>
    </row>
    <row r="8419" spans="6:7" x14ac:dyDescent="0.3">
      <c r="F8419" t="s">
        <v>11209</v>
      </c>
      <c r="G8419" s="10">
        <v>0</v>
      </c>
    </row>
    <row r="8420" spans="6:7" x14ac:dyDescent="0.3">
      <c r="F8420" t="s">
        <v>11826</v>
      </c>
      <c r="G8420" s="10">
        <v>0</v>
      </c>
    </row>
    <row r="8421" spans="6:7" x14ac:dyDescent="0.3">
      <c r="F8421" t="s">
        <v>11210</v>
      </c>
      <c r="G8421" s="10">
        <v>0</v>
      </c>
    </row>
    <row r="8422" spans="6:7" x14ac:dyDescent="0.3">
      <c r="F8422" t="s">
        <v>11834</v>
      </c>
      <c r="G8422" s="10">
        <v>0</v>
      </c>
    </row>
    <row r="8423" spans="6:7" x14ac:dyDescent="0.3">
      <c r="F8423" t="s">
        <v>11211</v>
      </c>
      <c r="G8423" s="10">
        <v>0</v>
      </c>
    </row>
    <row r="8424" spans="6:7" x14ac:dyDescent="0.3">
      <c r="F8424" t="s">
        <v>11842</v>
      </c>
      <c r="G8424" s="10">
        <v>0</v>
      </c>
    </row>
    <row r="8425" spans="6:7" x14ac:dyDescent="0.3">
      <c r="F8425" t="s">
        <v>11212</v>
      </c>
      <c r="G8425" s="10">
        <v>0</v>
      </c>
    </row>
    <row r="8426" spans="6:7" x14ac:dyDescent="0.3">
      <c r="F8426" t="s">
        <v>11850</v>
      </c>
      <c r="G8426" s="10">
        <v>0</v>
      </c>
    </row>
    <row r="8427" spans="6:7" x14ac:dyDescent="0.3">
      <c r="F8427" t="s">
        <v>11213</v>
      </c>
      <c r="G8427" s="10">
        <v>0</v>
      </c>
    </row>
    <row r="8428" spans="6:7" x14ac:dyDescent="0.3">
      <c r="F8428" t="s">
        <v>11023</v>
      </c>
      <c r="G8428" s="10">
        <v>0</v>
      </c>
    </row>
    <row r="8429" spans="6:7" x14ac:dyDescent="0.3">
      <c r="F8429" t="s">
        <v>11214</v>
      </c>
      <c r="G8429" s="10">
        <v>0</v>
      </c>
    </row>
    <row r="8430" spans="6:7" x14ac:dyDescent="0.3">
      <c r="F8430" t="s">
        <v>11866</v>
      </c>
      <c r="G8430" s="10">
        <v>0</v>
      </c>
    </row>
    <row r="8431" spans="6:7" x14ac:dyDescent="0.3">
      <c r="F8431" t="s">
        <v>11215</v>
      </c>
      <c r="G8431" s="10">
        <v>0</v>
      </c>
    </row>
    <row r="8432" spans="6:7" x14ac:dyDescent="0.3">
      <c r="F8432" t="s">
        <v>11874</v>
      </c>
      <c r="G8432" s="10">
        <v>0</v>
      </c>
    </row>
    <row r="8433" spans="6:7" x14ac:dyDescent="0.3">
      <c r="F8433" t="s">
        <v>11216</v>
      </c>
      <c r="G8433" s="10">
        <v>0</v>
      </c>
    </row>
    <row r="8434" spans="6:7" x14ac:dyDescent="0.3">
      <c r="F8434" t="s">
        <v>11882</v>
      </c>
      <c r="G8434" s="10">
        <v>0</v>
      </c>
    </row>
    <row r="8435" spans="6:7" x14ac:dyDescent="0.3">
      <c r="F8435" t="s">
        <v>11217</v>
      </c>
      <c r="G8435" s="10">
        <v>0</v>
      </c>
    </row>
    <row r="8436" spans="6:7" x14ac:dyDescent="0.3">
      <c r="F8436" t="s">
        <v>11027</v>
      </c>
      <c r="G8436" s="10">
        <v>0</v>
      </c>
    </row>
    <row r="8437" spans="6:7" x14ac:dyDescent="0.3">
      <c r="F8437" t="s">
        <v>11218</v>
      </c>
      <c r="G8437" s="10">
        <v>0</v>
      </c>
    </row>
    <row r="8438" spans="6:7" x14ac:dyDescent="0.3">
      <c r="F8438" t="s">
        <v>11898</v>
      </c>
      <c r="G8438" s="10">
        <v>0</v>
      </c>
    </row>
    <row r="8439" spans="6:7" x14ac:dyDescent="0.3">
      <c r="F8439" t="s">
        <v>11219</v>
      </c>
      <c r="G8439" s="10">
        <v>0</v>
      </c>
    </row>
    <row r="8440" spans="6:7" x14ac:dyDescent="0.3">
      <c r="F8440" t="s">
        <v>11906</v>
      </c>
      <c r="G8440" s="10">
        <v>0</v>
      </c>
    </row>
    <row r="8441" spans="6:7" x14ac:dyDescent="0.3">
      <c r="F8441" t="s">
        <v>11220</v>
      </c>
      <c r="G8441" s="10">
        <v>0</v>
      </c>
    </row>
    <row r="8442" spans="6:7" x14ac:dyDescent="0.3">
      <c r="F8442" t="s">
        <v>11914</v>
      </c>
      <c r="G8442" s="10">
        <v>0</v>
      </c>
    </row>
    <row r="8443" spans="6:7" x14ac:dyDescent="0.3">
      <c r="F8443" t="s">
        <v>11221</v>
      </c>
      <c r="G8443" s="10">
        <v>0</v>
      </c>
    </row>
    <row r="8444" spans="6:7" x14ac:dyDescent="0.3">
      <c r="F8444" t="s">
        <v>11922</v>
      </c>
      <c r="G8444" s="10">
        <v>0</v>
      </c>
    </row>
    <row r="8445" spans="6:7" x14ac:dyDescent="0.3">
      <c r="F8445" t="s">
        <v>11222</v>
      </c>
      <c r="G8445" s="10">
        <v>0</v>
      </c>
    </row>
    <row r="8446" spans="6:7" x14ac:dyDescent="0.3">
      <c r="F8446" t="s">
        <v>11930</v>
      </c>
      <c r="G8446" s="10">
        <v>0</v>
      </c>
    </row>
    <row r="8447" spans="6:7" x14ac:dyDescent="0.3">
      <c r="F8447" t="s">
        <v>11223</v>
      </c>
      <c r="G8447" s="10">
        <v>0</v>
      </c>
    </row>
    <row r="8448" spans="6:7" x14ac:dyDescent="0.3">
      <c r="F8448" t="s">
        <v>11938</v>
      </c>
      <c r="G8448" s="10">
        <v>0</v>
      </c>
    </row>
    <row r="8449" spans="6:7" x14ac:dyDescent="0.3">
      <c r="F8449" t="s">
        <v>11224</v>
      </c>
      <c r="G8449" s="10">
        <v>0</v>
      </c>
    </row>
    <row r="8450" spans="6:7" x14ac:dyDescent="0.3">
      <c r="F8450" t="s">
        <v>11962</v>
      </c>
      <c r="G8450" s="10">
        <v>0</v>
      </c>
    </row>
    <row r="8451" spans="6:7" x14ac:dyDescent="0.3">
      <c r="F8451" t="s">
        <v>11225</v>
      </c>
      <c r="G8451" s="10">
        <v>0</v>
      </c>
    </row>
    <row r="8452" spans="6:7" x14ac:dyDescent="0.3">
      <c r="F8452" t="s">
        <v>11970</v>
      </c>
      <c r="G8452" s="10">
        <v>0</v>
      </c>
    </row>
    <row r="8453" spans="6:7" x14ac:dyDescent="0.3">
      <c r="F8453" t="s">
        <v>11059</v>
      </c>
      <c r="G8453" s="10">
        <v>0</v>
      </c>
    </row>
    <row r="8454" spans="6:7" x14ac:dyDescent="0.3">
      <c r="F8454" t="s">
        <v>11103</v>
      </c>
      <c r="G8454" s="10">
        <v>0</v>
      </c>
    </row>
    <row r="8455" spans="6:7" x14ac:dyDescent="0.3">
      <c r="F8455" t="s">
        <v>11227</v>
      </c>
      <c r="G8455" s="10">
        <v>0</v>
      </c>
    </row>
    <row r="8456" spans="6:7" x14ac:dyDescent="0.3">
      <c r="F8456" t="s">
        <v>11986</v>
      </c>
      <c r="G8456" s="10">
        <v>0</v>
      </c>
    </row>
    <row r="8457" spans="6:7" x14ac:dyDescent="0.3">
      <c r="F8457" t="s">
        <v>11228</v>
      </c>
      <c r="G8457" s="10">
        <v>0</v>
      </c>
    </row>
    <row r="8458" spans="6:7" x14ac:dyDescent="0.3">
      <c r="F8458" t="s">
        <v>11117</v>
      </c>
      <c r="G8458" s="10">
        <v>0</v>
      </c>
    </row>
    <row r="8459" spans="6:7" x14ac:dyDescent="0.3">
      <c r="F8459" t="s">
        <v>11229</v>
      </c>
      <c r="G8459" s="10">
        <v>0</v>
      </c>
    </row>
    <row r="8460" spans="6:7" x14ac:dyDescent="0.3">
      <c r="F8460" t="s">
        <v>11047</v>
      </c>
      <c r="G8460" s="10">
        <v>0</v>
      </c>
    </row>
    <row r="8461" spans="6:7" x14ac:dyDescent="0.3">
      <c r="F8461" t="s">
        <v>11230</v>
      </c>
      <c r="G8461" s="10">
        <v>0</v>
      </c>
    </row>
    <row r="8462" spans="6:7" x14ac:dyDescent="0.3">
      <c r="F8462" t="s">
        <v>12010</v>
      </c>
      <c r="G8462" s="10">
        <v>0</v>
      </c>
    </row>
    <row r="8463" spans="6:7" x14ac:dyDescent="0.3">
      <c r="F8463" t="s">
        <v>11231</v>
      </c>
      <c r="G8463" s="10">
        <v>0</v>
      </c>
    </row>
    <row r="8464" spans="6:7" x14ac:dyDescent="0.3">
      <c r="F8464" t="s">
        <v>12018</v>
      </c>
      <c r="G8464" s="10">
        <v>0</v>
      </c>
    </row>
    <row r="8465" spans="6:7" x14ac:dyDescent="0.3">
      <c r="F8465" t="s">
        <v>11232</v>
      </c>
      <c r="G8465" s="10">
        <v>0</v>
      </c>
    </row>
    <row r="8466" spans="6:7" x14ac:dyDescent="0.3">
      <c r="F8466" t="s">
        <v>12026</v>
      </c>
      <c r="G8466" s="10">
        <v>0</v>
      </c>
    </row>
    <row r="8467" spans="6:7" x14ac:dyDescent="0.3">
      <c r="F8467" t="s">
        <v>11233</v>
      </c>
      <c r="G8467" s="10">
        <v>0</v>
      </c>
    </row>
    <row r="8468" spans="6:7" x14ac:dyDescent="0.3">
      <c r="F8468" t="s">
        <v>12034</v>
      </c>
      <c r="G8468" s="10">
        <v>0</v>
      </c>
    </row>
    <row r="8469" spans="6:7" x14ac:dyDescent="0.3">
      <c r="F8469" t="s">
        <v>11234</v>
      </c>
      <c r="G8469" s="10">
        <v>0</v>
      </c>
    </row>
    <row r="8470" spans="6:7" x14ac:dyDescent="0.3">
      <c r="F8470" t="s">
        <v>11107</v>
      </c>
      <c r="G8470" s="10">
        <v>0</v>
      </c>
    </row>
    <row r="8471" spans="6:7" x14ac:dyDescent="0.3">
      <c r="F8471" t="s">
        <v>11235</v>
      </c>
      <c r="G8471" s="10">
        <v>0</v>
      </c>
    </row>
    <row r="8472" spans="6:7" x14ac:dyDescent="0.3">
      <c r="F8472" t="s">
        <v>11578</v>
      </c>
      <c r="G8472" s="10">
        <v>0</v>
      </c>
    </row>
    <row r="8473" spans="6:7" x14ac:dyDescent="0.3">
      <c r="F8473" t="s">
        <v>11236</v>
      </c>
      <c r="G8473" s="10">
        <v>0</v>
      </c>
    </row>
    <row r="8474" spans="6:7" x14ac:dyDescent="0.3">
      <c r="F8474" t="s">
        <v>11582</v>
      </c>
      <c r="G8474" s="10">
        <v>0</v>
      </c>
    </row>
    <row r="8475" spans="6:7" x14ac:dyDescent="0.3">
      <c r="F8475" t="s">
        <v>11237</v>
      </c>
      <c r="G8475" s="10">
        <v>0</v>
      </c>
    </row>
    <row r="8476" spans="6:7" x14ac:dyDescent="0.3">
      <c r="F8476" t="s">
        <v>11586</v>
      </c>
      <c r="G8476" s="10">
        <v>0</v>
      </c>
    </row>
    <row r="8477" spans="6:7" x14ac:dyDescent="0.3">
      <c r="F8477" t="s">
        <v>11238</v>
      </c>
      <c r="G8477" s="10">
        <v>0</v>
      </c>
    </row>
    <row r="8478" spans="6:7" x14ac:dyDescent="0.3">
      <c r="F8478" t="s">
        <v>11590</v>
      </c>
      <c r="G8478" s="10">
        <v>0</v>
      </c>
    </row>
    <row r="8479" spans="6:7" x14ac:dyDescent="0.3">
      <c r="F8479" t="s">
        <v>11239</v>
      </c>
      <c r="G8479" s="10">
        <v>0</v>
      </c>
    </row>
    <row r="8480" spans="6:7" x14ac:dyDescent="0.3">
      <c r="F8480" t="s">
        <v>11594</v>
      </c>
      <c r="G8480" s="10">
        <v>0</v>
      </c>
    </row>
    <row r="8481" spans="6:7" x14ac:dyDescent="0.3">
      <c r="F8481" t="s">
        <v>11240</v>
      </c>
      <c r="G8481" s="10">
        <v>0</v>
      </c>
    </row>
    <row r="8482" spans="6:7" x14ac:dyDescent="0.3">
      <c r="F8482" t="s">
        <v>11598</v>
      </c>
      <c r="G8482" s="10">
        <v>0</v>
      </c>
    </row>
    <row r="8483" spans="6:7" x14ac:dyDescent="0.3">
      <c r="F8483" t="s">
        <v>11241</v>
      </c>
      <c r="G8483" s="10">
        <v>0</v>
      </c>
    </row>
    <row r="8484" spans="6:7" x14ac:dyDescent="0.3">
      <c r="F8484" t="s">
        <v>11602</v>
      </c>
      <c r="G8484" s="10">
        <v>0</v>
      </c>
    </row>
    <row r="8485" spans="6:7" x14ac:dyDescent="0.3">
      <c r="F8485" t="s">
        <v>11242</v>
      </c>
      <c r="G8485" s="10">
        <v>0</v>
      </c>
    </row>
    <row r="8486" spans="6:7" x14ac:dyDescent="0.3">
      <c r="F8486" t="s">
        <v>11606</v>
      </c>
      <c r="G8486" s="10">
        <v>0</v>
      </c>
    </row>
    <row r="8487" spans="6:7" x14ac:dyDescent="0.3">
      <c r="F8487" t="s">
        <v>11243</v>
      </c>
      <c r="G8487" s="10">
        <v>0</v>
      </c>
    </row>
    <row r="8488" spans="6:7" x14ac:dyDescent="0.3">
      <c r="F8488" t="s">
        <v>11610</v>
      </c>
      <c r="G8488" s="10">
        <v>0</v>
      </c>
    </row>
    <row r="8489" spans="6:7" x14ac:dyDescent="0.3">
      <c r="F8489" t="s">
        <v>11060</v>
      </c>
      <c r="G8489" s="10">
        <v>0</v>
      </c>
    </row>
    <row r="8490" spans="6:7" x14ac:dyDescent="0.3">
      <c r="F8490" t="s">
        <v>11614</v>
      </c>
      <c r="G8490" s="10">
        <v>0</v>
      </c>
    </row>
    <row r="8491" spans="6:7" x14ac:dyDescent="0.3">
      <c r="F8491" t="s">
        <v>11245</v>
      </c>
      <c r="G8491" s="10">
        <v>0</v>
      </c>
    </row>
    <row r="8492" spans="6:7" x14ac:dyDescent="0.3">
      <c r="F8492" t="s">
        <v>11618</v>
      </c>
      <c r="G8492" s="10">
        <v>0</v>
      </c>
    </row>
    <row r="8493" spans="6:7" x14ac:dyDescent="0.3">
      <c r="F8493" t="s">
        <v>11246</v>
      </c>
      <c r="G8493" s="10">
        <v>0</v>
      </c>
    </row>
    <row r="8494" spans="6:7" x14ac:dyDescent="0.3">
      <c r="F8494" t="s">
        <v>11622</v>
      </c>
      <c r="G8494" s="10">
        <v>0</v>
      </c>
    </row>
    <row r="8495" spans="6:7" x14ac:dyDescent="0.3">
      <c r="F8495" t="s">
        <v>11247</v>
      </c>
      <c r="G8495" s="10">
        <v>0</v>
      </c>
    </row>
    <row r="8496" spans="6:7" x14ac:dyDescent="0.3">
      <c r="F8496" t="s">
        <v>10998</v>
      </c>
      <c r="G8496" s="10">
        <v>0</v>
      </c>
    </row>
    <row r="8497" spans="6:7" x14ac:dyDescent="0.3">
      <c r="F8497" t="s">
        <v>11248</v>
      </c>
      <c r="G8497" s="10">
        <v>0</v>
      </c>
    </row>
    <row r="8498" spans="6:7" x14ac:dyDescent="0.3">
      <c r="F8498" t="s">
        <v>11118</v>
      </c>
      <c r="G8498" s="10">
        <v>0</v>
      </c>
    </row>
    <row r="8499" spans="6:7" x14ac:dyDescent="0.3">
      <c r="F8499" t="s">
        <v>10973</v>
      </c>
      <c r="G8499" s="10">
        <v>0</v>
      </c>
    </row>
    <row r="8500" spans="6:7" x14ac:dyDescent="0.3">
      <c r="F8500" t="s">
        <v>11000</v>
      </c>
      <c r="G8500" s="10">
        <v>0</v>
      </c>
    </row>
    <row r="8501" spans="6:7" x14ac:dyDescent="0.3">
      <c r="F8501" t="s">
        <v>11250</v>
      </c>
      <c r="G8501" s="10">
        <v>0</v>
      </c>
    </row>
    <row r="8502" spans="6:7" x14ac:dyDescent="0.3">
      <c r="F8502" t="s">
        <v>11638</v>
      </c>
      <c r="G8502" s="10">
        <v>0</v>
      </c>
    </row>
    <row r="8503" spans="6:7" x14ac:dyDescent="0.3">
      <c r="F8503" t="s">
        <v>11251</v>
      </c>
      <c r="G8503" s="10">
        <v>0</v>
      </c>
    </row>
    <row r="8504" spans="6:7" x14ac:dyDescent="0.3">
      <c r="F8504" t="s">
        <v>11642</v>
      </c>
      <c r="G8504" s="10">
        <v>0</v>
      </c>
    </row>
    <row r="8505" spans="6:7" x14ac:dyDescent="0.3">
      <c r="F8505" t="s">
        <v>11252</v>
      </c>
      <c r="G8505" s="10">
        <v>0</v>
      </c>
    </row>
    <row r="8506" spans="6:7" x14ac:dyDescent="0.3">
      <c r="F8506" t="s">
        <v>11646</v>
      </c>
      <c r="G8506" s="10">
        <v>0</v>
      </c>
    </row>
    <row r="8507" spans="6:7" x14ac:dyDescent="0.3">
      <c r="F8507" t="s">
        <v>11253</v>
      </c>
      <c r="G8507" s="10">
        <v>0</v>
      </c>
    </row>
    <row r="8508" spans="6:7" x14ac:dyDescent="0.3">
      <c r="F8508" t="s">
        <v>11650</v>
      </c>
      <c r="G8508" s="10">
        <v>0</v>
      </c>
    </row>
    <row r="8509" spans="6:7" x14ac:dyDescent="0.3">
      <c r="F8509" t="s">
        <v>11254</v>
      </c>
      <c r="G8509" s="10">
        <v>0</v>
      </c>
    </row>
    <row r="8510" spans="6:7" x14ac:dyDescent="0.3">
      <c r="F8510" t="s">
        <v>11003</v>
      </c>
      <c r="G8510" s="10">
        <v>0</v>
      </c>
    </row>
    <row r="8511" spans="6:7" x14ac:dyDescent="0.3">
      <c r="F8511" t="s">
        <v>11255</v>
      </c>
      <c r="G8511" s="10">
        <v>0</v>
      </c>
    </row>
    <row r="8512" spans="6:7" x14ac:dyDescent="0.3">
      <c r="F8512" t="s">
        <v>11658</v>
      </c>
      <c r="G8512" s="10">
        <v>0</v>
      </c>
    </row>
    <row r="8513" spans="6:7" x14ac:dyDescent="0.3">
      <c r="F8513" t="s">
        <v>11256</v>
      </c>
      <c r="G8513" s="10">
        <v>0</v>
      </c>
    </row>
    <row r="8514" spans="6:7" x14ac:dyDescent="0.3">
      <c r="F8514" t="s">
        <v>11662</v>
      </c>
      <c r="G8514" s="10">
        <v>0</v>
      </c>
    </row>
    <row r="8515" spans="6:7" x14ac:dyDescent="0.3">
      <c r="F8515" t="s">
        <v>10974</v>
      </c>
      <c r="G8515" s="10">
        <v>0</v>
      </c>
    </row>
    <row r="8516" spans="6:7" x14ac:dyDescent="0.3">
      <c r="F8516" t="s">
        <v>11666</v>
      </c>
      <c r="G8516" s="10">
        <v>0</v>
      </c>
    </row>
    <row r="8517" spans="6:7" x14ac:dyDescent="0.3">
      <c r="F8517" t="s">
        <v>11258</v>
      </c>
      <c r="G8517" s="10">
        <v>0</v>
      </c>
    </row>
    <row r="8518" spans="6:7" x14ac:dyDescent="0.3">
      <c r="F8518" t="s">
        <v>11670</v>
      </c>
      <c r="G8518" s="10">
        <v>0</v>
      </c>
    </row>
    <row r="8519" spans="6:7" x14ac:dyDescent="0.3">
      <c r="F8519" t="s">
        <v>11259</v>
      </c>
      <c r="G8519" s="10">
        <v>0</v>
      </c>
    </row>
    <row r="8520" spans="6:7" x14ac:dyDescent="0.3">
      <c r="F8520" t="s">
        <v>11674</v>
      </c>
      <c r="G8520" s="10">
        <v>0</v>
      </c>
    </row>
    <row r="8521" spans="6:7" x14ac:dyDescent="0.3">
      <c r="F8521" t="s">
        <v>11260</v>
      </c>
      <c r="G8521" s="10">
        <v>0</v>
      </c>
    </row>
    <row r="8522" spans="6:7" x14ac:dyDescent="0.3">
      <c r="F8522" t="s">
        <v>11079</v>
      </c>
      <c r="G8522" s="10">
        <v>0</v>
      </c>
    </row>
    <row r="8523" spans="6:7" x14ac:dyDescent="0.3">
      <c r="F8523" t="s">
        <v>11261</v>
      </c>
      <c r="G8523" s="10">
        <v>0</v>
      </c>
    </row>
    <row r="8524" spans="6:7" x14ac:dyDescent="0.3">
      <c r="F8524" t="s">
        <v>11682</v>
      </c>
      <c r="G8524" s="10">
        <v>0</v>
      </c>
    </row>
    <row r="8525" spans="6:7" x14ac:dyDescent="0.3">
      <c r="F8525" t="s">
        <v>11262</v>
      </c>
      <c r="G8525" s="10">
        <v>0</v>
      </c>
    </row>
    <row r="8526" spans="6:7" x14ac:dyDescent="0.3">
      <c r="F8526" t="s">
        <v>10962</v>
      </c>
      <c r="G8526" s="10">
        <v>0</v>
      </c>
    </row>
    <row r="8527" spans="6:7" x14ac:dyDescent="0.3">
      <c r="F8527" t="s">
        <v>11686</v>
      </c>
      <c r="G8527" s="10">
        <v>0</v>
      </c>
    </row>
    <row r="8528" spans="6:7" x14ac:dyDescent="0.3">
      <c r="F8528" t="s">
        <v>11263</v>
      </c>
      <c r="G8528" s="10">
        <v>0</v>
      </c>
    </row>
    <row r="8529" spans="6:7" x14ac:dyDescent="0.3">
      <c r="F8529" t="s">
        <v>11692</v>
      </c>
      <c r="G8529" s="10">
        <v>0</v>
      </c>
    </row>
    <row r="8530" spans="6:7" x14ac:dyDescent="0.3">
      <c r="F8530" t="s">
        <v>11264</v>
      </c>
      <c r="G8530" s="10">
        <v>0</v>
      </c>
    </row>
    <row r="8531" spans="6:7" x14ac:dyDescent="0.3">
      <c r="F8531" t="s">
        <v>11696</v>
      </c>
      <c r="G8531" s="10">
        <v>0</v>
      </c>
    </row>
    <row r="8532" spans="6:7" x14ac:dyDescent="0.3">
      <c r="F8532" t="s">
        <v>11265</v>
      </c>
      <c r="G8532" s="10">
        <v>0</v>
      </c>
    </row>
    <row r="8533" spans="6:7" x14ac:dyDescent="0.3">
      <c r="F8533" t="s">
        <v>11700</v>
      </c>
      <c r="G8533" s="10">
        <v>0</v>
      </c>
    </row>
    <row r="8534" spans="6:7" x14ac:dyDescent="0.3">
      <c r="F8534" t="s">
        <v>11266</v>
      </c>
      <c r="G8534" s="10">
        <v>0</v>
      </c>
    </row>
    <row r="8535" spans="6:7" x14ac:dyDescent="0.3">
      <c r="F8535" t="s">
        <v>11704</v>
      </c>
      <c r="G8535" s="10">
        <v>0</v>
      </c>
    </row>
    <row r="8536" spans="6:7" x14ac:dyDescent="0.3">
      <c r="F8536" t="s">
        <v>10975</v>
      </c>
      <c r="G8536" s="10">
        <v>0</v>
      </c>
    </row>
    <row r="8537" spans="6:7" x14ac:dyDescent="0.3">
      <c r="F8537" t="s">
        <v>11708</v>
      </c>
      <c r="G8537" s="10">
        <v>0</v>
      </c>
    </row>
    <row r="8538" spans="6:7" x14ac:dyDescent="0.3">
      <c r="F8538" t="s">
        <v>11268</v>
      </c>
      <c r="G8538" s="10">
        <v>0</v>
      </c>
    </row>
    <row r="8539" spans="6:7" x14ac:dyDescent="0.3">
      <c r="F8539" t="s">
        <v>11712</v>
      </c>
      <c r="G8539" s="10">
        <v>0</v>
      </c>
    </row>
    <row r="8540" spans="6:7" x14ac:dyDescent="0.3">
      <c r="F8540" t="s">
        <v>11269</v>
      </c>
      <c r="G8540" s="10">
        <v>0</v>
      </c>
    </row>
    <row r="8541" spans="6:7" x14ac:dyDescent="0.3">
      <c r="F8541" t="s">
        <v>11716</v>
      </c>
      <c r="G8541" s="10">
        <v>0</v>
      </c>
    </row>
    <row r="8542" spans="6:7" x14ac:dyDescent="0.3">
      <c r="F8542" t="s">
        <v>11270</v>
      </c>
      <c r="G8542" s="10">
        <v>0</v>
      </c>
    </row>
    <row r="8543" spans="6:7" x14ac:dyDescent="0.3">
      <c r="F8543" t="s">
        <v>10959</v>
      </c>
      <c r="G8543" s="10">
        <v>0</v>
      </c>
    </row>
    <row r="8544" spans="6:7" x14ac:dyDescent="0.3">
      <c r="F8544" t="s">
        <v>11271</v>
      </c>
      <c r="G8544" s="10">
        <v>0</v>
      </c>
    </row>
    <row r="8545" spans="6:7" x14ac:dyDescent="0.3">
      <c r="F8545" t="s">
        <v>11010</v>
      </c>
      <c r="G8545" s="10">
        <v>0</v>
      </c>
    </row>
    <row r="8546" spans="6:7" x14ac:dyDescent="0.3">
      <c r="F8546" t="s">
        <v>11272</v>
      </c>
      <c r="G8546" s="10">
        <v>0</v>
      </c>
    </row>
    <row r="8547" spans="6:7" x14ac:dyDescent="0.3">
      <c r="F8547" t="s">
        <v>11728</v>
      </c>
      <c r="G8547" s="10">
        <v>0</v>
      </c>
    </row>
    <row r="8548" spans="6:7" x14ac:dyDescent="0.3">
      <c r="F8548" t="s">
        <v>11273</v>
      </c>
      <c r="G8548" s="10">
        <v>0</v>
      </c>
    </row>
    <row r="8549" spans="6:7" x14ac:dyDescent="0.3">
      <c r="F8549" t="s">
        <v>11732</v>
      </c>
      <c r="G8549" s="10">
        <v>0</v>
      </c>
    </row>
    <row r="8550" spans="6:7" x14ac:dyDescent="0.3">
      <c r="F8550" t="s">
        <v>11274</v>
      </c>
      <c r="G8550" s="10">
        <v>0</v>
      </c>
    </row>
    <row r="8551" spans="6:7" x14ac:dyDescent="0.3">
      <c r="F8551" t="s">
        <v>11736</v>
      </c>
      <c r="G8551" s="10">
        <v>0</v>
      </c>
    </row>
    <row r="8552" spans="6:7" x14ac:dyDescent="0.3">
      <c r="F8552" t="s">
        <v>11275</v>
      </c>
      <c r="G8552" s="10">
        <v>0</v>
      </c>
    </row>
    <row r="8553" spans="6:7" x14ac:dyDescent="0.3">
      <c r="F8553" t="s">
        <v>11083</v>
      </c>
      <c r="G8553" s="10">
        <v>0</v>
      </c>
    </row>
    <row r="8554" spans="6:7" x14ac:dyDescent="0.3">
      <c r="F8554" t="s">
        <v>11276</v>
      </c>
      <c r="G8554" s="10">
        <v>0</v>
      </c>
    </row>
    <row r="8555" spans="6:7" x14ac:dyDescent="0.3">
      <c r="F8555" t="s">
        <v>11013</v>
      </c>
      <c r="G8555" s="10">
        <v>0</v>
      </c>
    </row>
    <row r="8556" spans="6:7" x14ac:dyDescent="0.3">
      <c r="F8556" t="s">
        <v>11277</v>
      </c>
      <c r="G8556" s="10">
        <v>0</v>
      </c>
    </row>
    <row r="8557" spans="6:7" x14ac:dyDescent="0.3">
      <c r="F8557" t="s">
        <v>11748</v>
      </c>
      <c r="G8557" s="10">
        <v>0</v>
      </c>
    </row>
    <row r="8558" spans="6:7" x14ac:dyDescent="0.3">
      <c r="F8558" t="s">
        <v>11278</v>
      </c>
      <c r="G8558" s="10">
        <v>0</v>
      </c>
    </row>
    <row r="8559" spans="6:7" x14ac:dyDescent="0.3">
      <c r="F8559" t="s">
        <v>11752</v>
      </c>
      <c r="G8559" s="10">
        <v>0</v>
      </c>
    </row>
    <row r="8560" spans="6:7" x14ac:dyDescent="0.3">
      <c r="F8560" t="s">
        <v>11279</v>
      </c>
      <c r="G8560" s="10">
        <v>0</v>
      </c>
    </row>
    <row r="8561" spans="6:7" x14ac:dyDescent="0.3">
      <c r="F8561" t="s">
        <v>11756</v>
      </c>
      <c r="G8561" s="10">
        <v>0</v>
      </c>
    </row>
    <row r="8562" spans="6:7" x14ac:dyDescent="0.3">
      <c r="F8562" t="s">
        <v>11280</v>
      </c>
      <c r="G8562" s="10">
        <v>0</v>
      </c>
    </row>
    <row r="8563" spans="6:7" x14ac:dyDescent="0.3">
      <c r="F8563" t="s">
        <v>11760</v>
      </c>
      <c r="G8563" s="10">
        <v>0</v>
      </c>
    </row>
    <row r="8564" spans="6:7" x14ac:dyDescent="0.3">
      <c r="F8564" t="s">
        <v>11281</v>
      </c>
      <c r="G8564" s="10">
        <v>0</v>
      </c>
    </row>
    <row r="8565" spans="6:7" x14ac:dyDescent="0.3">
      <c r="F8565" t="s">
        <v>11764</v>
      </c>
      <c r="G8565" s="10">
        <v>0</v>
      </c>
    </row>
    <row r="8566" spans="6:7" x14ac:dyDescent="0.3">
      <c r="F8566" t="s">
        <v>11282</v>
      </c>
      <c r="G8566" s="10">
        <v>0</v>
      </c>
    </row>
    <row r="8567" spans="6:7" x14ac:dyDescent="0.3">
      <c r="F8567" t="s">
        <v>11768</v>
      </c>
      <c r="G8567" s="10">
        <v>0</v>
      </c>
    </row>
    <row r="8568" spans="6:7" x14ac:dyDescent="0.3">
      <c r="F8568" t="s">
        <v>11283</v>
      </c>
      <c r="G8568" s="10">
        <v>0</v>
      </c>
    </row>
    <row r="8569" spans="6:7" x14ac:dyDescent="0.3">
      <c r="F8569" t="s">
        <v>10961</v>
      </c>
      <c r="G8569" s="10">
        <v>0</v>
      </c>
    </row>
    <row r="8570" spans="6:7" x14ac:dyDescent="0.3">
      <c r="F8570" t="s">
        <v>11284</v>
      </c>
      <c r="G8570" s="10">
        <v>0</v>
      </c>
    </row>
    <row r="8571" spans="6:7" x14ac:dyDescent="0.3">
      <c r="F8571" t="s">
        <v>11776</v>
      </c>
      <c r="G8571" s="10">
        <v>0</v>
      </c>
    </row>
    <row r="8572" spans="6:7" x14ac:dyDescent="0.3">
      <c r="F8572" t="s">
        <v>11285</v>
      </c>
      <c r="G8572" s="10">
        <v>0</v>
      </c>
    </row>
    <row r="8573" spans="6:7" x14ac:dyDescent="0.3">
      <c r="F8573" t="s">
        <v>11780</v>
      </c>
      <c r="G8573" s="10">
        <v>0</v>
      </c>
    </row>
    <row r="8574" spans="6:7" x14ac:dyDescent="0.3">
      <c r="F8574" t="s">
        <v>11286</v>
      </c>
      <c r="G8574" s="10">
        <v>0</v>
      </c>
    </row>
    <row r="8575" spans="6:7" x14ac:dyDescent="0.3">
      <c r="F8575" t="s">
        <v>11016</v>
      </c>
      <c r="G8575" s="10">
        <v>0</v>
      </c>
    </row>
    <row r="8576" spans="6:7" x14ac:dyDescent="0.3">
      <c r="F8576" t="s">
        <v>10976</v>
      </c>
      <c r="G8576" s="10">
        <v>0</v>
      </c>
    </row>
    <row r="8577" spans="6:7" x14ac:dyDescent="0.3">
      <c r="F8577" t="s">
        <v>11019</v>
      </c>
      <c r="G8577" s="10">
        <v>0</v>
      </c>
    </row>
    <row r="8578" spans="6:7" x14ac:dyDescent="0.3">
      <c r="F8578" t="s">
        <v>11288</v>
      </c>
      <c r="G8578" s="10">
        <v>0</v>
      </c>
    </row>
    <row r="8579" spans="6:7" x14ac:dyDescent="0.3">
      <c r="F8579" t="s">
        <v>11792</v>
      </c>
      <c r="G8579" s="10">
        <v>0</v>
      </c>
    </row>
    <row r="8580" spans="6:7" x14ac:dyDescent="0.3">
      <c r="F8580" t="s">
        <v>11289</v>
      </c>
      <c r="G8580" s="10">
        <v>0</v>
      </c>
    </row>
    <row r="8581" spans="6:7" x14ac:dyDescent="0.3">
      <c r="F8581" t="s">
        <v>11021</v>
      </c>
      <c r="G8581" s="10">
        <v>0</v>
      </c>
    </row>
    <row r="8582" spans="6:7" x14ac:dyDescent="0.3">
      <c r="F8582" t="s">
        <v>11290</v>
      </c>
      <c r="G8582" s="10">
        <v>0</v>
      </c>
    </row>
    <row r="8583" spans="6:7" x14ac:dyDescent="0.3">
      <c r="F8583" t="s">
        <v>11022</v>
      </c>
      <c r="G8583" s="10">
        <v>0</v>
      </c>
    </row>
    <row r="8584" spans="6:7" x14ac:dyDescent="0.3">
      <c r="F8584" t="s">
        <v>11291</v>
      </c>
      <c r="G8584" s="10">
        <v>0</v>
      </c>
    </row>
    <row r="8585" spans="6:7" x14ac:dyDescent="0.3">
      <c r="F8585" t="s">
        <v>11804</v>
      </c>
      <c r="G8585" s="10">
        <v>0</v>
      </c>
    </row>
    <row r="8586" spans="6:7" x14ac:dyDescent="0.3">
      <c r="F8586" t="s">
        <v>11292</v>
      </c>
      <c r="G8586" s="10">
        <v>0</v>
      </c>
    </row>
    <row r="8587" spans="6:7" x14ac:dyDescent="0.3">
      <c r="F8587" t="s">
        <v>11808</v>
      </c>
      <c r="G8587" s="10">
        <v>0</v>
      </c>
    </row>
    <row r="8588" spans="6:7" x14ac:dyDescent="0.3">
      <c r="F8588" t="s">
        <v>11293</v>
      </c>
      <c r="G8588" s="10">
        <v>0</v>
      </c>
    </row>
    <row r="8589" spans="6:7" x14ac:dyDescent="0.3">
      <c r="F8589" t="s">
        <v>11812</v>
      </c>
      <c r="G8589" s="10">
        <v>0</v>
      </c>
    </row>
    <row r="8590" spans="6:7" x14ac:dyDescent="0.3">
      <c r="F8590" t="s">
        <v>11294</v>
      </c>
      <c r="G8590" s="10">
        <v>0</v>
      </c>
    </row>
    <row r="8591" spans="6:7" x14ac:dyDescent="0.3">
      <c r="F8591" t="s">
        <v>11092</v>
      </c>
      <c r="G8591" s="10">
        <v>0</v>
      </c>
    </row>
    <row r="8592" spans="6:7" x14ac:dyDescent="0.3">
      <c r="F8592" t="s">
        <v>11295</v>
      </c>
      <c r="G8592" s="10">
        <v>0</v>
      </c>
    </row>
    <row r="8593" spans="6:7" x14ac:dyDescent="0.3">
      <c r="F8593" t="s">
        <v>11820</v>
      </c>
      <c r="G8593" s="10">
        <v>0</v>
      </c>
    </row>
    <row r="8594" spans="6:7" x14ac:dyDescent="0.3">
      <c r="F8594" t="s">
        <v>11296</v>
      </c>
      <c r="G8594" s="10">
        <v>0</v>
      </c>
    </row>
    <row r="8595" spans="6:7" x14ac:dyDescent="0.3">
      <c r="F8595" t="s">
        <v>11824</v>
      </c>
      <c r="G8595" s="10">
        <v>0</v>
      </c>
    </row>
    <row r="8596" spans="6:7" x14ac:dyDescent="0.3">
      <c r="F8596" t="s">
        <v>11297</v>
      </c>
      <c r="G8596" s="10">
        <v>0</v>
      </c>
    </row>
    <row r="8597" spans="6:7" x14ac:dyDescent="0.3">
      <c r="F8597" t="s">
        <v>11828</v>
      </c>
      <c r="G8597" s="10">
        <v>0</v>
      </c>
    </row>
    <row r="8598" spans="6:7" x14ac:dyDescent="0.3">
      <c r="F8598" t="s">
        <v>11298</v>
      </c>
      <c r="G8598" s="10">
        <v>0</v>
      </c>
    </row>
    <row r="8599" spans="6:7" x14ac:dyDescent="0.3">
      <c r="F8599" t="s">
        <v>11832</v>
      </c>
      <c r="G8599" s="10">
        <v>0</v>
      </c>
    </row>
    <row r="8600" spans="6:7" x14ac:dyDescent="0.3">
      <c r="F8600" t="s">
        <v>10977</v>
      </c>
      <c r="G8600" s="10">
        <v>0</v>
      </c>
    </row>
    <row r="8601" spans="6:7" x14ac:dyDescent="0.3">
      <c r="F8601" t="s">
        <v>11836</v>
      </c>
      <c r="G8601" s="10">
        <v>0</v>
      </c>
    </row>
    <row r="8602" spans="6:7" x14ac:dyDescent="0.3">
      <c r="F8602" t="s">
        <v>11300</v>
      </c>
      <c r="G8602" s="10">
        <v>0</v>
      </c>
    </row>
    <row r="8603" spans="6:7" x14ac:dyDescent="0.3">
      <c r="F8603" t="s">
        <v>11840</v>
      </c>
      <c r="G8603" s="10">
        <v>0</v>
      </c>
    </row>
    <row r="8604" spans="6:7" x14ac:dyDescent="0.3">
      <c r="F8604" t="s">
        <v>11301</v>
      </c>
      <c r="G8604" s="10">
        <v>0</v>
      </c>
    </row>
    <row r="8605" spans="6:7" x14ac:dyDescent="0.3">
      <c r="F8605" t="s">
        <v>11844</v>
      </c>
      <c r="G8605" s="10">
        <v>0</v>
      </c>
    </row>
    <row r="8606" spans="6:7" x14ac:dyDescent="0.3">
      <c r="F8606" t="s">
        <v>11302</v>
      </c>
      <c r="G8606" s="10">
        <v>0</v>
      </c>
    </row>
    <row r="8607" spans="6:7" x14ac:dyDescent="0.3">
      <c r="F8607" t="s">
        <v>11848</v>
      </c>
      <c r="G8607" s="10">
        <v>0</v>
      </c>
    </row>
    <row r="8608" spans="6:7" x14ac:dyDescent="0.3">
      <c r="F8608" t="s">
        <v>11110</v>
      </c>
      <c r="G8608" s="10">
        <v>0</v>
      </c>
    </row>
    <row r="8609" spans="6:7" x14ac:dyDescent="0.3">
      <c r="F8609" t="s">
        <v>11852</v>
      </c>
      <c r="G8609" s="10">
        <v>0</v>
      </c>
    </row>
    <row r="8610" spans="6:7" x14ac:dyDescent="0.3">
      <c r="F8610" t="s">
        <v>11304</v>
      </c>
      <c r="G8610" s="10">
        <v>0</v>
      </c>
    </row>
    <row r="8611" spans="6:7" x14ac:dyDescent="0.3">
      <c r="F8611" t="s">
        <v>11856</v>
      </c>
      <c r="G8611" s="10">
        <v>0</v>
      </c>
    </row>
    <row r="8612" spans="6:7" x14ac:dyDescent="0.3">
      <c r="F8612" t="s">
        <v>11305</v>
      </c>
      <c r="G8612" s="10">
        <v>0</v>
      </c>
    </row>
    <row r="8613" spans="6:7" x14ac:dyDescent="0.3">
      <c r="F8613" t="s">
        <v>11860</v>
      </c>
      <c r="G8613" s="10">
        <v>0</v>
      </c>
    </row>
    <row r="8614" spans="6:7" x14ac:dyDescent="0.3">
      <c r="F8614" t="s">
        <v>11306</v>
      </c>
      <c r="G8614" s="10">
        <v>0</v>
      </c>
    </row>
    <row r="8615" spans="6:7" x14ac:dyDescent="0.3">
      <c r="F8615" t="s">
        <v>11864</v>
      </c>
      <c r="G8615" s="10">
        <v>0</v>
      </c>
    </row>
    <row r="8616" spans="6:7" x14ac:dyDescent="0.3">
      <c r="F8616" t="s">
        <v>11307</v>
      </c>
      <c r="G8616" s="10">
        <v>0</v>
      </c>
    </row>
    <row r="8617" spans="6:7" x14ac:dyDescent="0.3">
      <c r="F8617" t="s">
        <v>11868</v>
      </c>
      <c r="G8617" s="10">
        <v>0</v>
      </c>
    </row>
    <row r="8618" spans="6:7" x14ac:dyDescent="0.3">
      <c r="F8618" t="s">
        <v>11308</v>
      </c>
      <c r="G8618" s="10">
        <v>0</v>
      </c>
    </row>
    <row r="8619" spans="6:7" x14ac:dyDescent="0.3">
      <c r="F8619" t="s">
        <v>11872</v>
      </c>
      <c r="G8619" s="10">
        <v>0</v>
      </c>
    </row>
    <row r="8620" spans="6:7" x14ac:dyDescent="0.3">
      <c r="F8620" t="s">
        <v>11309</v>
      </c>
      <c r="G8620" s="10">
        <v>0</v>
      </c>
    </row>
    <row r="8621" spans="6:7" x14ac:dyDescent="0.3">
      <c r="F8621" t="s">
        <v>11094</v>
      </c>
      <c r="G8621" s="10">
        <v>0</v>
      </c>
    </row>
    <row r="8622" spans="6:7" x14ac:dyDescent="0.3">
      <c r="F8622" t="s">
        <v>11310</v>
      </c>
      <c r="G8622" s="10">
        <v>0</v>
      </c>
    </row>
    <row r="8623" spans="6:7" x14ac:dyDescent="0.3">
      <c r="F8623" t="s">
        <v>11880</v>
      </c>
      <c r="G8623" s="10">
        <v>0</v>
      </c>
    </row>
    <row r="8624" spans="6:7" x14ac:dyDescent="0.3">
      <c r="F8624" t="s">
        <v>11311</v>
      </c>
      <c r="G8624" s="10">
        <v>0</v>
      </c>
    </row>
    <row r="8625" spans="6:7" x14ac:dyDescent="0.3">
      <c r="F8625" t="s">
        <v>11096</v>
      </c>
      <c r="G8625" s="10">
        <v>0</v>
      </c>
    </row>
    <row r="8626" spans="6:7" x14ac:dyDescent="0.3">
      <c r="F8626" t="s">
        <v>11061</v>
      </c>
      <c r="G8626" s="10">
        <v>0</v>
      </c>
    </row>
    <row r="8627" spans="6:7" x14ac:dyDescent="0.3">
      <c r="F8627" t="s">
        <v>11888</v>
      </c>
      <c r="G8627" s="10">
        <v>0</v>
      </c>
    </row>
    <row r="8628" spans="6:7" x14ac:dyDescent="0.3">
      <c r="F8628" t="s">
        <v>11062</v>
      </c>
      <c r="G8628" s="10">
        <v>0</v>
      </c>
    </row>
    <row r="8629" spans="6:7" x14ac:dyDescent="0.3">
      <c r="F8629" t="s">
        <v>11028</v>
      </c>
      <c r="G8629" s="10">
        <v>0</v>
      </c>
    </row>
    <row r="8630" spans="6:7" x14ac:dyDescent="0.3">
      <c r="F8630" t="s">
        <v>11314</v>
      </c>
      <c r="G8630" s="10">
        <v>0</v>
      </c>
    </row>
    <row r="8631" spans="6:7" x14ac:dyDescent="0.3">
      <c r="F8631" t="s">
        <v>11030</v>
      </c>
      <c r="G8631" s="10">
        <v>0</v>
      </c>
    </row>
    <row r="8632" spans="6:7" x14ac:dyDescent="0.3">
      <c r="F8632" t="s">
        <v>11111</v>
      </c>
      <c r="G8632" s="10">
        <v>0</v>
      </c>
    </row>
    <row r="8633" spans="6:7" x14ac:dyDescent="0.3">
      <c r="F8633" t="s">
        <v>11900</v>
      </c>
      <c r="G8633" s="10">
        <v>0</v>
      </c>
    </row>
    <row r="8634" spans="6:7" x14ac:dyDescent="0.3">
      <c r="F8634" t="s">
        <v>11316</v>
      </c>
      <c r="G8634" s="10">
        <v>0</v>
      </c>
    </row>
    <row r="8635" spans="6:7" x14ac:dyDescent="0.3">
      <c r="F8635" t="s">
        <v>11904</v>
      </c>
      <c r="G8635" s="10">
        <v>0</v>
      </c>
    </row>
    <row r="8636" spans="6:7" x14ac:dyDescent="0.3">
      <c r="F8636" t="s">
        <v>11317</v>
      </c>
      <c r="G8636" s="10">
        <v>0</v>
      </c>
    </row>
    <row r="8637" spans="6:7" x14ac:dyDescent="0.3">
      <c r="F8637" t="s">
        <v>10960</v>
      </c>
      <c r="G8637" s="10">
        <v>0</v>
      </c>
    </row>
    <row r="8638" spans="6:7" x14ac:dyDescent="0.3">
      <c r="F8638" t="s">
        <v>11063</v>
      </c>
      <c r="G8638" s="10">
        <v>0</v>
      </c>
    </row>
    <row r="8639" spans="6:7" x14ac:dyDescent="0.3">
      <c r="F8639" t="s">
        <v>11912</v>
      </c>
      <c r="G8639" s="10">
        <v>0</v>
      </c>
    </row>
    <row r="8640" spans="6:7" x14ac:dyDescent="0.3">
      <c r="F8640" t="s">
        <v>11319</v>
      </c>
      <c r="G8640" s="10">
        <v>0</v>
      </c>
    </row>
    <row r="8641" spans="6:7" x14ac:dyDescent="0.3">
      <c r="F8641" t="s">
        <v>11916</v>
      </c>
      <c r="G8641" s="10">
        <v>0</v>
      </c>
    </row>
    <row r="8642" spans="6:7" x14ac:dyDescent="0.3">
      <c r="F8642" t="s">
        <v>11320</v>
      </c>
      <c r="G8642" s="10">
        <v>0</v>
      </c>
    </row>
    <row r="8643" spans="6:7" x14ac:dyDescent="0.3">
      <c r="F8643" t="s">
        <v>11920</v>
      </c>
      <c r="G8643" s="10">
        <v>0</v>
      </c>
    </row>
    <row r="8644" spans="6:7" x14ac:dyDescent="0.3">
      <c r="F8644" t="s">
        <v>11321</v>
      </c>
      <c r="G8644" s="10">
        <v>0</v>
      </c>
    </row>
    <row r="8645" spans="6:7" x14ac:dyDescent="0.3">
      <c r="F8645" t="s">
        <v>11924</v>
      </c>
      <c r="G8645" s="10">
        <v>0</v>
      </c>
    </row>
    <row r="8646" spans="6:7" x14ac:dyDescent="0.3">
      <c r="F8646" t="s">
        <v>11322</v>
      </c>
      <c r="G8646" s="10">
        <v>0</v>
      </c>
    </row>
    <row r="8647" spans="6:7" x14ac:dyDescent="0.3">
      <c r="F8647" t="s">
        <v>11928</v>
      </c>
      <c r="G8647" s="10">
        <v>0</v>
      </c>
    </row>
    <row r="8648" spans="6:7" x14ac:dyDescent="0.3">
      <c r="F8648" t="s">
        <v>11323</v>
      </c>
      <c r="G8648" s="10">
        <v>0</v>
      </c>
    </row>
    <row r="8649" spans="6:7" x14ac:dyDescent="0.3">
      <c r="F8649" t="s">
        <v>11932</v>
      </c>
      <c r="G8649" s="10">
        <v>0</v>
      </c>
    </row>
    <row r="8650" spans="6:7" x14ac:dyDescent="0.3">
      <c r="F8650" t="s">
        <v>11324</v>
      </c>
      <c r="G8650" s="10">
        <v>0</v>
      </c>
    </row>
    <row r="8651" spans="6:7" x14ac:dyDescent="0.3">
      <c r="F8651" t="s">
        <v>11100</v>
      </c>
      <c r="G8651" s="10">
        <v>0</v>
      </c>
    </row>
    <row r="8652" spans="6:7" x14ac:dyDescent="0.3">
      <c r="F8652" t="s">
        <v>11325</v>
      </c>
      <c r="G8652" s="10">
        <v>0</v>
      </c>
    </row>
    <row r="8653" spans="6:7" x14ac:dyDescent="0.3">
      <c r="F8653" t="s">
        <v>11123</v>
      </c>
      <c r="G8653" s="10">
        <v>0</v>
      </c>
    </row>
    <row r="8654" spans="6:7" x14ac:dyDescent="0.3">
      <c r="F8654" t="s">
        <v>11326</v>
      </c>
      <c r="G8654" s="10">
        <v>0</v>
      </c>
    </row>
    <row r="8655" spans="6:7" x14ac:dyDescent="0.3">
      <c r="F8655" t="s">
        <v>11960</v>
      </c>
      <c r="G8655" s="10">
        <v>0</v>
      </c>
    </row>
    <row r="8656" spans="6:7" x14ac:dyDescent="0.3">
      <c r="F8656" t="s">
        <v>11327</v>
      </c>
      <c r="G8656" s="10">
        <v>0</v>
      </c>
    </row>
    <row r="8657" spans="6:7" x14ac:dyDescent="0.3">
      <c r="F8657" t="s">
        <v>11116</v>
      </c>
      <c r="G8657" s="10">
        <v>0</v>
      </c>
    </row>
    <row r="8658" spans="6:7" x14ac:dyDescent="0.3">
      <c r="F8658" t="s">
        <v>11328</v>
      </c>
      <c r="G8658" s="10">
        <v>0</v>
      </c>
    </row>
    <row r="8659" spans="6:7" x14ac:dyDescent="0.3">
      <c r="F8659" t="s">
        <v>11968</v>
      </c>
      <c r="G8659" s="10">
        <v>0</v>
      </c>
    </row>
    <row r="8660" spans="6:7" x14ac:dyDescent="0.3">
      <c r="F8660" t="s">
        <v>11329</v>
      </c>
      <c r="G8660" s="10">
        <v>0</v>
      </c>
    </row>
    <row r="8661" spans="6:7" x14ac:dyDescent="0.3">
      <c r="F8661" t="s">
        <v>11972</v>
      </c>
      <c r="G8661" s="10">
        <v>0</v>
      </c>
    </row>
    <row r="8662" spans="6:7" x14ac:dyDescent="0.3">
      <c r="F8662" t="s">
        <v>11112</v>
      </c>
      <c r="G8662" s="10">
        <v>0</v>
      </c>
    </row>
    <row r="8663" spans="6:7" x14ac:dyDescent="0.3">
      <c r="F8663" t="s">
        <v>11976</v>
      </c>
      <c r="G8663" s="10">
        <v>0</v>
      </c>
    </row>
    <row r="8664" spans="6:7" x14ac:dyDescent="0.3">
      <c r="F8664" t="s">
        <v>11331</v>
      </c>
      <c r="G8664" s="10">
        <v>0</v>
      </c>
    </row>
    <row r="8665" spans="6:7" x14ac:dyDescent="0.3">
      <c r="F8665" t="s">
        <v>11042</v>
      </c>
      <c r="G8665" s="10">
        <v>0</v>
      </c>
    </row>
    <row r="8666" spans="6:7" x14ac:dyDescent="0.3">
      <c r="F8666" t="s">
        <v>11332</v>
      </c>
      <c r="G8666" s="10">
        <v>0</v>
      </c>
    </row>
    <row r="8667" spans="6:7" x14ac:dyDescent="0.3">
      <c r="F8667" t="s">
        <v>11984</v>
      </c>
      <c r="G8667" s="10">
        <v>0</v>
      </c>
    </row>
    <row r="8668" spans="6:7" x14ac:dyDescent="0.3">
      <c r="F8668" t="s">
        <v>11333</v>
      </c>
      <c r="G8668" s="10">
        <v>0</v>
      </c>
    </row>
    <row r="8669" spans="6:7" x14ac:dyDescent="0.3">
      <c r="F8669" t="s">
        <v>11988</v>
      </c>
      <c r="G8669" s="10">
        <v>0</v>
      </c>
    </row>
    <row r="8670" spans="6:7" x14ac:dyDescent="0.3">
      <c r="F8670" t="s">
        <v>11334</v>
      </c>
      <c r="G8670" s="10">
        <v>0</v>
      </c>
    </row>
    <row r="8671" spans="6:7" x14ac:dyDescent="0.3">
      <c r="F8671" t="s">
        <v>11992</v>
      </c>
      <c r="G8671" s="10">
        <v>0</v>
      </c>
    </row>
    <row r="8672" spans="6:7" x14ac:dyDescent="0.3">
      <c r="F8672" t="s">
        <v>11335</v>
      </c>
      <c r="G8672" s="10">
        <v>0</v>
      </c>
    </row>
    <row r="8673" spans="6:7" x14ac:dyDescent="0.3">
      <c r="F8673" t="s">
        <v>11996</v>
      </c>
      <c r="G8673" s="10">
        <v>0</v>
      </c>
    </row>
    <row r="8674" spans="6:7" x14ac:dyDescent="0.3">
      <c r="F8674" t="s">
        <v>11336</v>
      </c>
      <c r="G8674" s="10">
        <v>0</v>
      </c>
    </row>
    <row r="8675" spans="6:7" x14ac:dyDescent="0.3">
      <c r="F8675" t="s">
        <v>12000</v>
      </c>
      <c r="G8675" s="10">
        <v>0</v>
      </c>
    </row>
    <row r="8676" spans="6:7" x14ac:dyDescent="0.3">
      <c r="F8676" t="s">
        <v>11337</v>
      </c>
      <c r="G8676" s="10">
        <v>0</v>
      </c>
    </row>
    <row r="8677" spans="6:7" x14ac:dyDescent="0.3">
      <c r="F8677" t="s">
        <v>12004</v>
      </c>
      <c r="G8677" s="10">
        <v>0</v>
      </c>
    </row>
    <row r="8678" spans="6:7" x14ac:dyDescent="0.3">
      <c r="F8678" t="s">
        <v>11338</v>
      </c>
      <c r="G8678" s="10">
        <v>0</v>
      </c>
    </row>
    <row r="8679" spans="6:7" x14ac:dyDescent="0.3">
      <c r="F8679" t="s">
        <v>12008</v>
      </c>
      <c r="G8679" s="10">
        <v>0</v>
      </c>
    </row>
    <row r="8680" spans="6:7" x14ac:dyDescent="0.3">
      <c r="F8680" t="s">
        <v>10978</v>
      </c>
      <c r="G8680" s="10">
        <v>0</v>
      </c>
    </row>
    <row r="8681" spans="6:7" x14ac:dyDescent="0.3">
      <c r="F8681" t="s">
        <v>12012</v>
      </c>
      <c r="G8681" s="10">
        <v>0</v>
      </c>
    </row>
    <row r="8682" spans="6:7" x14ac:dyDescent="0.3">
      <c r="F8682" t="s">
        <v>11340</v>
      </c>
      <c r="G8682" s="10">
        <v>0</v>
      </c>
    </row>
    <row r="8683" spans="6:7" x14ac:dyDescent="0.3">
      <c r="F8683" t="s">
        <v>12016</v>
      </c>
      <c r="G8683" s="10">
        <v>0</v>
      </c>
    </row>
    <row r="8684" spans="6:7" x14ac:dyDescent="0.3">
      <c r="F8684" t="s">
        <v>11341</v>
      </c>
      <c r="G8684" s="10">
        <v>0</v>
      </c>
    </row>
    <row r="8685" spans="6:7" x14ac:dyDescent="0.3">
      <c r="F8685" t="s">
        <v>12020</v>
      </c>
      <c r="G8685" s="10">
        <v>0</v>
      </c>
    </row>
    <row r="8686" spans="6:7" x14ac:dyDescent="0.3">
      <c r="F8686" t="s">
        <v>11342</v>
      </c>
      <c r="G8686" s="10">
        <v>0</v>
      </c>
    </row>
    <row r="8687" spans="6:7" x14ac:dyDescent="0.3">
      <c r="F8687" t="s">
        <v>12024</v>
      </c>
      <c r="G8687" s="10">
        <v>0</v>
      </c>
    </row>
    <row r="8688" spans="6:7" x14ac:dyDescent="0.3">
      <c r="F8688" t="s">
        <v>11343</v>
      </c>
      <c r="G8688" s="10">
        <v>0</v>
      </c>
    </row>
    <row r="8689" spans="6:7" x14ac:dyDescent="0.3">
      <c r="F8689" t="s">
        <v>12028</v>
      </c>
      <c r="G8689" s="10">
        <v>0</v>
      </c>
    </row>
    <row r="8690" spans="6:7" x14ac:dyDescent="0.3">
      <c r="F8690" t="s">
        <v>11344</v>
      </c>
      <c r="G8690" s="10">
        <v>0</v>
      </c>
    </row>
    <row r="8691" spans="6:7" x14ac:dyDescent="0.3">
      <c r="F8691" t="s">
        <v>11051</v>
      </c>
      <c r="G8691" s="10">
        <v>0</v>
      </c>
    </row>
    <row r="8692" spans="6:7" x14ac:dyDescent="0.3">
      <c r="F8692" t="s">
        <v>11345</v>
      </c>
      <c r="G8692" s="10">
        <v>0</v>
      </c>
    </row>
    <row r="8693" spans="6:7" x14ac:dyDescent="0.3">
      <c r="F8693" t="s">
        <v>12036</v>
      </c>
      <c r="G8693" s="10">
        <v>0</v>
      </c>
    </row>
    <row r="8694" spans="6:7" x14ac:dyDescent="0.3">
      <c r="F8694" t="s">
        <v>10979</v>
      </c>
      <c r="G8694" s="10">
        <v>0</v>
      </c>
    </row>
    <row r="8695" spans="6:7" x14ac:dyDescent="0.3">
      <c r="F8695" t="s">
        <v>12040</v>
      </c>
      <c r="G8695" s="10">
        <v>0</v>
      </c>
    </row>
    <row r="8696" spans="6:7" x14ac:dyDescent="0.3">
      <c r="F8696" t="s">
        <v>11347</v>
      </c>
      <c r="G8696" s="10">
        <v>0</v>
      </c>
    </row>
    <row r="8697" spans="6:7" x14ac:dyDescent="0.3">
      <c r="F8697" t="s">
        <v>11575</v>
      </c>
      <c r="G8697" s="10">
        <v>0</v>
      </c>
    </row>
    <row r="8698" spans="6:7" x14ac:dyDescent="0.3">
      <c r="F8698" t="s">
        <v>11348</v>
      </c>
      <c r="G8698" s="10">
        <v>0</v>
      </c>
    </row>
    <row r="8699" spans="6:7" x14ac:dyDescent="0.3">
      <c r="F8699" t="s">
        <v>11577</v>
      </c>
      <c r="G8699" s="10">
        <v>0</v>
      </c>
    </row>
    <row r="8700" spans="6:7" x14ac:dyDescent="0.3">
      <c r="F8700" t="s">
        <v>11349</v>
      </c>
      <c r="G8700" s="10">
        <v>0</v>
      </c>
    </row>
    <row r="8701" spans="6:7" x14ac:dyDescent="0.3">
      <c r="F8701" t="s">
        <v>11579</v>
      </c>
      <c r="G8701" s="10">
        <v>0</v>
      </c>
    </row>
    <row r="8702" spans="6:7" x14ac:dyDescent="0.3">
      <c r="F8702" t="s">
        <v>10980</v>
      </c>
      <c r="G8702" s="10">
        <v>0</v>
      </c>
    </row>
    <row r="8703" spans="6:7" x14ac:dyDescent="0.3">
      <c r="F8703" t="s">
        <v>11581</v>
      </c>
      <c r="G8703" s="10">
        <v>0</v>
      </c>
    </row>
    <row r="8704" spans="6:7" x14ac:dyDescent="0.3">
      <c r="F8704" t="s">
        <v>11351</v>
      </c>
      <c r="G8704" s="10">
        <v>0</v>
      </c>
    </row>
    <row r="8705" spans="6:7" x14ac:dyDescent="0.3">
      <c r="F8705" t="s">
        <v>11583</v>
      </c>
      <c r="G8705" s="10">
        <v>0</v>
      </c>
    </row>
    <row r="8706" spans="6:7" x14ac:dyDescent="0.3">
      <c r="F8706" t="s">
        <v>11352</v>
      </c>
      <c r="G8706" s="10">
        <v>0</v>
      </c>
    </row>
    <row r="8707" spans="6:7" x14ac:dyDescent="0.3">
      <c r="F8707" t="s">
        <v>11585</v>
      </c>
      <c r="G8707" s="10">
        <v>0</v>
      </c>
    </row>
    <row r="8708" spans="6:7" x14ac:dyDescent="0.3">
      <c r="F8708" t="s">
        <v>11353</v>
      </c>
      <c r="G8708" s="10">
        <v>0</v>
      </c>
    </row>
    <row r="8709" spans="6:7" x14ac:dyDescent="0.3">
      <c r="F8709" t="s">
        <v>11587</v>
      </c>
      <c r="G8709" s="10">
        <v>0</v>
      </c>
    </row>
    <row r="8710" spans="6:7" x14ac:dyDescent="0.3">
      <c r="F8710" t="s">
        <v>11354</v>
      </c>
      <c r="G8710" s="10">
        <v>0</v>
      </c>
    </row>
    <row r="8711" spans="6:7" x14ac:dyDescent="0.3">
      <c r="F8711" t="s">
        <v>11589</v>
      </c>
      <c r="G8711" s="10">
        <v>0</v>
      </c>
    </row>
    <row r="8712" spans="6:7" x14ac:dyDescent="0.3">
      <c r="F8712" t="s">
        <v>11355</v>
      </c>
      <c r="G8712" s="10">
        <v>0</v>
      </c>
    </row>
    <row r="8713" spans="6:7" x14ac:dyDescent="0.3">
      <c r="F8713" t="s">
        <v>11591</v>
      </c>
      <c r="G8713" s="10">
        <v>0</v>
      </c>
    </row>
    <row r="8714" spans="6:7" x14ac:dyDescent="0.3">
      <c r="F8714" t="s">
        <v>11356</v>
      </c>
      <c r="G8714" s="10">
        <v>0</v>
      </c>
    </row>
    <row r="8715" spans="6:7" x14ac:dyDescent="0.3">
      <c r="F8715" t="s">
        <v>11593</v>
      </c>
      <c r="G8715" s="10">
        <v>0</v>
      </c>
    </row>
    <row r="8716" spans="6:7" x14ac:dyDescent="0.3">
      <c r="F8716" t="s">
        <v>11357</v>
      </c>
      <c r="G8716" s="10">
        <v>0</v>
      </c>
    </row>
    <row r="8717" spans="6:7" x14ac:dyDescent="0.3">
      <c r="F8717" t="s">
        <v>11073</v>
      </c>
      <c r="G8717" s="10">
        <v>0</v>
      </c>
    </row>
    <row r="8718" spans="6:7" x14ac:dyDescent="0.3">
      <c r="F8718" t="s">
        <v>11358</v>
      </c>
      <c r="G8718" s="10">
        <v>0</v>
      </c>
    </row>
    <row r="8719" spans="6:7" x14ac:dyDescent="0.3">
      <c r="F8719" t="s">
        <v>11597</v>
      </c>
      <c r="G8719" s="10">
        <v>0</v>
      </c>
    </row>
    <row r="8720" spans="6:7" x14ac:dyDescent="0.3">
      <c r="F8720" t="s">
        <v>11359</v>
      </c>
      <c r="G8720" s="10">
        <v>0</v>
      </c>
    </row>
    <row r="8721" spans="6:7" x14ac:dyDescent="0.3">
      <c r="F8721" t="s">
        <v>11599</v>
      </c>
      <c r="G8721" s="10">
        <v>0</v>
      </c>
    </row>
    <row r="8722" spans="6:7" x14ac:dyDescent="0.3">
      <c r="F8722" t="s">
        <v>11360</v>
      </c>
      <c r="G8722" s="10">
        <v>0</v>
      </c>
    </row>
    <row r="8723" spans="6:7" x14ac:dyDescent="0.3">
      <c r="F8723" t="s">
        <v>11074</v>
      </c>
      <c r="G8723" s="10">
        <v>0</v>
      </c>
    </row>
    <row r="8724" spans="6:7" x14ac:dyDescent="0.3">
      <c r="F8724" t="s">
        <v>11361</v>
      </c>
      <c r="G8724" s="10">
        <v>0</v>
      </c>
    </row>
    <row r="8725" spans="6:7" x14ac:dyDescent="0.3">
      <c r="F8725" t="s">
        <v>10995</v>
      </c>
      <c r="G8725" s="10">
        <v>0</v>
      </c>
    </row>
    <row r="8726" spans="6:7" x14ac:dyDescent="0.3">
      <c r="F8726" t="s">
        <v>11362</v>
      </c>
      <c r="G8726" s="10">
        <v>0</v>
      </c>
    </row>
    <row r="8727" spans="6:7" x14ac:dyDescent="0.3">
      <c r="F8727" t="s">
        <v>11605</v>
      </c>
      <c r="G8727" s="10">
        <v>0</v>
      </c>
    </row>
    <row r="8728" spans="6:7" x14ac:dyDescent="0.3">
      <c r="F8728" t="s">
        <v>11363</v>
      </c>
      <c r="G8728" s="10">
        <v>0</v>
      </c>
    </row>
    <row r="8729" spans="6:7" x14ac:dyDescent="0.3">
      <c r="F8729" t="s">
        <v>11607</v>
      </c>
      <c r="G8729" s="10">
        <v>0</v>
      </c>
    </row>
    <row r="8730" spans="6:7" x14ac:dyDescent="0.3">
      <c r="F8730" t="s">
        <v>11364</v>
      </c>
      <c r="G8730" s="10">
        <v>0</v>
      </c>
    </row>
    <row r="8731" spans="6:7" x14ac:dyDescent="0.3">
      <c r="F8731" t="s">
        <v>11609</v>
      </c>
      <c r="G8731" s="10">
        <v>0</v>
      </c>
    </row>
    <row r="8732" spans="6:7" x14ac:dyDescent="0.3">
      <c r="F8732" t="s">
        <v>11365</v>
      </c>
      <c r="G8732" s="10">
        <v>0</v>
      </c>
    </row>
    <row r="8733" spans="6:7" x14ac:dyDescent="0.3">
      <c r="F8733" t="s">
        <v>11611</v>
      </c>
      <c r="G8733" s="10">
        <v>0</v>
      </c>
    </row>
    <row r="8734" spans="6:7" x14ac:dyDescent="0.3">
      <c r="F8734" t="s">
        <v>11064</v>
      </c>
      <c r="G8734" s="10">
        <v>0</v>
      </c>
    </row>
    <row r="8735" spans="6:7" x14ac:dyDescent="0.3">
      <c r="F8735" t="s">
        <v>11613</v>
      </c>
      <c r="G8735" s="10">
        <v>0</v>
      </c>
    </row>
    <row r="8736" spans="6:7" x14ac:dyDescent="0.3">
      <c r="F8736" t="s">
        <v>11065</v>
      </c>
      <c r="G8736" s="10">
        <v>0</v>
      </c>
    </row>
    <row r="8737" spans="6:7" x14ac:dyDescent="0.3">
      <c r="F8737" t="s">
        <v>11615</v>
      </c>
      <c r="G8737" s="10">
        <v>0</v>
      </c>
    </row>
    <row r="8738" spans="6:7" x14ac:dyDescent="0.3">
      <c r="F8738" t="s">
        <v>11113</v>
      </c>
      <c r="G8738" s="10">
        <v>0</v>
      </c>
    </row>
    <row r="8739" spans="6:7" x14ac:dyDescent="0.3">
      <c r="F8739" t="s">
        <v>10997</v>
      </c>
      <c r="G8739" s="10">
        <v>0</v>
      </c>
    </row>
    <row r="8740" spans="6:7" x14ac:dyDescent="0.3">
      <c r="F8740" t="s">
        <v>11369</v>
      </c>
      <c r="G8740" s="10">
        <v>0</v>
      </c>
    </row>
    <row r="8741" spans="6:7" x14ac:dyDescent="0.3">
      <c r="F8741" t="s">
        <v>11075</v>
      </c>
      <c r="G8741" s="10">
        <v>0</v>
      </c>
    </row>
    <row r="8742" spans="6:7" x14ac:dyDescent="0.3">
      <c r="F8742" t="s">
        <v>11370</v>
      </c>
      <c r="G8742" s="10">
        <v>0</v>
      </c>
    </row>
    <row r="8743" spans="6:7" x14ac:dyDescent="0.3">
      <c r="F8743" t="s">
        <v>11621</v>
      </c>
      <c r="G8743" s="10">
        <v>0</v>
      </c>
    </row>
    <row r="8744" spans="6:7" x14ac:dyDescent="0.3">
      <c r="F8744" t="s">
        <v>11371</v>
      </c>
      <c r="G8744" s="10">
        <v>0</v>
      </c>
    </row>
    <row r="8745" spans="6:7" x14ac:dyDescent="0.3">
      <c r="F8745" t="s">
        <v>11623</v>
      </c>
      <c r="G8745" s="10">
        <v>0</v>
      </c>
    </row>
    <row r="8746" spans="6:7" x14ac:dyDescent="0.3">
      <c r="F8746" t="s">
        <v>11372</v>
      </c>
      <c r="G8746" s="10">
        <v>0</v>
      </c>
    </row>
    <row r="8747" spans="6:7" x14ac:dyDescent="0.3">
      <c r="F8747" t="s">
        <v>11625</v>
      </c>
      <c r="G8747" s="10">
        <v>0</v>
      </c>
    </row>
    <row r="8748" spans="6:7" x14ac:dyDescent="0.3">
      <c r="F8748" t="s">
        <v>11373</v>
      </c>
      <c r="G8748" s="10">
        <v>0</v>
      </c>
    </row>
    <row r="8749" spans="6:7" x14ac:dyDescent="0.3">
      <c r="F8749" t="s">
        <v>11627</v>
      </c>
      <c r="G8749" s="10">
        <v>0</v>
      </c>
    </row>
    <row r="8750" spans="6:7" x14ac:dyDescent="0.3">
      <c r="F8750" t="s">
        <v>11374</v>
      </c>
      <c r="G8750" s="10">
        <v>0</v>
      </c>
    </row>
    <row r="8751" spans="6:7" x14ac:dyDescent="0.3">
      <c r="F8751" t="s">
        <v>11076</v>
      </c>
      <c r="G8751" s="10">
        <v>0</v>
      </c>
    </row>
    <row r="8752" spans="6:7" x14ac:dyDescent="0.3">
      <c r="F8752" t="s">
        <v>11375</v>
      </c>
      <c r="G8752" s="10">
        <v>0</v>
      </c>
    </row>
    <row r="8753" spans="6:7" x14ac:dyDescent="0.3">
      <c r="F8753" t="s">
        <v>10999</v>
      </c>
      <c r="G8753" s="10">
        <v>0</v>
      </c>
    </row>
    <row r="8754" spans="6:7" x14ac:dyDescent="0.3">
      <c r="F8754" t="s">
        <v>11376</v>
      </c>
      <c r="G8754" s="10">
        <v>0</v>
      </c>
    </row>
    <row r="8755" spans="6:7" x14ac:dyDescent="0.3">
      <c r="F8755" t="s">
        <v>11633</v>
      </c>
      <c r="G8755" s="10">
        <v>0</v>
      </c>
    </row>
    <row r="8756" spans="6:7" x14ac:dyDescent="0.3">
      <c r="F8756" t="s">
        <v>11377</v>
      </c>
      <c r="G8756" s="10">
        <v>0</v>
      </c>
    </row>
    <row r="8757" spans="6:7" x14ac:dyDescent="0.3">
      <c r="F8757" t="s">
        <v>11635</v>
      </c>
      <c r="G8757" s="10">
        <v>0</v>
      </c>
    </row>
    <row r="8758" spans="6:7" x14ac:dyDescent="0.3">
      <c r="F8758" t="s">
        <v>11378</v>
      </c>
      <c r="G8758" s="10">
        <v>0</v>
      </c>
    </row>
    <row r="8759" spans="6:7" x14ac:dyDescent="0.3">
      <c r="F8759" t="s">
        <v>11637</v>
      </c>
      <c r="G8759" s="10">
        <v>0</v>
      </c>
    </row>
    <row r="8760" spans="6:7" x14ac:dyDescent="0.3">
      <c r="F8760" t="s">
        <v>11379</v>
      </c>
      <c r="G8760" s="10">
        <v>0</v>
      </c>
    </row>
    <row r="8761" spans="6:7" x14ac:dyDescent="0.3">
      <c r="F8761" t="s">
        <v>11001</v>
      </c>
      <c r="G8761" s="10">
        <v>0</v>
      </c>
    </row>
    <row r="8762" spans="6:7" x14ac:dyDescent="0.3">
      <c r="F8762" t="s">
        <v>11380</v>
      </c>
      <c r="G8762" s="10">
        <v>0</v>
      </c>
    </row>
    <row r="8763" spans="6:7" x14ac:dyDescent="0.3">
      <c r="F8763" t="s">
        <v>11641</v>
      </c>
      <c r="G8763" s="10">
        <v>0</v>
      </c>
    </row>
    <row r="8764" spans="6:7" x14ac:dyDescent="0.3">
      <c r="F8764" t="s">
        <v>10981</v>
      </c>
      <c r="G8764" s="10">
        <v>0</v>
      </c>
    </row>
    <row r="8765" spans="6:7" x14ac:dyDescent="0.3">
      <c r="F8765" t="s">
        <v>11643</v>
      </c>
      <c r="G8765" s="10">
        <v>0</v>
      </c>
    </row>
    <row r="8766" spans="6:7" x14ac:dyDescent="0.3">
      <c r="F8766" t="s">
        <v>11382</v>
      </c>
      <c r="G8766" s="10">
        <v>0</v>
      </c>
    </row>
    <row r="8767" spans="6:7" x14ac:dyDescent="0.3">
      <c r="F8767" t="s">
        <v>11645</v>
      </c>
      <c r="G8767" s="10">
        <v>0</v>
      </c>
    </row>
    <row r="8768" spans="6:7" x14ac:dyDescent="0.3">
      <c r="F8768" t="s">
        <v>11383</v>
      </c>
      <c r="G8768" s="10">
        <v>0</v>
      </c>
    </row>
    <row r="8769" spans="6:7" x14ac:dyDescent="0.3">
      <c r="F8769" t="s">
        <v>11647</v>
      </c>
      <c r="G8769" s="10">
        <v>0</v>
      </c>
    </row>
    <row r="8770" spans="6:7" x14ac:dyDescent="0.3">
      <c r="F8770" t="s">
        <v>11384</v>
      </c>
      <c r="G8770" s="10">
        <v>0</v>
      </c>
    </row>
    <row r="8771" spans="6:7" x14ac:dyDescent="0.3">
      <c r="F8771" t="s">
        <v>11002</v>
      </c>
      <c r="G8771" s="10">
        <v>0</v>
      </c>
    </row>
    <row r="8772" spans="6:7" x14ac:dyDescent="0.3">
      <c r="F8772" t="s">
        <v>11385</v>
      </c>
      <c r="G8772" s="10">
        <v>0</v>
      </c>
    </row>
    <row r="8773" spans="6:7" x14ac:dyDescent="0.3">
      <c r="F8773" t="s">
        <v>11651</v>
      </c>
      <c r="G8773" s="10">
        <v>0</v>
      </c>
    </row>
    <row r="8774" spans="6:7" x14ac:dyDescent="0.3">
      <c r="F8774" t="s">
        <v>11386</v>
      </c>
      <c r="G8774" s="10">
        <v>0</v>
      </c>
    </row>
    <row r="8775" spans="6:7" x14ac:dyDescent="0.3">
      <c r="F8775" t="s">
        <v>11653</v>
      </c>
      <c r="G8775" s="10">
        <v>0</v>
      </c>
    </row>
    <row r="8776" spans="6:7" x14ac:dyDescent="0.3">
      <c r="F8776" t="s">
        <v>11387</v>
      </c>
      <c r="G8776" s="10">
        <v>0</v>
      </c>
    </row>
    <row r="8777" spans="6:7" x14ac:dyDescent="0.3">
      <c r="F8777" t="s">
        <v>11655</v>
      </c>
      <c r="G8777" s="10">
        <v>0</v>
      </c>
    </row>
    <row r="8778" spans="6:7" x14ac:dyDescent="0.3">
      <c r="F8778" t="s">
        <v>11388</v>
      </c>
      <c r="G8778" s="10">
        <v>0</v>
      </c>
    </row>
    <row r="8779" spans="6:7" x14ac:dyDescent="0.3">
      <c r="F8779" t="s">
        <v>11657</v>
      </c>
      <c r="G8779" s="10">
        <v>0</v>
      </c>
    </row>
    <row r="8780" spans="6:7" x14ac:dyDescent="0.3">
      <c r="F8780" t="s">
        <v>11389</v>
      </c>
      <c r="G8780" s="10">
        <v>0</v>
      </c>
    </row>
    <row r="8781" spans="6:7" x14ac:dyDescent="0.3">
      <c r="F8781" t="s">
        <v>11659</v>
      </c>
      <c r="G8781" s="10">
        <v>0</v>
      </c>
    </row>
    <row r="8782" spans="6:7" x14ac:dyDescent="0.3">
      <c r="F8782" t="s">
        <v>11390</v>
      </c>
      <c r="G8782" s="10">
        <v>0</v>
      </c>
    </row>
    <row r="8783" spans="6:7" x14ac:dyDescent="0.3">
      <c r="F8783" t="s">
        <v>11661</v>
      </c>
      <c r="G8783" s="10">
        <v>0</v>
      </c>
    </row>
    <row r="8784" spans="6:7" x14ac:dyDescent="0.3">
      <c r="F8784" t="s">
        <v>11391</v>
      </c>
      <c r="G8784" s="10">
        <v>0</v>
      </c>
    </row>
    <row r="8785" spans="6:7" x14ac:dyDescent="0.3">
      <c r="F8785" t="s">
        <v>11004</v>
      </c>
      <c r="G8785" s="10">
        <v>0</v>
      </c>
    </row>
    <row r="8786" spans="6:7" x14ac:dyDescent="0.3">
      <c r="F8786" t="s">
        <v>11392</v>
      </c>
      <c r="G8786" s="10">
        <v>0</v>
      </c>
    </row>
    <row r="8787" spans="6:7" x14ac:dyDescent="0.3">
      <c r="F8787" t="s">
        <v>11665</v>
      </c>
      <c r="G8787" s="10">
        <v>0</v>
      </c>
    </row>
    <row r="8788" spans="6:7" x14ac:dyDescent="0.3">
      <c r="F8788" t="s">
        <v>11393</v>
      </c>
      <c r="G8788" s="10">
        <v>0</v>
      </c>
    </row>
    <row r="8789" spans="6:7" x14ac:dyDescent="0.3">
      <c r="F8789" t="s">
        <v>11667</v>
      </c>
      <c r="G8789" s="10">
        <v>0</v>
      </c>
    </row>
    <row r="8790" spans="6:7" x14ac:dyDescent="0.3">
      <c r="F8790" t="s">
        <v>11394</v>
      </c>
      <c r="G8790" s="10">
        <v>0</v>
      </c>
    </row>
    <row r="8791" spans="6:7" x14ac:dyDescent="0.3">
      <c r="F8791" t="s">
        <v>11669</v>
      </c>
      <c r="G8791" s="10">
        <v>0</v>
      </c>
    </row>
    <row r="8792" spans="6:7" x14ac:dyDescent="0.3">
      <c r="F8792" t="s">
        <v>11395</v>
      </c>
      <c r="G8792" s="10">
        <v>0</v>
      </c>
    </row>
    <row r="8793" spans="6:7" x14ac:dyDescent="0.3">
      <c r="F8793" t="s">
        <v>11077</v>
      </c>
      <c r="G8793" s="10">
        <v>0</v>
      </c>
    </row>
    <row r="8794" spans="6:7" x14ac:dyDescent="0.3">
      <c r="F8794" t="s">
        <v>11396</v>
      </c>
      <c r="G8794" s="10">
        <v>0</v>
      </c>
    </row>
    <row r="8795" spans="6:7" x14ac:dyDescent="0.3">
      <c r="F8795" t="s">
        <v>11673</v>
      </c>
      <c r="G8795" s="10">
        <v>0</v>
      </c>
    </row>
    <row r="8796" spans="6:7" x14ac:dyDescent="0.3">
      <c r="F8796" t="s">
        <v>11397</v>
      </c>
      <c r="G8796" s="10">
        <v>0</v>
      </c>
    </row>
    <row r="8797" spans="6:7" x14ac:dyDescent="0.3">
      <c r="F8797" t="s">
        <v>11078</v>
      </c>
      <c r="G8797" s="10">
        <v>0</v>
      </c>
    </row>
    <row r="8798" spans="6:7" x14ac:dyDescent="0.3">
      <c r="F8798" t="s">
        <v>11398</v>
      </c>
      <c r="G8798" s="10">
        <v>0</v>
      </c>
    </row>
    <row r="8799" spans="6:7" x14ac:dyDescent="0.3">
      <c r="F8799" t="s">
        <v>11677</v>
      </c>
      <c r="G8799" s="10">
        <v>0</v>
      </c>
    </row>
    <row r="8800" spans="6:7" x14ac:dyDescent="0.3">
      <c r="F8800" t="s">
        <v>11399</v>
      </c>
      <c r="G8800" s="10">
        <v>0</v>
      </c>
    </row>
    <row r="8801" spans="6:7" x14ac:dyDescent="0.3">
      <c r="F8801" t="s">
        <v>11679</v>
      </c>
      <c r="G8801" s="10">
        <v>0</v>
      </c>
    </row>
    <row r="8802" spans="6:7" x14ac:dyDescent="0.3">
      <c r="F8802" t="s">
        <v>11400</v>
      </c>
      <c r="G8802" s="10">
        <v>0</v>
      </c>
    </row>
    <row r="8803" spans="6:7" x14ac:dyDescent="0.3">
      <c r="F8803" t="s">
        <v>11681</v>
      </c>
      <c r="G8803" s="10">
        <v>0</v>
      </c>
    </row>
    <row r="8804" spans="6:7" x14ac:dyDescent="0.3">
      <c r="F8804" t="s">
        <v>11401</v>
      </c>
      <c r="G8804" s="10">
        <v>0</v>
      </c>
    </row>
    <row r="8805" spans="6:7" x14ac:dyDescent="0.3">
      <c r="F8805" t="s">
        <v>11683</v>
      </c>
      <c r="G8805" s="10">
        <v>0</v>
      </c>
    </row>
    <row r="8806" spans="6:7" x14ac:dyDescent="0.3">
      <c r="F8806" t="s">
        <v>11402</v>
      </c>
      <c r="G8806" s="10">
        <v>0</v>
      </c>
    </row>
    <row r="8807" spans="6:7" x14ac:dyDescent="0.3">
      <c r="F8807" t="s">
        <v>11685</v>
      </c>
      <c r="G8807" s="10">
        <v>0</v>
      </c>
    </row>
    <row r="8808" spans="6:7" x14ac:dyDescent="0.3">
      <c r="F8808" t="s">
        <v>11403</v>
      </c>
      <c r="G8808" s="10">
        <v>0</v>
      </c>
    </row>
    <row r="8809" spans="6:7" x14ac:dyDescent="0.3">
      <c r="F8809" t="s">
        <v>11005</v>
      </c>
      <c r="G8809" s="10">
        <v>0</v>
      </c>
    </row>
    <row r="8810" spans="6:7" x14ac:dyDescent="0.3">
      <c r="F8810" t="s">
        <v>11404</v>
      </c>
      <c r="G8810" s="10">
        <v>0</v>
      </c>
    </row>
    <row r="8811" spans="6:7" x14ac:dyDescent="0.3">
      <c r="F8811" t="s">
        <v>11689</v>
      </c>
      <c r="G8811" s="10">
        <v>0</v>
      </c>
    </row>
    <row r="8812" spans="6:7" x14ac:dyDescent="0.3">
      <c r="F8812" t="s">
        <v>11405</v>
      </c>
      <c r="G8812" s="10">
        <v>0</v>
      </c>
    </row>
    <row r="8813" spans="6:7" x14ac:dyDescent="0.3">
      <c r="F8813" t="s">
        <v>11691</v>
      </c>
      <c r="G8813" s="10">
        <v>0</v>
      </c>
    </row>
    <row r="8814" spans="6:7" x14ac:dyDescent="0.3">
      <c r="F8814" t="s">
        <v>11406</v>
      </c>
      <c r="G8814" s="10">
        <v>0</v>
      </c>
    </row>
    <row r="8815" spans="6:7" x14ac:dyDescent="0.3">
      <c r="F8815" t="s">
        <v>11693</v>
      </c>
      <c r="G8815" s="10">
        <v>0</v>
      </c>
    </row>
    <row r="8816" spans="6:7" x14ac:dyDescent="0.3">
      <c r="F8816" t="s">
        <v>11407</v>
      </c>
      <c r="G8816" s="10">
        <v>0</v>
      </c>
    </row>
    <row r="8817" spans="6:7" x14ac:dyDescent="0.3">
      <c r="F8817" t="s">
        <v>11695</v>
      </c>
      <c r="G8817" s="10">
        <v>0</v>
      </c>
    </row>
    <row r="8818" spans="6:7" x14ac:dyDescent="0.3">
      <c r="F8818" t="s">
        <v>11408</v>
      </c>
      <c r="G8818" s="10">
        <v>0</v>
      </c>
    </row>
    <row r="8819" spans="6:7" x14ac:dyDescent="0.3">
      <c r="F8819" t="s">
        <v>11697</v>
      </c>
      <c r="G8819" s="10">
        <v>0</v>
      </c>
    </row>
    <row r="8820" spans="6:7" x14ac:dyDescent="0.3">
      <c r="F8820" t="s">
        <v>11409</v>
      </c>
      <c r="G8820" s="10">
        <v>0</v>
      </c>
    </row>
    <row r="8821" spans="6:7" x14ac:dyDescent="0.3">
      <c r="F8821" t="s">
        <v>11699</v>
      </c>
      <c r="G8821" s="10">
        <v>0</v>
      </c>
    </row>
    <row r="8822" spans="6:7" x14ac:dyDescent="0.3">
      <c r="F8822" t="s">
        <v>10982</v>
      </c>
      <c r="G8822" s="10">
        <v>0</v>
      </c>
    </row>
    <row r="8823" spans="6:7" x14ac:dyDescent="0.3">
      <c r="F8823" t="s">
        <v>11701</v>
      </c>
      <c r="G8823" s="10">
        <v>0</v>
      </c>
    </row>
    <row r="8824" spans="6:7" x14ac:dyDescent="0.3">
      <c r="F8824" t="s">
        <v>11411</v>
      </c>
      <c r="G8824" s="10">
        <v>0</v>
      </c>
    </row>
    <row r="8825" spans="6:7" x14ac:dyDescent="0.3">
      <c r="F8825" t="s">
        <v>11703</v>
      </c>
      <c r="G8825" s="10">
        <v>0</v>
      </c>
    </row>
    <row r="8826" spans="6:7" x14ac:dyDescent="0.3">
      <c r="F8826" t="s">
        <v>11412</v>
      </c>
      <c r="G8826" s="10">
        <v>0</v>
      </c>
    </row>
    <row r="8827" spans="6:7" x14ac:dyDescent="0.3">
      <c r="F8827" t="s">
        <v>11705</v>
      </c>
      <c r="G8827" s="10">
        <v>0</v>
      </c>
    </row>
    <row r="8828" spans="6:7" x14ac:dyDescent="0.3">
      <c r="F8828" t="s">
        <v>11413</v>
      </c>
      <c r="G8828" s="10">
        <v>0</v>
      </c>
    </row>
    <row r="8829" spans="6:7" x14ac:dyDescent="0.3">
      <c r="F8829" t="s">
        <v>11707</v>
      </c>
      <c r="G8829" s="10">
        <v>0</v>
      </c>
    </row>
    <row r="8830" spans="6:7" x14ac:dyDescent="0.3">
      <c r="F8830" t="s">
        <v>11414</v>
      </c>
      <c r="G8830" s="10">
        <v>0</v>
      </c>
    </row>
    <row r="8831" spans="6:7" x14ac:dyDescent="0.3">
      <c r="F8831" t="s">
        <v>11709</v>
      </c>
      <c r="G8831" s="10">
        <v>0</v>
      </c>
    </row>
    <row r="8832" spans="6:7" x14ac:dyDescent="0.3">
      <c r="F8832" t="s">
        <v>10983</v>
      </c>
      <c r="G8832" s="10">
        <v>0</v>
      </c>
    </row>
    <row r="8833" spans="6:7" x14ac:dyDescent="0.3">
      <c r="F8833" t="s">
        <v>11711</v>
      </c>
      <c r="G8833" s="10">
        <v>0</v>
      </c>
    </row>
    <row r="8834" spans="6:7" x14ac:dyDescent="0.3">
      <c r="F8834" t="s">
        <v>11416</v>
      </c>
      <c r="G8834" s="10">
        <v>0</v>
      </c>
    </row>
    <row r="8835" spans="6:7" x14ac:dyDescent="0.3">
      <c r="F8835" t="s">
        <v>11713</v>
      </c>
      <c r="G8835" s="10">
        <v>0</v>
      </c>
    </row>
    <row r="8836" spans="6:7" x14ac:dyDescent="0.3">
      <c r="F8836" t="s">
        <v>10984</v>
      </c>
      <c r="G8836" s="10">
        <v>0</v>
      </c>
    </row>
    <row r="8837" spans="6:7" x14ac:dyDescent="0.3">
      <c r="F8837" t="s">
        <v>11715</v>
      </c>
      <c r="G8837" s="10">
        <v>0</v>
      </c>
    </row>
    <row r="8838" spans="6:7" x14ac:dyDescent="0.3">
      <c r="F8838" t="s">
        <v>11418</v>
      </c>
      <c r="G8838" s="10">
        <v>0</v>
      </c>
    </row>
    <row r="8839" spans="6:7" x14ac:dyDescent="0.3">
      <c r="F8839" t="s">
        <v>11717</v>
      </c>
      <c r="G8839" s="10">
        <v>0</v>
      </c>
    </row>
    <row r="8840" spans="6:7" x14ac:dyDescent="0.3">
      <c r="F8840" t="s">
        <v>11419</v>
      </c>
      <c r="G8840" s="10">
        <v>0</v>
      </c>
    </row>
    <row r="8841" spans="6:7" x14ac:dyDescent="0.3">
      <c r="F8841" t="s">
        <v>11719</v>
      </c>
      <c r="G8841" s="10">
        <v>0</v>
      </c>
    </row>
    <row r="8842" spans="6:7" x14ac:dyDescent="0.3">
      <c r="F8842" t="s">
        <v>11420</v>
      </c>
      <c r="G8842" s="10">
        <v>0</v>
      </c>
    </row>
    <row r="8843" spans="6:7" x14ac:dyDescent="0.3">
      <c r="F8843" t="s">
        <v>11008</v>
      </c>
      <c r="G8843" s="10">
        <v>0</v>
      </c>
    </row>
    <row r="8844" spans="6:7" x14ac:dyDescent="0.3">
      <c r="F8844" t="s">
        <v>11421</v>
      </c>
      <c r="G8844" s="10">
        <v>0</v>
      </c>
    </row>
    <row r="8845" spans="6:7" x14ac:dyDescent="0.3">
      <c r="F8845" t="s">
        <v>11009</v>
      </c>
      <c r="G8845" s="10">
        <v>0</v>
      </c>
    </row>
    <row r="8846" spans="6:7" x14ac:dyDescent="0.3">
      <c r="F8846" t="s">
        <v>11422</v>
      </c>
      <c r="G8846" s="10">
        <v>0</v>
      </c>
    </row>
    <row r="8847" spans="6:7" x14ac:dyDescent="0.3">
      <c r="F8847" t="s">
        <v>11725</v>
      </c>
      <c r="G8847" s="10">
        <v>0</v>
      </c>
    </row>
    <row r="8848" spans="6:7" x14ac:dyDescent="0.3">
      <c r="F8848" t="s">
        <v>11423</v>
      </c>
      <c r="G8848" s="10">
        <v>0</v>
      </c>
    </row>
    <row r="8849" spans="6:7" x14ac:dyDescent="0.3">
      <c r="F8849" t="s">
        <v>11727</v>
      </c>
      <c r="G8849" s="10">
        <v>0</v>
      </c>
    </row>
    <row r="8850" spans="6:7" x14ac:dyDescent="0.3">
      <c r="F8850" t="s">
        <v>11424</v>
      </c>
      <c r="G8850" s="10">
        <v>0</v>
      </c>
    </row>
    <row r="8851" spans="6:7" x14ac:dyDescent="0.3">
      <c r="F8851" t="s">
        <v>11729</v>
      </c>
      <c r="G8851" s="10">
        <v>0</v>
      </c>
    </row>
    <row r="8852" spans="6:7" x14ac:dyDescent="0.3">
      <c r="F8852" t="s">
        <v>11425</v>
      </c>
      <c r="G8852" s="10">
        <v>0</v>
      </c>
    </row>
    <row r="8853" spans="6:7" x14ac:dyDescent="0.3">
      <c r="F8853" t="s">
        <v>11731</v>
      </c>
      <c r="G8853" s="10">
        <v>0</v>
      </c>
    </row>
    <row r="8854" spans="6:7" x14ac:dyDescent="0.3">
      <c r="F8854" t="s">
        <v>11426</v>
      </c>
      <c r="G8854" s="10">
        <v>0</v>
      </c>
    </row>
    <row r="8855" spans="6:7" x14ac:dyDescent="0.3">
      <c r="F8855" t="s">
        <v>11082</v>
      </c>
      <c r="G8855" s="10">
        <v>0</v>
      </c>
    </row>
    <row r="8856" spans="6:7" x14ac:dyDescent="0.3">
      <c r="F8856" t="s">
        <v>11427</v>
      </c>
      <c r="G8856" s="10">
        <v>0</v>
      </c>
    </row>
    <row r="8857" spans="6:7" x14ac:dyDescent="0.3">
      <c r="F8857" t="s">
        <v>11735</v>
      </c>
      <c r="G8857" s="10">
        <v>0</v>
      </c>
    </row>
    <row r="8858" spans="6:7" x14ac:dyDescent="0.3">
      <c r="F8858" t="s">
        <v>11428</v>
      </c>
      <c r="G8858" s="10">
        <v>0</v>
      </c>
    </row>
    <row r="8859" spans="6:7" x14ac:dyDescent="0.3">
      <c r="F8859" t="s">
        <v>11737</v>
      </c>
      <c r="G8859" s="10">
        <v>0</v>
      </c>
    </row>
    <row r="8860" spans="6:7" x14ac:dyDescent="0.3">
      <c r="F8860" t="s">
        <v>11066</v>
      </c>
      <c r="G8860" s="10">
        <v>0</v>
      </c>
    </row>
    <row r="8861" spans="6:7" x14ac:dyDescent="0.3">
      <c r="F8861" t="s">
        <v>11739</v>
      </c>
      <c r="G8861" s="10">
        <v>0</v>
      </c>
    </row>
    <row r="8862" spans="6:7" x14ac:dyDescent="0.3">
      <c r="F8862" t="s">
        <v>11430</v>
      </c>
      <c r="G8862" s="10">
        <v>0</v>
      </c>
    </row>
    <row r="8863" spans="6:7" x14ac:dyDescent="0.3">
      <c r="F8863" t="s">
        <v>11741</v>
      </c>
      <c r="G8863" s="10">
        <v>0</v>
      </c>
    </row>
    <row r="8864" spans="6:7" x14ac:dyDescent="0.3">
      <c r="F8864" t="s">
        <v>11114</v>
      </c>
      <c r="G8864" s="10">
        <v>0</v>
      </c>
    </row>
    <row r="8865" spans="6:7" x14ac:dyDescent="0.3">
      <c r="F8865" t="s">
        <v>11120</v>
      </c>
      <c r="G8865" s="10">
        <v>0</v>
      </c>
    </row>
    <row r="8866" spans="6:7" x14ac:dyDescent="0.3">
      <c r="F8866" t="s">
        <v>11432</v>
      </c>
      <c r="G8866" s="10">
        <v>0</v>
      </c>
    </row>
    <row r="8867" spans="6:7" x14ac:dyDescent="0.3">
      <c r="F8867" t="s">
        <v>11745</v>
      </c>
      <c r="G8867" s="10">
        <v>0</v>
      </c>
    </row>
    <row r="8868" spans="6:7" x14ac:dyDescent="0.3">
      <c r="F8868" t="s">
        <v>11433</v>
      </c>
      <c r="G8868" s="10">
        <v>0</v>
      </c>
    </row>
    <row r="8869" spans="6:7" x14ac:dyDescent="0.3">
      <c r="F8869" t="s">
        <v>11747</v>
      </c>
      <c r="G8869" s="10">
        <v>0</v>
      </c>
    </row>
    <row r="8870" spans="6:7" x14ac:dyDescent="0.3">
      <c r="F8870" t="s">
        <v>11434</v>
      </c>
      <c r="G8870" s="10">
        <v>0</v>
      </c>
    </row>
    <row r="8871" spans="6:7" x14ac:dyDescent="0.3">
      <c r="F8871" t="s">
        <v>11749</v>
      </c>
      <c r="G8871" s="10">
        <v>0</v>
      </c>
    </row>
    <row r="8872" spans="6:7" x14ac:dyDescent="0.3">
      <c r="F8872" t="s">
        <v>11435</v>
      </c>
      <c r="G8872" s="10">
        <v>0</v>
      </c>
    </row>
    <row r="8873" spans="6:7" x14ac:dyDescent="0.3">
      <c r="F8873" t="s">
        <v>11751</v>
      </c>
      <c r="G8873" s="10">
        <v>0</v>
      </c>
    </row>
    <row r="8874" spans="6:7" x14ac:dyDescent="0.3">
      <c r="F8874" t="s">
        <v>11436</v>
      </c>
      <c r="G8874" s="10">
        <v>0</v>
      </c>
    </row>
    <row r="8875" spans="6:7" x14ac:dyDescent="0.3">
      <c r="F8875" t="s">
        <v>11753</v>
      </c>
      <c r="G8875" s="10">
        <v>0</v>
      </c>
    </row>
    <row r="8876" spans="6:7" x14ac:dyDescent="0.3">
      <c r="F8876" t="s">
        <v>11437</v>
      </c>
      <c r="G8876" s="10">
        <v>0</v>
      </c>
    </row>
    <row r="8877" spans="6:7" x14ac:dyDescent="0.3">
      <c r="F8877" t="s">
        <v>11755</v>
      </c>
      <c r="G8877" s="10">
        <v>0</v>
      </c>
    </row>
    <row r="8878" spans="6:7" x14ac:dyDescent="0.3">
      <c r="F8878" t="s">
        <v>11438</v>
      </c>
      <c r="G8878" s="10">
        <v>0</v>
      </c>
    </row>
    <row r="8879" spans="6:7" x14ac:dyDescent="0.3">
      <c r="F8879" t="s">
        <v>11757</v>
      </c>
      <c r="G8879" s="10">
        <v>0</v>
      </c>
    </row>
    <row r="8880" spans="6:7" x14ac:dyDescent="0.3">
      <c r="F8880" t="s">
        <v>11439</v>
      </c>
      <c r="G8880" s="10">
        <v>0</v>
      </c>
    </row>
    <row r="8881" spans="6:7" x14ac:dyDescent="0.3">
      <c r="F8881" t="s">
        <v>11085</v>
      </c>
      <c r="G8881" s="10">
        <v>0</v>
      </c>
    </row>
    <row r="8882" spans="6:7" x14ac:dyDescent="0.3">
      <c r="F8882" t="s">
        <v>11440</v>
      </c>
      <c r="G8882" s="10">
        <v>0</v>
      </c>
    </row>
    <row r="8883" spans="6:7" x14ac:dyDescent="0.3">
      <c r="F8883" t="s">
        <v>11014</v>
      </c>
      <c r="G8883" s="10">
        <v>0</v>
      </c>
    </row>
    <row r="8884" spans="6:7" x14ac:dyDescent="0.3">
      <c r="F8884" t="s">
        <v>11441</v>
      </c>
      <c r="G8884" s="10">
        <v>0</v>
      </c>
    </row>
    <row r="8885" spans="6:7" x14ac:dyDescent="0.3">
      <c r="F8885" t="s">
        <v>11086</v>
      </c>
      <c r="G8885" s="10">
        <v>0</v>
      </c>
    </row>
    <row r="8886" spans="6:7" x14ac:dyDescent="0.3">
      <c r="F8886" t="s">
        <v>11442</v>
      </c>
      <c r="G8886" s="10">
        <v>0</v>
      </c>
    </row>
    <row r="8887" spans="6:7" x14ac:dyDescent="0.3">
      <c r="F8887" t="s">
        <v>11765</v>
      </c>
      <c r="G8887" s="10">
        <v>0</v>
      </c>
    </row>
    <row r="8888" spans="6:7" x14ac:dyDescent="0.3">
      <c r="F8888" t="s">
        <v>11443</v>
      </c>
      <c r="G8888" s="10">
        <v>0</v>
      </c>
    </row>
    <row r="8889" spans="6:7" x14ac:dyDescent="0.3">
      <c r="F8889" t="s">
        <v>11767</v>
      </c>
      <c r="G8889" s="10">
        <v>0</v>
      </c>
    </row>
    <row r="8890" spans="6:7" x14ac:dyDescent="0.3">
      <c r="F8890" t="s">
        <v>11444</v>
      </c>
      <c r="G8890" s="10">
        <v>0</v>
      </c>
    </row>
    <row r="8891" spans="6:7" x14ac:dyDescent="0.3">
      <c r="F8891" t="s">
        <v>11769</v>
      </c>
      <c r="G8891" s="10">
        <v>0</v>
      </c>
    </row>
    <row r="8892" spans="6:7" x14ac:dyDescent="0.3">
      <c r="F8892" t="s">
        <v>11445</v>
      </c>
      <c r="G8892" s="10">
        <v>0</v>
      </c>
    </row>
    <row r="8893" spans="6:7" x14ac:dyDescent="0.3">
      <c r="F8893" t="s">
        <v>11771</v>
      </c>
      <c r="G8893" s="10">
        <v>0</v>
      </c>
    </row>
    <row r="8894" spans="6:7" x14ac:dyDescent="0.3">
      <c r="F8894" t="s">
        <v>11446</v>
      </c>
      <c r="G8894" s="10">
        <v>0</v>
      </c>
    </row>
    <row r="8895" spans="6:7" x14ac:dyDescent="0.3">
      <c r="F8895" t="s">
        <v>11088</v>
      </c>
      <c r="G8895" s="10">
        <v>0</v>
      </c>
    </row>
    <row r="8896" spans="6:7" x14ac:dyDescent="0.3">
      <c r="F8896" t="s">
        <v>11447</v>
      </c>
      <c r="G8896" s="10">
        <v>0</v>
      </c>
    </row>
    <row r="8897" spans="6:7" x14ac:dyDescent="0.3">
      <c r="F8897" t="s">
        <v>11775</v>
      </c>
      <c r="G8897" s="10">
        <v>0</v>
      </c>
    </row>
    <row r="8898" spans="6:7" x14ac:dyDescent="0.3">
      <c r="F8898" t="s">
        <v>10985</v>
      </c>
      <c r="G8898" s="10">
        <v>0</v>
      </c>
    </row>
    <row r="8899" spans="6:7" x14ac:dyDescent="0.3">
      <c r="F8899" t="s">
        <v>11777</v>
      </c>
      <c r="G8899" s="10">
        <v>0</v>
      </c>
    </row>
    <row r="8900" spans="6:7" x14ac:dyDescent="0.3">
      <c r="F8900" t="s">
        <v>11449</v>
      </c>
      <c r="G8900" s="10">
        <v>0</v>
      </c>
    </row>
    <row r="8901" spans="6:7" x14ac:dyDescent="0.3">
      <c r="F8901" t="s">
        <v>11779</v>
      </c>
      <c r="G8901" s="10">
        <v>0</v>
      </c>
    </row>
    <row r="8902" spans="6:7" x14ac:dyDescent="0.3">
      <c r="F8902" t="s">
        <v>11450</v>
      </c>
      <c r="G8902" s="10">
        <v>0</v>
      </c>
    </row>
    <row r="8903" spans="6:7" x14ac:dyDescent="0.3">
      <c r="F8903" t="s">
        <v>11781</v>
      </c>
      <c r="G8903" s="10">
        <v>0</v>
      </c>
    </row>
    <row r="8904" spans="6:7" x14ac:dyDescent="0.3">
      <c r="F8904" t="s">
        <v>11451</v>
      </c>
      <c r="G8904" s="10">
        <v>0</v>
      </c>
    </row>
    <row r="8905" spans="6:7" x14ac:dyDescent="0.3">
      <c r="F8905" t="s">
        <v>11015</v>
      </c>
      <c r="G8905" s="10">
        <v>0</v>
      </c>
    </row>
    <row r="8906" spans="6:7" x14ac:dyDescent="0.3">
      <c r="F8906" t="s">
        <v>11452</v>
      </c>
      <c r="G8906" s="10">
        <v>0</v>
      </c>
    </row>
    <row r="8907" spans="6:7" x14ac:dyDescent="0.3">
      <c r="F8907" t="s">
        <v>11017</v>
      </c>
      <c r="G8907" s="10">
        <v>0</v>
      </c>
    </row>
    <row r="8908" spans="6:7" x14ac:dyDescent="0.3">
      <c r="F8908" t="s">
        <v>11453</v>
      </c>
      <c r="G8908" s="10">
        <v>0</v>
      </c>
    </row>
    <row r="8909" spans="6:7" x14ac:dyDescent="0.3">
      <c r="F8909" t="s">
        <v>11018</v>
      </c>
      <c r="G8909" s="10">
        <v>0</v>
      </c>
    </row>
    <row r="8910" spans="6:7" x14ac:dyDescent="0.3">
      <c r="F8910" t="s">
        <v>11454</v>
      </c>
      <c r="G8910" s="10">
        <v>0</v>
      </c>
    </row>
    <row r="8911" spans="6:7" x14ac:dyDescent="0.3">
      <c r="F8911" t="s">
        <v>11789</v>
      </c>
      <c r="G8911" s="10">
        <v>0</v>
      </c>
    </row>
    <row r="8912" spans="6:7" x14ac:dyDescent="0.3">
      <c r="F8912" t="s">
        <v>11455</v>
      </c>
      <c r="G8912" s="10">
        <v>0</v>
      </c>
    </row>
    <row r="8913" spans="6:7" x14ac:dyDescent="0.3">
      <c r="F8913" t="s">
        <v>11020</v>
      </c>
      <c r="G8913" s="10">
        <v>0</v>
      </c>
    </row>
    <row r="8914" spans="6:7" x14ac:dyDescent="0.3">
      <c r="F8914" t="s">
        <v>11456</v>
      </c>
      <c r="G8914" s="10">
        <v>0</v>
      </c>
    </row>
    <row r="8915" spans="6:7" x14ac:dyDescent="0.3">
      <c r="F8915" t="s">
        <v>11793</v>
      </c>
      <c r="G8915" s="10">
        <v>0</v>
      </c>
    </row>
    <row r="8916" spans="6:7" x14ac:dyDescent="0.3">
      <c r="F8916" t="s">
        <v>10986</v>
      </c>
      <c r="G8916" s="10">
        <v>0</v>
      </c>
    </row>
    <row r="8917" spans="6:7" x14ac:dyDescent="0.3">
      <c r="F8917" t="s">
        <v>11795</v>
      </c>
      <c r="G8917" s="10">
        <v>0</v>
      </c>
    </row>
    <row r="8918" spans="6:7" x14ac:dyDescent="0.3">
      <c r="F8918" t="s">
        <v>11458</v>
      </c>
      <c r="G8918" s="10">
        <v>0</v>
      </c>
    </row>
    <row r="8919" spans="6:7" x14ac:dyDescent="0.3">
      <c r="F8919" t="s">
        <v>11797</v>
      </c>
      <c r="G8919" s="10">
        <v>0</v>
      </c>
    </row>
    <row r="8920" spans="6:7" x14ac:dyDescent="0.3">
      <c r="F8920" t="s">
        <v>11067</v>
      </c>
      <c r="G8920" s="10">
        <v>0</v>
      </c>
    </row>
    <row r="8921" spans="6:7" x14ac:dyDescent="0.3">
      <c r="F8921" t="s">
        <v>11799</v>
      </c>
      <c r="G8921" s="10">
        <v>0</v>
      </c>
    </row>
    <row r="8922" spans="6:7" x14ac:dyDescent="0.3">
      <c r="F8922" t="s">
        <v>11460</v>
      </c>
      <c r="G8922" s="10">
        <v>0</v>
      </c>
    </row>
    <row r="8923" spans="6:7" x14ac:dyDescent="0.3">
      <c r="F8923" t="s">
        <v>11801</v>
      </c>
      <c r="G8923" s="10">
        <v>0</v>
      </c>
    </row>
    <row r="8924" spans="6:7" x14ac:dyDescent="0.3">
      <c r="F8924" t="s">
        <v>11461</v>
      </c>
      <c r="G8924" s="10">
        <v>0</v>
      </c>
    </row>
    <row r="8925" spans="6:7" x14ac:dyDescent="0.3">
      <c r="F8925" t="s">
        <v>11803</v>
      </c>
      <c r="G8925" s="10">
        <v>0</v>
      </c>
    </row>
    <row r="8926" spans="6:7" x14ac:dyDescent="0.3">
      <c r="F8926" t="s">
        <v>10987</v>
      </c>
      <c r="G8926" s="10">
        <v>0</v>
      </c>
    </row>
    <row r="8927" spans="6:7" x14ac:dyDescent="0.3">
      <c r="F8927" t="s">
        <v>11805</v>
      </c>
      <c r="G8927" s="10">
        <v>0</v>
      </c>
    </row>
    <row r="8928" spans="6:7" x14ac:dyDescent="0.3">
      <c r="F8928" t="s">
        <v>11068</v>
      </c>
      <c r="G8928" s="10">
        <v>0</v>
      </c>
    </row>
    <row r="8929" spans="6:7" x14ac:dyDescent="0.3">
      <c r="F8929" t="s">
        <v>11122</v>
      </c>
      <c r="G8929" s="10">
        <v>0</v>
      </c>
    </row>
    <row r="8930" spans="6:7" x14ac:dyDescent="0.3">
      <c r="F8930" t="s">
        <v>11464</v>
      </c>
      <c r="G8930" s="10">
        <v>0</v>
      </c>
    </row>
    <row r="8931" spans="6:7" x14ac:dyDescent="0.3">
      <c r="F8931" t="s">
        <v>11809</v>
      </c>
      <c r="G8931" s="10">
        <v>0</v>
      </c>
    </row>
    <row r="8932" spans="6:7" x14ac:dyDescent="0.3">
      <c r="F8932" t="s">
        <v>11465</v>
      </c>
      <c r="G8932" s="10">
        <v>0</v>
      </c>
    </row>
    <row r="8933" spans="6:7" x14ac:dyDescent="0.3">
      <c r="F8933" t="s">
        <v>11091</v>
      </c>
      <c r="G8933" s="10">
        <v>0</v>
      </c>
    </row>
    <row r="8934" spans="6:7" x14ac:dyDescent="0.3">
      <c r="F8934" t="s">
        <v>11466</v>
      </c>
      <c r="G8934" s="10">
        <v>0</v>
      </c>
    </row>
    <row r="8935" spans="6:7" x14ac:dyDescent="0.3">
      <c r="F8935" t="s">
        <v>11813</v>
      </c>
      <c r="G8935" s="10">
        <v>0</v>
      </c>
    </row>
    <row r="8936" spans="6:7" x14ac:dyDescent="0.3">
      <c r="F8936" t="s">
        <v>11467</v>
      </c>
      <c r="G8936" s="10">
        <v>0</v>
      </c>
    </row>
    <row r="8937" spans="6:7" x14ac:dyDescent="0.3">
      <c r="F8937" t="s">
        <v>11815</v>
      </c>
      <c r="G8937" s="10">
        <v>0</v>
      </c>
    </row>
    <row r="8938" spans="6:7" x14ac:dyDescent="0.3">
      <c r="F8938" t="s">
        <v>11468</v>
      </c>
      <c r="G8938" s="10">
        <v>0</v>
      </c>
    </row>
    <row r="8939" spans="6:7" x14ac:dyDescent="0.3">
      <c r="F8939" t="s">
        <v>11817</v>
      </c>
      <c r="G8939" s="10">
        <v>0</v>
      </c>
    </row>
    <row r="8940" spans="6:7" x14ac:dyDescent="0.3">
      <c r="F8940" t="s">
        <v>11469</v>
      </c>
      <c r="G8940" s="10">
        <v>0</v>
      </c>
    </row>
    <row r="8941" spans="6:7" x14ac:dyDescent="0.3">
      <c r="F8941" t="s">
        <v>11819</v>
      </c>
      <c r="G8941" s="10">
        <v>0</v>
      </c>
    </row>
    <row r="8942" spans="6:7" x14ac:dyDescent="0.3">
      <c r="F8942" t="s">
        <v>11470</v>
      </c>
      <c r="G8942" s="10">
        <v>0</v>
      </c>
    </row>
    <row r="8943" spans="6:7" x14ac:dyDescent="0.3">
      <c r="F8943" t="s">
        <v>11821</v>
      </c>
      <c r="G8943" s="10">
        <v>0</v>
      </c>
    </row>
    <row r="8944" spans="6:7" x14ac:dyDescent="0.3">
      <c r="F8944" t="s">
        <v>11471</v>
      </c>
      <c r="G8944" s="10">
        <v>0</v>
      </c>
    </row>
    <row r="8945" spans="6:7" x14ac:dyDescent="0.3">
      <c r="F8945" t="s">
        <v>11823</v>
      </c>
      <c r="G8945" s="10">
        <v>0</v>
      </c>
    </row>
    <row r="8946" spans="6:7" x14ac:dyDescent="0.3">
      <c r="F8946" t="s">
        <v>11069</v>
      </c>
      <c r="G8946" s="10">
        <v>0</v>
      </c>
    </row>
    <row r="8947" spans="6:7" x14ac:dyDescent="0.3">
      <c r="F8947" t="s">
        <v>11825</v>
      </c>
      <c r="G8947" s="10">
        <v>0</v>
      </c>
    </row>
    <row r="8948" spans="6:7" x14ac:dyDescent="0.3">
      <c r="F8948" t="s">
        <v>11473</v>
      </c>
      <c r="G8948" s="10">
        <v>0</v>
      </c>
    </row>
    <row r="8949" spans="6:7" x14ac:dyDescent="0.3">
      <c r="F8949" t="s">
        <v>11827</v>
      </c>
      <c r="G8949" s="10">
        <v>0</v>
      </c>
    </row>
    <row r="8950" spans="6:7" x14ac:dyDescent="0.3">
      <c r="F8950" t="s">
        <v>11474</v>
      </c>
      <c r="G8950" s="10">
        <v>0</v>
      </c>
    </row>
    <row r="8951" spans="6:7" x14ac:dyDescent="0.3">
      <c r="F8951" t="s">
        <v>11829</v>
      </c>
      <c r="G8951" s="10">
        <v>0</v>
      </c>
    </row>
    <row r="8952" spans="6:7" x14ac:dyDescent="0.3">
      <c r="F8952" t="s">
        <v>11475</v>
      </c>
      <c r="G8952" s="10">
        <v>0</v>
      </c>
    </row>
    <row r="8953" spans="6:7" x14ac:dyDescent="0.3">
      <c r="F8953" t="s">
        <v>11831</v>
      </c>
      <c r="G8953" s="10">
        <v>0</v>
      </c>
    </row>
    <row r="8954" spans="6:7" x14ac:dyDescent="0.3">
      <c r="F8954" t="s">
        <v>11070</v>
      </c>
      <c r="G8954" s="10">
        <v>0</v>
      </c>
    </row>
    <row r="8955" spans="6:7" x14ac:dyDescent="0.3">
      <c r="F8955" t="s">
        <v>11833</v>
      </c>
      <c r="G8955" s="10">
        <v>0</v>
      </c>
    </row>
    <row r="8956" spans="6:7" x14ac:dyDescent="0.3">
      <c r="F8956" t="s">
        <v>11477</v>
      </c>
      <c r="G8956" s="10">
        <v>0</v>
      </c>
    </row>
    <row r="8957" spans="6:7" x14ac:dyDescent="0.3">
      <c r="F8957" t="s">
        <v>11835</v>
      </c>
      <c r="G8957" s="10">
        <v>0</v>
      </c>
    </row>
    <row r="8958" spans="6:7" x14ac:dyDescent="0.3">
      <c r="F8958" t="s">
        <v>11478</v>
      </c>
      <c r="G8958" s="10">
        <v>0</v>
      </c>
    </row>
    <row r="8959" spans="6:7" x14ac:dyDescent="0.3">
      <c r="F8959" t="s">
        <v>11837</v>
      </c>
      <c r="G8959" s="10">
        <v>0</v>
      </c>
    </row>
    <row r="8960" spans="6:7" x14ac:dyDescent="0.3">
      <c r="F8960" t="s">
        <v>11479</v>
      </c>
      <c r="G8960" s="10">
        <v>0</v>
      </c>
    </row>
    <row r="8961" spans="6:7" x14ac:dyDescent="0.3">
      <c r="F8961" t="s">
        <v>11839</v>
      </c>
      <c r="G8961" s="10">
        <v>0</v>
      </c>
    </row>
    <row r="8962" spans="6:7" x14ac:dyDescent="0.3">
      <c r="F8962" t="s">
        <v>11480</v>
      </c>
      <c r="G8962" s="10">
        <v>0</v>
      </c>
    </row>
    <row r="8963" spans="6:7" x14ac:dyDescent="0.3">
      <c r="F8963" t="s">
        <v>11841</v>
      </c>
      <c r="G8963" s="10">
        <v>0</v>
      </c>
    </row>
    <row r="8964" spans="6:7" x14ac:dyDescent="0.3">
      <c r="F8964" t="s">
        <v>11481</v>
      </c>
      <c r="G8964" s="10">
        <v>0</v>
      </c>
    </row>
    <row r="8965" spans="6:7" x14ac:dyDescent="0.3">
      <c r="F8965" t="s">
        <v>11843</v>
      </c>
      <c r="G8965" s="10">
        <v>0</v>
      </c>
    </row>
    <row r="8966" spans="6:7" x14ac:dyDescent="0.3">
      <c r="F8966" t="s">
        <v>10988</v>
      </c>
      <c r="G8966" s="10">
        <v>0</v>
      </c>
    </row>
    <row r="8967" spans="6:7" x14ac:dyDescent="0.3">
      <c r="F8967" t="s">
        <v>11845</v>
      </c>
      <c r="G8967" s="10">
        <v>0</v>
      </c>
    </row>
    <row r="8968" spans="6:7" x14ac:dyDescent="0.3">
      <c r="F8968" t="s">
        <v>11483</v>
      </c>
      <c r="G8968" s="10">
        <v>0</v>
      </c>
    </row>
    <row r="8969" spans="6:7" x14ac:dyDescent="0.3">
      <c r="F8969" t="s">
        <v>11847</v>
      </c>
      <c r="G8969" s="10">
        <v>0</v>
      </c>
    </row>
    <row r="8970" spans="6:7" x14ac:dyDescent="0.3">
      <c r="F8970" t="s">
        <v>11484</v>
      </c>
      <c r="G8970" s="10">
        <v>0</v>
      </c>
    </row>
    <row r="8971" spans="6:7" x14ac:dyDescent="0.3">
      <c r="F8971" t="s">
        <v>11849</v>
      </c>
      <c r="G8971" s="10">
        <v>0</v>
      </c>
    </row>
    <row r="8972" spans="6:7" x14ac:dyDescent="0.3">
      <c r="F8972" t="s">
        <v>11485</v>
      </c>
      <c r="G8972" s="10">
        <v>0</v>
      </c>
    </row>
    <row r="8973" spans="6:7" x14ac:dyDescent="0.3">
      <c r="F8973" t="s">
        <v>11851</v>
      </c>
      <c r="G8973" s="10">
        <v>0</v>
      </c>
    </row>
    <row r="8974" spans="6:7" x14ac:dyDescent="0.3">
      <c r="F8974" t="s">
        <v>10989</v>
      </c>
      <c r="G8974" s="10">
        <v>0</v>
      </c>
    </row>
    <row r="8975" spans="6:7" x14ac:dyDescent="0.3">
      <c r="F8975" t="s">
        <v>11853</v>
      </c>
      <c r="G8975" s="10">
        <v>0</v>
      </c>
    </row>
    <row r="8976" spans="6:7" x14ac:dyDescent="0.3">
      <c r="F8976" t="s">
        <v>11487</v>
      </c>
      <c r="G8976" s="10">
        <v>0</v>
      </c>
    </row>
    <row r="8977" spans="6:7" x14ac:dyDescent="0.3">
      <c r="F8977" t="s">
        <v>11855</v>
      </c>
      <c r="G8977" s="10">
        <v>0</v>
      </c>
    </row>
    <row r="8978" spans="6:7" x14ac:dyDescent="0.3">
      <c r="F8978" t="s">
        <v>11488</v>
      </c>
      <c r="G8978" s="10">
        <v>0</v>
      </c>
    </row>
    <row r="8979" spans="6:7" x14ac:dyDescent="0.3">
      <c r="F8979" t="s">
        <v>11857</v>
      </c>
      <c r="G8979" s="10">
        <v>0</v>
      </c>
    </row>
    <row r="8980" spans="6:7" x14ac:dyDescent="0.3">
      <c r="F8980" t="s">
        <v>11489</v>
      </c>
      <c r="G8980" s="10">
        <v>0</v>
      </c>
    </row>
    <row r="8981" spans="6:7" x14ac:dyDescent="0.3">
      <c r="F8981" t="s">
        <v>11024</v>
      </c>
      <c r="G8981" s="10">
        <v>0</v>
      </c>
    </row>
    <row r="8982" spans="6:7" x14ac:dyDescent="0.3">
      <c r="F8982" t="s">
        <v>11490</v>
      </c>
      <c r="G8982" s="10">
        <v>0</v>
      </c>
    </row>
    <row r="8983" spans="6:7" x14ac:dyDescent="0.3">
      <c r="F8983" t="s">
        <v>11861</v>
      </c>
      <c r="G8983" s="10">
        <v>0</v>
      </c>
    </row>
    <row r="8984" spans="6:7" x14ac:dyDescent="0.3">
      <c r="F8984" t="s">
        <v>10990</v>
      </c>
      <c r="G8984" s="10">
        <v>0</v>
      </c>
    </row>
    <row r="8985" spans="6:7" x14ac:dyDescent="0.3">
      <c r="F8985" t="s">
        <v>11863</v>
      </c>
      <c r="G8985" s="10">
        <v>0</v>
      </c>
    </row>
    <row r="8986" spans="6:7" x14ac:dyDescent="0.3">
      <c r="F8986" t="s">
        <v>11492</v>
      </c>
      <c r="G8986" s="10">
        <v>0</v>
      </c>
    </row>
    <row r="8987" spans="6:7" x14ac:dyDescent="0.3">
      <c r="F8987" t="s">
        <v>11865</v>
      </c>
      <c r="G8987" s="10">
        <v>0</v>
      </c>
    </row>
    <row r="8988" spans="6:7" x14ac:dyDescent="0.3">
      <c r="F8988" t="s">
        <v>11493</v>
      </c>
      <c r="G8988" s="10">
        <v>0</v>
      </c>
    </row>
    <row r="8989" spans="6:7" x14ac:dyDescent="0.3">
      <c r="F8989" t="s">
        <v>11867</v>
      </c>
      <c r="G8989" s="10">
        <v>0</v>
      </c>
    </row>
    <row r="8990" spans="6:7" x14ac:dyDescent="0.3">
      <c r="F8990" t="s">
        <v>11494</v>
      </c>
      <c r="G8990" s="10">
        <v>0</v>
      </c>
    </row>
    <row r="8991" spans="6:7" x14ac:dyDescent="0.3">
      <c r="F8991" t="s">
        <v>11869</v>
      </c>
      <c r="G8991" s="10">
        <v>0</v>
      </c>
    </row>
    <row r="8992" spans="6:7" x14ac:dyDescent="0.3">
      <c r="F8992" t="s">
        <v>11495</v>
      </c>
      <c r="G8992" s="10">
        <v>0</v>
      </c>
    </row>
    <row r="8993" spans="6:7" x14ac:dyDescent="0.3">
      <c r="F8993" t="s">
        <v>11871</v>
      </c>
      <c r="G8993" s="10">
        <v>0</v>
      </c>
    </row>
    <row r="8994" spans="6:7" x14ac:dyDescent="0.3">
      <c r="F8994" t="s">
        <v>11496</v>
      </c>
      <c r="G8994" s="10">
        <v>0</v>
      </c>
    </row>
    <row r="8995" spans="6:7" x14ac:dyDescent="0.3">
      <c r="F8995" t="s">
        <v>11873</v>
      </c>
      <c r="G8995" s="10">
        <v>0</v>
      </c>
    </row>
    <row r="8996" spans="6:7" x14ac:dyDescent="0.3">
      <c r="F8996" t="s">
        <v>11497</v>
      </c>
      <c r="G8996" s="10">
        <v>0</v>
      </c>
    </row>
    <row r="8997" spans="6:7" x14ac:dyDescent="0.3">
      <c r="F8997" t="s">
        <v>11875</v>
      </c>
      <c r="G8997" s="10">
        <v>0</v>
      </c>
    </row>
    <row r="8998" spans="6:7" x14ac:dyDescent="0.3">
      <c r="F8998" t="s">
        <v>11498</v>
      </c>
      <c r="G8998" s="10">
        <v>0</v>
      </c>
    </row>
    <row r="8999" spans="6:7" x14ac:dyDescent="0.3">
      <c r="F8999" t="s">
        <v>11095</v>
      </c>
      <c r="G8999" s="10">
        <v>0</v>
      </c>
    </row>
    <row r="9000" spans="6:7" x14ac:dyDescent="0.3">
      <c r="F9000" t="s">
        <v>11499</v>
      </c>
      <c r="G9000" s="10">
        <v>0</v>
      </c>
    </row>
    <row r="9001" spans="6:7" x14ac:dyDescent="0.3">
      <c r="F9001" t="s">
        <v>11879</v>
      </c>
      <c r="G9001" s="10">
        <v>0</v>
      </c>
    </row>
    <row r="9002" spans="6:7" x14ac:dyDescent="0.3">
      <c r="F9002" t="s">
        <v>11500</v>
      </c>
      <c r="G9002" s="10">
        <v>0</v>
      </c>
    </row>
    <row r="9003" spans="6:7" x14ac:dyDescent="0.3">
      <c r="F9003" t="s">
        <v>11881</v>
      </c>
      <c r="G9003" s="10">
        <v>0</v>
      </c>
    </row>
    <row r="9004" spans="6:7" x14ac:dyDescent="0.3">
      <c r="F9004" t="s">
        <v>11501</v>
      </c>
      <c r="G9004" s="10">
        <v>0</v>
      </c>
    </row>
    <row r="9005" spans="6:7" x14ac:dyDescent="0.3">
      <c r="F9005" t="s">
        <v>11883</v>
      </c>
      <c r="G9005" s="10">
        <v>0</v>
      </c>
    </row>
    <row r="9006" spans="6:7" x14ac:dyDescent="0.3">
      <c r="F9006" t="s">
        <v>11502</v>
      </c>
      <c r="G9006" s="10">
        <v>0</v>
      </c>
    </row>
    <row r="9007" spans="6:7" x14ac:dyDescent="0.3">
      <c r="F9007" t="s">
        <v>11025</v>
      </c>
      <c r="G9007" s="10">
        <v>0</v>
      </c>
    </row>
    <row r="9008" spans="6:7" x14ac:dyDescent="0.3">
      <c r="F9008" t="s">
        <v>10991</v>
      </c>
      <c r="G9008" s="10">
        <v>0</v>
      </c>
    </row>
    <row r="9009" spans="6:7" x14ac:dyDescent="0.3">
      <c r="F9009" t="s">
        <v>11026</v>
      </c>
      <c r="G9009" s="10">
        <v>0</v>
      </c>
    </row>
    <row r="9010" spans="6:7" x14ac:dyDescent="0.3">
      <c r="F9010" t="s">
        <v>10992</v>
      </c>
      <c r="G9010" s="10">
        <v>0</v>
      </c>
    </row>
    <row r="9011" spans="6:7" x14ac:dyDescent="0.3">
      <c r="F9011" t="s">
        <v>11889</v>
      </c>
      <c r="G9011" s="10">
        <v>0</v>
      </c>
    </row>
    <row r="9012" spans="6:7" x14ac:dyDescent="0.3">
      <c r="F9012" t="s">
        <v>10993</v>
      </c>
      <c r="G9012" s="10">
        <v>0</v>
      </c>
    </row>
    <row r="9013" spans="6:7" x14ac:dyDescent="0.3">
      <c r="F9013" t="s">
        <v>11891</v>
      </c>
      <c r="G9013" s="10">
        <v>0</v>
      </c>
    </row>
    <row r="9014" spans="6:7" x14ac:dyDescent="0.3">
      <c r="F9014" t="s">
        <v>11506</v>
      </c>
      <c r="G9014" s="10">
        <v>0</v>
      </c>
    </row>
    <row r="9015" spans="6:7" x14ac:dyDescent="0.3">
      <c r="F9015" t="s">
        <v>11097</v>
      </c>
      <c r="G9015" s="10">
        <v>0</v>
      </c>
    </row>
    <row r="9016" spans="6:7" x14ac:dyDescent="0.3">
      <c r="F9016" t="s">
        <v>11507</v>
      </c>
      <c r="G9016" s="10">
        <v>0</v>
      </c>
    </row>
    <row r="9017" spans="6:7" x14ac:dyDescent="0.3">
      <c r="F9017" t="s">
        <v>11029</v>
      </c>
      <c r="G9017" s="10">
        <v>0</v>
      </c>
    </row>
    <row r="9018" spans="6:7" x14ac:dyDescent="0.3">
      <c r="F9018" t="s">
        <v>11508</v>
      </c>
      <c r="G9018" s="10">
        <v>0</v>
      </c>
    </row>
    <row r="9019" spans="6:7" x14ac:dyDescent="0.3">
      <c r="F9019" t="s">
        <v>11031</v>
      </c>
      <c r="G9019" s="10">
        <v>0</v>
      </c>
    </row>
    <row r="9020" spans="6:7" x14ac:dyDescent="0.3">
      <c r="F9020" t="s">
        <v>11509</v>
      </c>
      <c r="G9020" s="10">
        <v>0</v>
      </c>
    </row>
    <row r="9021" spans="6:7" x14ac:dyDescent="0.3">
      <c r="F9021" t="s">
        <v>11899</v>
      </c>
      <c r="G9021" s="10">
        <v>0</v>
      </c>
    </row>
    <row r="9022" spans="6:7" x14ac:dyDescent="0.3">
      <c r="F9022" t="s">
        <v>11510</v>
      </c>
      <c r="G9022" s="10">
        <v>0</v>
      </c>
    </row>
    <row r="9023" spans="6:7" x14ac:dyDescent="0.3">
      <c r="F9023" t="s">
        <v>11098</v>
      </c>
      <c r="G9023" s="10">
        <v>0</v>
      </c>
    </row>
    <row r="9024" spans="6:7" x14ac:dyDescent="0.3">
      <c r="F9024" t="s">
        <v>11511</v>
      </c>
      <c r="G9024" s="10">
        <v>0</v>
      </c>
    </row>
    <row r="9025" spans="6:7" x14ac:dyDescent="0.3">
      <c r="F9025" t="s">
        <v>11903</v>
      </c>
      <c r="G9025" s="10">
        <v>0</v>
      </c>
    </row>
    <row r="9026" spans="6:7" x14ac:dyDescent="0.3">
      <c r="F9026" t="s">
        <v>11512</v>
      </c>
      <c r="G9026" s="10">
        <v>0</v>
      </c>
    </row>
    <row r="9027" spans="6:7" x14ac:dyDescent="0.3">
      <c r="F9027" t="s">
        <v>11905</v>
      </c>
      <c r="G9027" s="10">
        <v>0</v>
      </c>
    </row>
    <row r="9028" spans="6:7" x14ac:dyDescent="0.3">
      <c r="F9028" t="s">
        <v>11513</v>
      </c>
      <c r="G9028" s="10">
        <v>0</v>
      </c>
    </row>
    <row r="9029" spans="6:7" x14ac:dyDescent="0.3">
      <c r="F9029" t="s">
        <v>11907</v>
      </c>
      <c r="G9029" s="10">
        <v>0</v>
      </c>
    </row>
    <row r="9030" spans="6:7" x14ac:dyDescent="0.3">
      <c r="F9030" t="s">
        <v>11514</v>
      </c>
      <c r="G9030" s="10">
        <v>0</v>
      </c>
    </row>
    <row r="9031" spans="6:7" x14ac:dyDescent="0.3">
      <c r="F9031" t="s">
        <v>11909</v>
      </c>
      <c r="G9031" s="10">
        <v>0</v>
      </c>
    </row>
    <row r="9032" spans="6:7" x14ac:dyDescent="0.3">
      <c r="F9032" t="s">
        <v>12077</v>
      </c>
      <c r="G9032" s="10">
        <v>0</v>
      </c>
    </row>
    <row r="9033" spans="6:7" x14ac:dyDescent="0.3">
      <c r="F9033" t="s">
        <v>11911</v>
      </c>
      <c r="G9033" s="10">
        <v>0</v>
      </c>
    </row>
    <row r="9034" spans="6:7" x14ac:dyDescent="0.3">
      <c r="F9034" t="s">
        <v>12078</v>
      </c>
      <c r="G9034" s="10">
        <v>0</v>
      </c>
    </row>
    <row r="9035" spans="6:7" x14ac:dyDescent="0.3">
      <c r="F9035" t="s">
        <v>11033</v>
      </c>
      <c r="G9035" s="10">
        <v>0</v>
      </c>
    </row>
    <row r="9036" spans="6:7" x14ac:dyDescent="0.3">
      <c r="F9036" t="s">
        <v>12080</v>
      </c>
      <c r="G9036" s="10">
        <v>0</v>
      </c>
    </row>
    <row r="9037" spans="6:7" x14ac:dyDescent="0.3">
      <c r="F9037" t="s">
        <v>11034</v>
      </c>
      <c r="G9037" s="10">
        <v>0</v>
      </c>
    </row>
    <row r="9038" spans="6:7" x14ac:dyDescent="0.3">
      <c r="F9038" t="s">
        <v>12082</v>
      </c>
      <c r="G9038" s="10">
        <v>0</v>
      </c>
    </row>
    <row r="9039" spans="6:7" x14ac:dyDescent="0.3">
      <c r="F9039" t="s">
        <v>11917</v>
      </c>
      <c r="G9039" s="10">
        <v>0</v>
      </c>
    </row>
    <row r="9040" spans="6:7" x14ac:dyDescent="0.3">
      <c r="F9040" t="s">
        <v>12084</v>
      </c>
      <c r="G9040" s="10">
        <v>0</v>
      </c>
    </row>
    <row r="9041" spans="6:7" x14ac:dyDescent="0.3">
      <c r="F9041" t="s">
        <v>11035</v>
      </c>
      <c r="G9041" s="10">
        <v>0</v>
      </c>
    </row>
    <row r="9042" spans="6:7" x14ac:dyDescent="0.3">
      <c r="F9042" t="s">
        <v>12086</v>
      </c>
      <c r="G9042" s="10">
        <v>0</v>
      </c>
    </row>
    <row r="9043" spans="6:7" x14ac:dyDescent="0.3">
      <c r="F9043" t="s">
        <v>11921</v>
      </c>
      <c r="G9043" s="10">
        <v>0</v>
      </c>
    </row>
    <row r="9044" spans="6:7" x14ac:dyDescent="0.3">
      <c r="F9044" t="s">
        <v>12088</v>
      </c>
      <c r="G9044" s="10">
        <v>0</v>
      </c>
    </row>
    <row r="9045" spans="6:7" x14ac:dyDescent="0.3">
      <c r="F9045" t="s">
        <v>11923</v>
      </c>
      <c r="G9045" s="10">
        <v>0</v>
      </c>
    </row>
    <row r="9046" spans="6:7" x14ac:dyDescent="0.3">
      <c r="F9046" t="s">
        <v>12090</v>
      </c>
      <c r="G9046" s="10">
        <v>0</v>
      </c>
    </row>
    <row r="9047" spans="6:7" x14ac:dyDescent="0.3">
      <c r="F9047" t="s">
        <v>11925</v>
      </c>
      <c r="G9047" s="10">
        <v>0</v>
      </c>
    </row>
    <row r="9048" spans="6:7" x14ac:dyDescent="0.3">
      <c r="F9048" t="s">
        <v>11940</v>
      </c>
      <c r="G9048" s="10">
        <v>0</v>
      </c>
    </row>
    <row r="9049" spans="6:7" x14ac:dyDescent="0.3">
      <c r="F9049" t="s">
        <v>11927</v>
      </c>
      <c r="G9049" s="10">
        <v>0</v>
      </c>
    </row>
    <row r="9050" spans="6:7" x14ac:dyDescent="0.3">
      <c r="F9050" t="s">
        <v>11942</v>
      </c>
      <c r="G9050" s="10">
        <v>0</v>
      </c>
    </row>
    <row r="9051" spans="6:7" x14ac:dyDescent="0.3">
      <c r="F9051" t="s">
        <v>11929</v>
      </c>
      <c r="G9051" s="10">
        <v>0</v>
      </c>
    </row>
    <row r="9052" spans="6:7" x14ac:dyDescent="0.3">
      <c r="F9052" t="s">
        <v>11944</v>
      </c>
      <c r="G9052" s="10">
        <v>0</v>
      </c>
    </row>
    <row r="9053" spans="6:7" x14ac:dyDescent="0.3">
      <c r="F9053" t="s">
        <v>11931</v>
      </c>
      <c r="G9053" s="10">
        <v>0</v>
      </c>
    </row>
    <row r="9054" spans="6:7" x14ac:dyDescent="0.3">
      <c r="F9054" t="s">
        <v>11037</v>
      </c>
      <c r="G9054" s="10">
        <v>0</v>
      </c>
    </row>
    <row r="9055" spans="6:7" x14ac:dyDescent="0.3">
      <c r="F9055" t="s">
        <v>11933</v>
      </c>
      <c r="G9055" s="10">
        <v>0</v>
      </c>
    </row>
    <row r="9056" spans="6:7" x14ac:dyDescent="0.3">
      <c r="F9056" t="s">
        <v>11948</v>
      </c>
      <c r="G9056" s="10">
        <v>0</v>
      </c>
    </row>
    <row r="9057" spans="6:7" x14ac:dyDescent="0.3">
      <c r="F9057" t="s">
        <v>11036</v>
      </c>
      <c r="G9057" s="10">
        <v>0</v>
      </c>
    </row>
    <row r="9058" spans="6:7" x14ac:dyDescent="0.3">
      <c r="F9058" t="s">
        <v>11950</v>
      </c>
      <c r="G9058" s="10">
        <v>0</v>
      </c>
    </row>
    <row r="9059" spans="6:7" x14ac:dyDescent="0.3">
      <c r="F9059" t="s">
        <v>11937</v>
      </c>
      <c r="G9059" s="10">
        <v>0</v>
      </c>
    </row>
    <row r="9060" spans="6:7" x14ac:dyDescent="0.3">
      <c r="F9060" t="s">
        <v>11952</v>
      </c>
      <c r="G9060" s="10">
        <v>0</v>
      </c>
    </row>
    <row r="9061" spans="6:7" x14ac:dyDescent="0.3">
      <c r="F9061" t="s">
        <v>11101</v>
      </c>
      <c r="G9061" s="10">
        <v>0</v>
      </c>
    </row>
    <row r="9062" spans="6:7" x14ac:dyDescent="0.3">
      <c r="F9062" t="s">
        <v>11954</v>
      </c>
      <c r="G9062" s="10">
        <v>0</v>
      </c>
    </row>
    <row r="9063" spans="6:7" x14ac:dyDescent="0.3">
      <c r="F9063" t="s">
        <v>11115</v>
      </c>
      <c r="G9063" s="10">
        <v>0</v>
      </c>
    </row>
    <row r="9064" spans="6:7" x14ac:dyDescent="0.3">
      <c r="F9064" t="s">
        <v>12092</v>
      </c>
      <c r="G9064" s="10">
        <v>0</v>
      </c>
    </row>
    <row r="9065" spans="6:7" x14ac:dyDescent="0.3">
      <c r="F9065" t="s">
        <v>11943</v>
      </c>
      <c r="G9065" s="10">
        <v>0</v>
      </c>
    </row>
    <row r="9066" spans="6:7" x14ac:dyDescent="0.3">
      <c r="F9066" t="s">
        <v>12094</v>
      </c>
      <c r="G9066" s="10">
        <v>0</v>
      </c>
    </row>
    <row r="9067" spans="6:7" x14ac:dyDescent="0.3">
      <c r="F9067" t="s">
        <v>11945</v>
      </c>
      <c r="G9067" s="10">
        <v>0</v>
      </c>
    </row>
    <row r="9068" spans="6:7" x14ac:dyDescent="0.3">
      <c r="F9068" t="s">
        <v>12096</v>
      </c>
      <c r="G9068" s="10">
        <v>0</v>
      </c>
    </row>
    <row r="9069" spans="6:7" x14ac:dyDescent="0.3">
      <c r="F9069" t="s">
        <v>11947</v>
      </c>
      <c r="G9069" s="10">
        <v>0</v>
      </c>
    </row>
    <row r="9070" spans="6:7" x14ac:dyDescent="0.3">
      <c r="F9070" t="s">
        <v>12098</v>
      </c>
      <c r="G9070" s="10">
        <v>0</v>
      </c>
    </row>
    <row r="9071" spans="6:7" x14ac:dyDescent="0.3">
      <c r="F9071" t="s">
        <v>11949</v>
      </c>
      <c r="G9071" s="10">
        <v>0</v>
      </c>
    </row>
    <row r="9072" spans="6:7" x14ac:dyDescent="0.3">
      <c r="F9072" t="s">
        <v>12100</v>
      </c>
      <c r="G9072" s="10">
        <v>0</v>
      </c>
    </row>
    <row r="9073" spans="6:7" x14ac:dyDescent="0.3">
      <c r="F9073" t="s">
        <v>11951</v>
      </c>
      <c r="G9073" s="10">
        <v>0</v>
      </c>
    </row>
    <row r="9074" spans="6:7" x14ac:dyDescent="0.3">
      <c r="F9074" t="s">
        <v>12102</v>
      </c>
      <c r="G9074" s="10">
        <v>0</v>
      </c>
    </row>
    <row r="9075" spans="6:7" x14ac:dyDescent="0.3">
      <c r="F9075" t="s">
        <v>11953</v>
      </c>
      <c r="G9075" s="10">
        <v>0</v>
      </c>
    </row>
    <row r="9076" spans="6:7" x14ac:dyDescent="0.3">
      <c r="F9076" t="s">
        <v>12104</v>
      </c>
      <c r="G9076" s="10">
        <v>0</v>
      </c>
    </row>
    <row r="9077" spans="6:7" x14ac:dyDescent="0.3">
      <c r="F9077" t="s">
        <v>11038</v>
      </c>
      <c r="G9077" s="10">
        <v>0</v>
      </c>
    </row>
    <row r="9078" spans="6:7" x14ac:dyDescent="0.3">
      <c r="F9078" t="s">
        <v>11530</v>
      </c>
      <c r="G9078" s="10">
        <v>0</v>
      </c>
    </row>
    <row r="9079" spans="6:7" x14ac:dyDescent="0.3">
      <c r="F9079" t="s">
        <v>11957</v>
      </c>
      <c r="G9079" s="10">
        <v>0</v>
      </c>
    </row>
    <row r="9080" spans="6:7" x14ac:dyDescent="0.3">
      <c r="F9080" t="s">
        <v>11531</v>
      </c>
      <c r="G9080" s="10">
        <v>0</v>
      </c>
    </row>
    <row r="9081" spans="6:7" x14ac:dyDescent="0.3">
      <c r="F9081" t="s">
        <v>11959</v>
      </c>
      <c r="G9081" s="10">
        <v>0</v>
      </c>
    </row>
    <row r="9082" spans="6:7" x14ac:dyDescent="0.3">
      <c r="F9082" t="s">
        <v>11532</v>
      </c>
      <c r="G9082" s="10">
        <v>0</v>
      </c>
    </row>
    <row r="9083" spans="6:7" x14ac:dyDescent="0.3">
      <c r="F9083" t="s">
        <v>11961</v>
      </c>
      <c r="G9083" s="10">
        <v>0</v>
      </c>
    </row>
    <row r="9084" spans="6:7" x14ac:dyDescent="0.3">
      <c r="F9084" t="s">
        <v>11533</v>
      </c>
      <c r="G9084" s="10">
        <v>0</v>
      </c>
    </row>
    <row r="9085" spans="6:7" x14ac:dyDescent="0.3">
      <c r="F9085" t="s">
        <v>11102</v>
      </c>
      <c r="G9085" s="10">
        <v>0</v>
      </c>
    </row>
    <row r="9086" spans="6:7" x14ac:dyDescent="0.3">
      <c r="F9086" t="s">
        <v>11534</v>
      </c>
      <c r="G9086" s="10">
        <v>0</v>
      </c>
    </row>
    <row r="9087" spans="6:7" x14ac:dyDescent="0.3">
      <c r="F9087" t="s">
        <v>11965</v>
      </c>
      <c r="G9087" s="10">
        <v>0</v>
      </c>
    </row>
    <row r="9088" spans="6:7" x14ac:dyDescent="0.3">
      <c r="F9088" t="s">
        <v>11535</v>
      </c>
      <c r="G9088" s="10">
        <v>0</v>
      </c>
    </row>
    <row r="9089" spans="6:7" x14ac:dyDescent="0.3">
      <c r="F9089" t="s">
        <v>11040</v>
      </c>
      <c r="G9089" s="10">
        <v>0</v>
      </c>
    </row>
    <row r="9090" spans="6:7" x14ac:dyDescent="0.3">
      <c r="F9090" t="s">
        <v>11536</v>
      </c>
      <c r="G9090" s="10">
        <v>0</v>
      </c>
    </row>
    <row r="9091" spans="6:7" x14ac:dyDescent="0.3">
      <c r="F9091" t="s">
        <v>11969</v>
      </c>
      <c r="G9091" s="10">
        <v>0</v>
      </c>
    </row>
    <row r="9092" spans="6:7" x14ac:dyDescent="0.3">
      <c r="F9092" t="s">
        <v>11537</v>
      </c>
      <c r="G9092" s="10">
        <v>0</v>
      </c>
    </row>
    <row r="9093" spans="6:7" x14ac:dyDescent="0.3">
      <c r="F9093" t="s">
        <v>11971</v>
      </c>
      <c r="G9093" s="10">
        <v>0</v>
      </c>
    </row>
    <row r="9094" spans="6:7" x14ac:dyDescent="0.3">
      <c r="F9094" t="s">
        <v>11538</v>
      </c>
      <c r="G9094" s="10">
        <v>0</v>
      </c>
    </row>
    <row r="9095" spans="6:7" x14ac:dyDescent="0.3">
      <c r="F9095" t="s">
        <v>11973</v>
      </c>
      <c r="G9095" s="10">
        <v>0</v>
      </c>
    </row>
    <row r="9096" spans="6:7" x14ac:dyDescent="0.3">
      <c r="F9096" t="s">
        <v>11539</v>
      </c>
      <c r="G9096" s="10">
        <v>0</v>
      </c>
    </row>
    <row r="9097" spans="6:7" x14ac:dyDescent="0.3">
      <c r="F9097" t="s">
        <v>11975</v>
      </c>
      <c r="G9097" s="10">
        <v>0</v>
      </c>
    </row>
    <row r="9098" spans="6:7" x14ac:dyDescent="0.3">
      <c r="F9098" t="s">
        <v>11540</v>
      </c>
      <c r="G9098" s="10">
        <v>0</v>
      </c>
    </row>
    <row r="9099" spans="6:7" x14ac:dyDescent="0.3">
      <c r="F9099" t="s">
        <v>11041</v>
      </c>
      <c r="G9099" s="10">
        <v>0</v>
      </c>
    </row>
    <row r="9100" spans="6:7" x14ac:dyDescent="0.3">
      <c r="F9100" t="s">
        <v>11541</v>
      </c>
      <c r="G9100" s="10">
        <v>0</v>
      </c>
    </row>
    <row r="9101" spans="6:7" x14ac:dyDescent="0.3">
      <c r="F9101" t="s">
        <v>11979</v>
      </c>
      <c r="G9101" s="10">
        <v>0</v>
      </c>
    </row>
    <row r="9102" spans="6:7" x14ac:dyDescent="0.3">
      <c r="F9102" t="s">
        <v>11542</v>
      </c>
      <c r="G9102" s="10">
        <v>0</v>
      </c>
    </row>
    <row r="9103" spans="6:7" x14ac:dyDescent="0.3">
      <c r="F9103" t="s">
        <v>11043</v>
      </c>
      <c r="G9103" s="10">
        <v>0</v>
      </c>
    </row>
    <row r="9104" spans="6:7" x14ac:dyDescent="0.3">
      <c r="F9104" t="s">
        <v>11543</v>
      </c>
      <c r="G9104" s="10">
        <v>0</v>
      </c>
    </row>
    <row r="9105" spans="6:7" x14ac:dyDescent="0.3">
      <c r="F9105" t="s">
        <v>11045</v>
      </c>
      <c r="G9105" s="10">
        <v>0</v>
      </c>
    </row>
    <row r="9106" spans="6:7" x14ac:dyDescent="0.3">
      <c r="F9106" t="s">
        <v>11544</v>
      </c>
      <c r="G9106" s="10">
        <v>0</v>
      </c>
    </row>
    <row r="9107" spans="6:7" x14ac:dyDescent="0.3">
      <c r="F9107" t="s">
        <v>11046</v>
      </c>
      <c r="G9107" s="10">
        <v>0</v>
      </c>
    </row>
    <row r="9108" spans="6:7" x14ac:dyDescent="0.3">
      <c r="F9108" t="s">
        <v>11545</v>
      </c>
      <c r="G9108" s="10">
        <v>0</v>
      </c>
    </row>
    <row r="9109" spans="6:7" x14ac:dyDescent="0.3">
      <c r="F9109" t="s">
        <v>11987</v>
      </c>
      <c r="G9109" s="10">
        <v>0</v>
      </c>
    </row>
    <row r="9110" spans="6:7" x14ac:dyDescent="0.3">
      <c r="F9110" t="s">
        <v>11546</v>
      </c>
      <c r="G9110" s="10">
        <v>0</v>
      </c>
    </row>
    <row r="9111" spans="6:7" x14ac:dyDescent="0.3">
      <c r="F9111" t="s">
        <v>11989</v>
      </c>
      <c r="G9111" s="10">
        <v>0</v>
      </c>
    </row>
    <row r="9112" spans="6:7" x14ac:dyDescent="0.3">
      <c r="F9112" t="s">
        <v>12042</v>
      </c>
      <c r="G9112" s="10">
        <v>0</v>
      </c>
    </row>
    <row r="9113" spans="6:7" x14ac:dyDescent="0.3">
      <c r="F9113" t="s">
        <v>11104</v>
      </c>
      <c r="G9113" s="10">
        <v>0</v>
      </c>
    </row>
    <row r="9114" spans="6:7" x14ac:dyDescent="0.3">
      <c r="F9114" t="s">
        <v>12044</v>
      </c>
      <c r="G9114" s="10">
        <v>0</v>
      </c>
    </row>
    <row r="9115" spans="6:7" x14ac:dyDescent="0.3">
      <c r="F9115" t="s">
        <v>11993</v>
      </c>
      <c r="G9115" s="10">
        <v>0</v>
      </c>
    </row>
    <row r="9116" spans="6:7" x14ac:dyDescent="0.3">
      <c r="F9116" t="s">
        <v>12046</v>
      </c>
      <c r="G9116" s="10">
        <v>0</v>
      </c>
    </row>
    <row r="9117" spans="6:7" x14ac:dyDescent="0.3">
      <c r="F9117" t="s">
        <v>11105</v>
      </c>
      <c r="G9117" s="10">
        <v>0</v>
      </c>
    </row>
    <row r="9118" spans="6:7" x14ac:dyDescent="0.3">
      <c r="F9118" t="s">
        <v>12048</v>
      </c>
      <c r="G9118" s="10">
        <v>0</v>
      </c>
    </row>
    <row r="9119" spans="6:7" x14ac:dyDescent="0.3">
      <c r="F9119" t="s">
        <v>11997</v>
      </c>
      <c r="G9119" s="10">
        <v>0</v>
      </c>
    </row>
    <row r="9120" spans="6:7" x14ac:dyDescent="0.3">
      <c r="F9120" t="s">
        <v>12050</v>
      </c>
      <c r="G9120" s="10">
        <v>0</v>
      </c>
    </row>
    <row r="9121" spans="6:7" x14ac:dyDescent="0.3">
      <c r="F9121" t="s">
        <v>11999</v>
      </c>
      <c r="G9121" s="10">
        <v>0</v>
      </c>
    </row>
    <row r="9122" spans="6:7" x14ac:dyDescent="0.3">
      <c r="F9122" t="s">
        <v>12052</v>
      </c>
      <c r="G9122" s="10">
        <v>0</v>
      </c>
    </row>
    <row r="9123" spans="6:7" x14ac:dyDescent="0.3">
      <c r="F9123" t="s">
        <v>12001</v>
      </c>
      <c r="G9123" s="10">
        <v>0</v>
      </c>
    </row>
    <row r="9124" spans="6:7" x14ac:dyDescent="0.3">
      <c r="F9124" t="s">
        <v>12054</v>
      </c>
      <c r="G9124" s="10">
        <v>0</v>
      </c>
    </row>
    <row r="9125" spans="6:7" x14ac:dyDescent="0.3">
      <c r="F9125" t="s">
        <v>12003</v>
      </c>
      <c r="G9125" s="10">
        <v>0</v>
      </c>
    </row>
    <row r="9126" spans="6:7" x14ac:dyDescent="0.3">
      <c r="F9126" t="s">
        <v>12056</v>
      </c>
      <c r="G9126" s="10">
        <v>0</v>
      </c>
    </row>
    <row r="9127" spans="6:7" x14ac:dyDescent="0.3">
      <c r="F9127" t="s">
        <v>12005</v>
      </c>
      <c r="G9127" s="10">
        <v>0</v>
      </c>
    </row>
    <row r="9128" spans="6:7" x14ac:dyDescent="0.3">
      <c r="F9128" t="s">
        <v>12058</v>
      </c>
      <c r="G9128" s="10">
        <v>0</v>
      </c>
    </row>
    <row r="9129" spans="6:7" x14ac:dyDescent="0.3">
      <c r="F9129" t="s">
        <v>12007</v>
      </c>
      <c r="G9129" s="10">
        <v>0</v>
      </c>
    </row>
    <row r="9130" spans="6:7" x14ac:dyDescent="0.3">
      <c r="F9130" t="s">
        <v>12060</v>
      </c>
      <c r="G9130" s="10">
        <v>0</v>
      </c>
    </row>
    <row r="9131" spans="6:7" x14ac:dyDescent="0.3">
      <c r="F9131" t="s">
        <v>11048</v>
      </c>
      <c r="G9131" s="10">
        <v>0</v>
      </c>
    </row>
    <row r="9132" spans="6:7" x14ac:dyDescent="0.3">
      <c r="F9132" t="s">
        <v>12062</v>
      </c>
      <c r="G9132" s="10">
        <v>0</v>
      </c>
    </row>
    <row r="9133" spans="6:7" x14ac:dyDescent="0.3">
      <c r="F9133" t="s">
        <v>12011</v>
      </c>
      <c r="G9133" s="10">
        <v>0</v>
      </c>
    </row>
    <row r="9134" spans="6:7" x14ac:dyDescent="0.3">
      <c r="F9134" t="s">
        <v>12064</v>
      </c>
      <c r="G9134" s="10">
        <v>0</v>
      </c>
    </row>
    <row r="9135" spans="6:7" x14ac:dyDescent="0.3">
      <c r="F9135" t="s">
        <v>12013</v>
      </c>
      <c r="G9135" s="10">
        <v>0</v>
      </c>
    </row>
    <row r="9136" spans="6:7" x14ac:dyDescent="0.3">
      <c r="F9136" t="s">
        <v>12066</v>
      </c>
      <c r="G9136" s="10">
        <v>0</v>
      </c>
    </row>
    <row r="9137" spans="6:7" x14ac:dyDescent="0.3">
      <c r="F9137" t="s">
        <v>12015</v>
      </c>
      <c r="G9137" s="10">
        <v>0</v>
      </c>
    </row>
    <row r="9138" spans="6:7" x14ac:dyDescent="0.3">
      <c r="F9138" t="s">
        <v>12068</v>
      </c>
      <c r="G9138" s="10">
        <v>0</v>
      </c>
    </row>
    <row r="9139" spans="6:7" x14ac:dyDescent="0.3">
      <c r="F9139" t="s">
        <v>12017</v>
      </c>
      <c r="G9139" s="10">
        <v>0</v>
      </c>
    </row>
    <row r="9140" spans="6:7" x14ac:dyDescent="0.3">
      <c r="F9140" t="s">
        <v>12070</v>
      </c>
      <c r="G9140" s="10">
        <v>0</v>
      </c>
    </row>
    <row r="9141" spans="6:7" x14ac:dyDescent="0.3">
      <c r="F9141" t="s">
        <v>12019</v>
      </c>
      <c r="G9141" s="10">
        <v>0</v>
      </c>
    </row>
    <row r="9142" spans="6:7" x14ac:dyDescent="0.3">
      <c r="F9142" t="s">
        <v>12072</v>
      </c>
      <c r="G9142" s="10">
        <v>0</v>
      </c>
    </row>
    <row r="9143" spans="6:7" x14ac:dyDescent="0.3">
      <c r="F9143" t="s">
        <v>12021</v>
      </c>
      <c r="G9143" s="10">
        <v>0</v>
      </c>
    </row>
    <row r="9144" spans="6:7" x14ac:dyDescent="0.3">
      <c r="F9144" t="s">
        <v>12074</v>
      </c>
      <c r="G9144" s="10">
        <v>0</v>
      </c>
    </row>
    <row r="9145" spans="6:7" x14ac:dyDescent="0.3">
      <c r="F9145" t="s">
        <v>11049</v>
      </c>
      <c r="G9145" s="10">
        <v>0</v>
      </c>
    </row>
    <row r="9146" spans="6:7" x14ac:dyDescent="0.3">
      <c r="F9146" t="s">
        <v>12076</v>
      </c>
      <c r="G9146" s="10">
        <v>0</v>
      </c>
    </row>
    <row r="9147" spans="6:7" x14ac:dyDescent="0.3">
      <c r="F9147" t="s">
        <v>11050</v>
      </c>
      <c r="G9147" s="10">
        <v>0</v>
      </c>
    </row>
    <row r="9148" spans="6:7" x14ac:dyDescent="0.3">
      <c r="F9148" t="s">
        <v>11071</v>
      </c>
      <c r="G9148" s="10">
        <v>0</v>
      </c>
    </row>
    <row r="9149" spans="6:7" x14ac:dyDescent="0.3">
      <c r="F9149" t="s">
        <v>12027</v>
      </c>
      <c r="G9149" s="10">
        <v>0</v>
      </c>
    </row>
    <row r="9150" spans="6:7" x14ac:dyDescent="0.3">
      <c r="F9150" t="s">
        <v>11566</v>
      </c>
      <c r="G9150" s="10">
        <v>0</v>
      </c>
    </row>
    <row r="9151" spans="6:7" x14ac:dyDescent="0.3">
      <c r="F9151" t="s">
        <v>12029</v>
      </c>
      <c r="G9151" s="10">
        <v>0</v>
      </c>
    </row>
    <row r="9152" spans="6:7" x14ac:dyDescent="0.3">
      <c r="F9152" t="s">
        <v>11567</v>
      </c>
      <c r="G9152" s="10">
        <v>0</v>
      </c>
    </row>
    <row r="9153" spans="6:7" x14ac:dyDescent="0.3">
      <c r="F9153" t="s">
        <v>11106</v>
      </c>
      <c r="G9153" s="10">
        <v>0</v>
      </c>
    </row>
    <row r="9154" spans="6:7" x14ac:dyDescent="0.3">
      <c r="F9154" t="s">
        <v>11568</v>
      </c>
      <c r="G9154" s="10">
        <v>0</v>
      </c>
    </row>
    <row r="9155" spans="6:7" x14ac:dyDescent="0.3">
      <c r="F9155" t="s">
        <v>11052</v>
      </c>
      <c r="G9155" s="10">
        <v>0</v>
      </c>
    </row>
    <row r="9156" spans="6:7" x14ac:dyDescent="0.3">
      <c r="F9156" t="s">
        <v>11569</v>
      </c>
      <c r="G9156" s="10">
        <v>0</v>
      </c>
    </row>
    <row r="9157" spans="6:7" x14ac:dyDescent="0.3">
      <c r="F9157" t="s">
        <v>12035</v>
      </c>
      <c r="G9157" s="10">
        <v>0</v>
      </c>
    </row>
    <row r="9158" spans="6:7" x14ac:dyDescent="0.3">
      <c r="F9158" t="s">
        <v>11570</v>
      </c>
      <c r="G9158" s="10">
        <v>0</v>
      </c>
    </row>
    <row r="9159" spans="6:7" x14ac:dyDescent="0.3">
      <c r="F9159" t="s">
        <v>12037</v>
      </c>
      <c r="G9159" s="10">
        <v>0</v>
      </c>
    </row>
    <row r="9160" spans="6:7" x14ac:dyDescent="0.3">
      <c r="F9160" t="s">
        <v>11571</v>
      </c>
      <c r="G9160" s="10">
        <v>0</v>
      </c>
    </row>
    <row r="9161" spans="6:7" x14ac:dyDescent="0.3">
      <c r="F9161" t="s">
        <v>12039</v>
      </c>
      <c r="G9161" s="10">
        <v>0</v>
      </c>
    </row>
    <row r="9162" spans="6:7" x14ac:dyDescent="0.3">
      <c r="F9162" t="s">
        <v>11572</v>
      </c>
      <c r="G9162" s="10">
        <v>0</v>
      </c>
    </row>
    <row r="9163" spans="6:7" x14ac:dyDescent="0.3">
      <c r="F9163" t="s">
        <v>12041</v>
      </c>
      <c r="G9163" s="10">
        <v>0</v>
      </c>
    </row>
    <row r="9164" spans="6:7" x14ac:dyDescent="0.3">
      <c r="F9164" t="s">
        <v>11573</v>
      </c>
      <c r="G9164" s="10">
        <v>0</v>
      </c>
    </row>
    <row r="9165" spans="6:7" x14ac:dyDescent="0.3">
      <c r="F9165" t="s">
        <v>11574</v>
      </c>
      <c r="G9165" s="10">
        <v>0</v>
      </c>
    </row>
    <row r="9166" spans="6:7" x14ac:dyDescent="0.3">
      <c r="F9166" t="s">
        <v>11547</v>
      </c>
      <c r="G9166" s="10">
        <v>0</v>
      </c>
    </row>
    <row r="9167" spans="6:7" x14ac:dyDescent="0.3">
      <c r="F9167" t="s">
        <v>12045</v>
      </c>
      <c r="G9167" s="10">
        <v>0</v>
      </c>
    </row>
    <row r="9168" spans="6:7" x14ac:dyDescent="0.3">
      <c r="F9168" t="s">
        <v>11548</v>
      </c>
      <c r="G9168" s="10">
        <v>0</v>
      </c>
    </row>
    <row r="9169" spans="6:7" x14ac:dyDescent="0.3">
      <c r="F9169" t="s">
        <v>12047</v>
      </c>
      <c r="G9169" s="10">
        <v>0</v>
      </c>
    </row>
    <row r="9170" spans="6:7" x14ac:dyDescent="0.3">
      <c r="F9170" t="s">
        <v>11549</v>
      </c>
      <c r="G9170" s="10">
        <v>0</v>
      </c>
    </row>
    <row r="9171" spans="6:7" x14ac:dyDescent="0.3">
      <c r="F9171" t="s">
        <v>12049</v>
      </c>
      <c r="G9171" s="10">
        <v>0</v>
      </c>
    </row>
    <row r="9172" spans="6:7" x14ac:dyDescent="0.3">
      <c r="F9172" t="s">
        <v>11550</v>
      </c>
      <c r="G9172" s="10">
        <v>0</v>
      </c>
    </row>
    <row r="9173" spans="6:7" x14ac:dyDescent="0.3">
      <c r="F9173" t="s">
        <v>12051</v>
      </c>
      <c r="G9173" s="10">
        <v>0</v>
      </c>
    </row>
    <row r="9174" spans="6:7" x14ac:dyDescent="0.3">
      <c r="F9174" t="s">
        <v>11551</v>
      </c>
      <c r="G9174" s="10">
        <v>0</v>
      </c>
    </row>
    <row r="9175" spans="6:7" x14ac:dyDescent="0.3">
      <c r="F9175" t="s">
        <v>12053</v>
      </c>
      <c r="G9175" s="10">
        <v>0</v>
      </c>
    </row>
    <row r="9176" spans="6:7" x14ac:dyDescent="0.3">
      <c r="F9176" t="s">
        <v>11552</v>
      </c>
      <c r="G9176" s="10">
        <v>0</v>
      </c>
    </row>
    <row r="9177" spans="6:7" x14ac:dyDescent="0.3">
      <c r="F9177" t="s">
        <v>12055</v>
      </c>
      <c r="G9177" s="10">
        <v>0</v>
      </c>
    </row>
    <row r="9178" spans="6:7" x14ac:dyDescent="0.3">
      <c r="F9178" t="s">
        <v>11553</v>
      </c>
      <c r="G9178" s="10">
        <v>0</v>
      </c>
    </row>
    <row r="9179" spans="6:7" x14ac:dyDescent="0.3">
      <c r="F9179" t="s">
        <v>12057</v>
      </c>
      <c r="G9179" s="10">
        <v>0</v>
      </c>
    </row>
    <row r="9180" spans="6:7" x14ac:dyDescent="0.3">
      <c r="F9180" t="s">
        <v>11554</v>
      </c>
      <c r="G9180" s="10">
        <v>0</v>
      </c>
    </row>
    <row r="9181" spans="6:7" x14ac:dyDescent="0.3">
      <c r="F9181" t="s">
        <v>12059</v>
      </c>
      <c r="G9181" s="10">
        <v>0</v>
      </c>
    </row>
    <row r="9182" spans="6:7" x14ac:dyDescent="0.3">
      <c r="F9182" t="s">
        <v>11555</v>
      </c>
      <c r="G9182" s="10">
        <v>0</v>
      </c>
    </row>
    <row r="9183" spans="6:7" x14ac:dyDescent="0.3">
      <c r="F9183" t="s">
        <v>12061</v>
      </c>
      <c r="G9183" s="10">
        <v>0</v>
      </c>
    </row>
    <row r="9184" spans="6:7" x14ac:dyDescent="0.3">
      <c r="F9184" t="s">
        <v>11556</v>
      </c>
      <c r="G9184" s="10">
        <v>0</v>
      </c>
    </row>
    <row r="9185" spans="6:7" x14ac:dyDescent="0.3">
      <c r="F9185" t="s">
        <v>12063</v>
      </c>
      <c r="G9185" s="10">
        <v>0</v>
      </c>
    </row>
    <row r="9186" spans="6:7" x14ac:dyDescent="0.3">
      <c r="F9186" t="s">
        <v>11557</v>
      </c>
      <c r="G9186" s="10">
        <v>0</v>
      </c>
    </row>
    <row r="9187" spans="6:7" x14ac:dyDescent="0.3">
      <c r="F9187" t="s">
        <v>12065</v>
      </c>
      <c r="G9187" s="10">
        <v>0</v>
      </c>
    </row>
    <row r="9188" spans="6:7" x14ac:dyDescent="0.3">
      <c r="F9188" t="s">
        <v>11558</v>
      </c>
      <c r="G9188" s="10">
        <v>0</v>
      </c>
    </row>
    <row r="9189" spans="6:7" x14ac:dyDescent="0.3">
      <c r="F9189" t="s">
        <v>12067</v>
      </c>
      <c r="G9189" s="10">
        <v>0</v>
      </c>
    </row>
    <row r="9190" spans="6:7" x14ac:dyDescent="0.3">
      <c r="F9190" t="s">
        <v>11559</v>
      </c>
      <c r="G9190" s="10">
        <v>0</v>
      </c>
    </row>
    <row r="9191" spans="6:7" x14ac:dyDescent="0.3">
      <c r="F9191" t="s">
        <v>12069</v>
      </c>
      <c r="G9191" s="10">
        <v>0</v>
      </c>
    </row>
    <row r="9192" spans="6:7" x14ac:dyDescent="0.3">
      <c r="F9192" t="s">
        <v>11560</v>
      </c>
      <c r="G9192" s="10">
        <v>0</v>
      </c>
    </row>
    <row r="9193" spans="6:7" x14ac:dyDescent="0.3">
      <c r="F9193" t="s">
        <v>12071</v>
      </c>
      <c r="G9193" s="10">
        <v>0</v>
      </c>
    </row>
    <row r="9194" spans="6:7" x14ac:dyDescent="0.3">
      <c r="F9194" t="s">
        <v>11561</v>
      </c>
      <c r="G9194" s="10">
        <v>0</v>
      </c>
    </row>
    <row r="9195" spans="6:7" x14ac:dyDescent="0.3">
      <c r="F9195" t="s">
        <v>12073</v>
      </c>
      <c r="G9195" s="10">
        <v>0</v>
      </c>
    </row>
    <row r="9196" spans="6:7" x14ac:dyDescent="0.3">
      <c r="F9196" t="s">
        <v>11562</v>
      </c>
      <c r="G9196" s="10">
        <v>0</v>
      </c>
    </row>
    <row r="9197" spans="6:7" x14ac:dyDescent="0.3">
      <c r="F9197" t="s">
        <v>12075</v>
      </c>
      <c r="G9197" s="10">
        <v>0</v>
      </c>
    </row>
    <row r="9198" spans="6:7" x14ac:dyDescent="0.3">
      <c r="F9198" t="s">
        <v>11563</v>
      </c>
      <c r="G9198" s="10">
        <v>0</v>
      </c>
    </row>
    <row r="9199" spans="6:7" x14ac:dyDescent="0.3">
      <c r="F9199" t="s">
        <v>11053</v>
      </c>
      <c r="G9199" s="10">
        <v>0</v>
      </c>
    </row>
    <row r="9200" spans="6:7" x14ac:dyDescent="0.3">
      <c r="F9200" t="s">
        <v>11564</v>
      </c>
      <c r="G9200" s="10">
        <v>0</v>
      </c>
    </row>
    <row r="9201" spans="6:7" x14ac:dyDescent="0.3">
      <c r="F9201" t="s">
        <v>12079</v>
      </c>
      <c r="G9201" s="10">
        <v>0</v>
      </c>
    </row>
    <row r="9202" spans="6:7" x14ac:dyDescent="0.3">
      <c r="F9202" t="s">
        <v>11516</v>
      </c>
      <c r="G9202" s="10">
        <v>0</v>
      </c>
    </row>
    <row r="9203" spans="6:7" x14ac:dyDescent="0.3">
      <c r="F9203" t="s">
        <v>12081</v>
      </c>
      <c r="G9203" s="10">
        <v>0</v>
      </c>
    </row>
    <row r="9204" spans="6:7" x14ac:dyDescent="0.3">
      <c r="F9204" t="s">
        <v>11517</v>
      </c>
      <c r="G9204" s="10">
        <v>0</v>
      </c>
    </row>
    <row r="9205" spans="6:7" x14ac:dyDescent="0.3">
      <c r="F9205" t="s">
        <v>12083</v>
      </c>
      <c r="G9205" s="10">
        <v>0</v>
      </c>
    </row>
    <row r="9206" spans="6:7" x14ac:dyDescent="0.3">
      <c r="F9206" t="s">
        <v>11518</v>
      </c>
      <c r="G9206" s="10">
        <v>0</v>
      </c>
    </row>
    <row r="9207" spans="6:7" x14ac:dyDescent="0.3">
      <c r="F9207" t="s">
        <v>12085</v>
      </c>
      <c r="G9207" s="10">
        <v>0</v>
      </c>
    </row>
    <row r="9208" spans="6:7" x14ac:dyDescent="0.3">
      <c r="F9208" t="s">
        <v>11519</v>
      </c>
      <c r="G9208" s="10">
        <v>0</v>
      </c>
    </row>
    <row r="9209" spans="6:7" x14ac:dyDescent="0.3">
      <c r="F9209" t="s">
        <v>12087</v>
      </c>
      <c r="G9209" s="10">
        <v>0</v>
      </c>
    </row>
    <row r="9210" spans="6:7" x14ac:dyDescent="0.3">
      <c r="F9210" t="s">
        <v>11520</v>
      </c>
      <c r="G9210" s="10">
        <v>0</v>
      </c>
    </row>
    <row r="9211" spans="6:7" x14ac:dyDescent="0.3">
      <c r="F9211" t="s">
        <v>12089</v>
      </c>
      <c r="G9211" s="10">
        <v>0</v>
      </c>
    </row>
    <row r="9212" spans="6:7" x14ac:dyDescent="0.3">
      <c r="F9212" t="s">
        <v>11521</v>
      </c>
      <c r="G9212" s="10">
        <v>0</v>
      </c>
    </row>
    <row r="9213" spans="6:7" x14ac:dyDescent="0.3">
      <c r="F9213" t="s">
        <v>12091</v>
      </c>
      <c r="G9213" s="10">
        <v>0</v>
      </c>
    </row>
    <row r="9214" spans="6:7" x14ac:dyDescent="0.3">
      <c r="F9214" t="s">
        <v>11522</v>
      </c>
      <c r="G9214" s="10">
        <v>0</v>
      </c>
    </row>
    <row r="9215" spans="6:7" x14ac:dyDescent="0.3">
      <c r="F9215" t="s">
        <v>12093</v>
      </c>
      <c r="G9215" s="10">
        <v>0</v>
      </c>
    </row>
    <row r="9216" spans="6:7" x14ac:dyDescent="0.3">
      <c r="F9216" t="s">
        <v>11523</v>
      </c>
      <c r="G9216" s="10">
        <v>0</v>
      </c>
    </row>
    <row r="9217" spans="6:7" x14ac:dyDescent="0.3">
      <c r="F9217" t="s">
        <v>12095</v>
      </c>
      <c r="G9217" s="10">
        <v>0</v>
      </c>
    </row>
    <row r="9218" spans="6:7" x14ac:dyDescent="0.3">
      <c r="F9218" t="s">
        <v>11524</v>
      </c>
      <c r="G9218" s="10">
        <v>0</v>
      </c>
    </row>
    <row r="9219" spans="6:7" x14ac:dyDescent="0.3">
      <c r="F9219" t="s">
        <v>12097</v>
      </c>
      <c r="G9219" s="10">
        <v>0</v>
      </c>
    </row>
    <row r="9220" spans="6:7" x14ac:dyDescent="0.3">
      <c r="F9220" t="s">
        <v>11525</v>
      </c>
      <c r="G9220" s="10">
        <v>0</v>
      </c>
    </row>
    <row r="9221" spans="6:7" x14ac:dyDescent="0.3">
      <c r="F9221" t="s">
        <v>12099</v>
      </c>
      <c r="G9221" s="10">
        <v>0</v>
      </c>
    </row>
    <row r="9222" spans="6:7" x14ac:dyDescent="0.3">
      <c r="F9222" t="s">
        <v>11526</v>
      </c>
      <c r="G9222" s="10">
        <v>0</v>
      </c>
    </row>
    <row r="9223" spans="6:7" x14ac:dyDescent="0.3">
      <c r="F9223" t="s">
        <v>12101</v>
      </c>
      <c r="G9223" s="10">
        <v>0</v>
      </c>
    </row>
    <row r="9224" spans="6:7" x14ac:dyDescent="0.3">
      <c r="F9224" t="s">
        <v>11527</v>
      </c>
      <c r="G9224" s="10">
        <v>0</v>
      </c>
    </row>
    <row r="9225" spans="6:7" x14ac:dyDescent="0.3">
      <c r="F9225" t="s">
        <v>12103</v>
      </c>
      <c r="G9225" s="10">
        <v>0</v>
      </c>
    </row>
    <row r="9226" spans="6:7" x14ac:dyDescent="0.3">
      <c r="F9226" t="s">
        <v>11528</v>
      </c>
      <c r="G9226" s="10">
        <v>0</v>
      </c>
    </row>
    <row r="9227" spans="6:7" x14ac:dyDescent="0.3">
      <c r="F9227" t="s">
        <v>10955</v>
      </c>
      <c r="G9227" s="10">
        <v>0</v>
      </c>
    </row>
    <row r="9228" spans="6:7" x14ac:dyDescent="0.3">
      <c r="F9228" t="s">
        <v>11529</v>
      </c>
      <c r="G9228" s="10">
        <v>0</v>
      </c>
    </row>
    <row r="9229" spans="6:7" x14ac:dyDescent="0.3">
      <c r="F9229" t="s">
        <v>10453</v>
      </c>
      <c r="G9229" s="10">
        <v>0</v>
      </c>
    </row>
    <row r="9230" spans="6:7" x14ac:dyDescent="0.3">
      <c r="F9230" t="s">
        <v>10709</v>
      </c>
      <c r="G9230" s="10">
        <v>0</v>
      </c>
    </row>
    <row r="9231" spans="6:7" x14ac:dyDescent="0.3">
      <c r="F9231" t="s">
        <v>10581</v>
      </c>
      <c r="G9231" s="10">
        <v>0</v>
      </c>
    </row>
    <row r="9232" spans="6:7" x14ac:dyDescent="0.3">
      <c r="F9232" t="s">
        <v>9943</v>
      </c>
      <c r="G9232" s="10">
        <v>0</v>
      </c>
    </row>
    <row r="9233" spans="6:7" x14ac:dyDescent="0.3">
      <c r="F9233" t="s">
        <v>10837</v>
      </c>
      <c r="G9233" s="10">
        <v>0</v>
      </c>
    </row>
    <row r="9234" spans="6:7" x14ac:dyDescent="0.3">
      <c r="F9234" t="s">
        <v>9944</v>
      </c>
      <c r="G9234" s="10">
        <v>0</v>
      </c>
    </row>
    <row r="9235" spans="6:7" x14ac:dyDescent="0.3">
      <c r="F9235" t="s">
        <v>10517</v>
      </c>
      <c r="G9235" s="10">
        <v>0</v>
      </c>
    </row>
    <row r="9236" spans="6:7" x14ac:dyDescent="0.3">
      <c r="F9236" t="s">
        <v>9945</v>
      </c>
      <c r="G9236" s="10">
        <v>0</v>
      </c>
    </row>
    <row r="9237" spans="6:7" x14ac:dyDescent="0.3">
      <c r="F9237" t="s">
        <v>10645</v>
      </c>
      <c r="G9237" s="10">
        <v>0</v>
      </c>
    </row>
    <row r="9238" spans="6:7" x14ac:dyDescent="0.3">
      <c r="F9238" t="s">
        <v>9946</v>
      </c>
      <c r="G9238" s="10">
        <v>0</v>
      </c>
    </row>
    <row r="9239" spans="6:7" x14ac:dyDescent="0.3">
      <c r="F9239" t="s">
        <v>10773</v>
      </c>
      <c r="G9239" s="10">
        <v>0</v>
      </c>
    </row>
    <row r="9240" spans="6:7" x14ac:dyDescent="0.3">
      <c r="F9240" t="s">
        <v>9947</v>
      </c>
      <c r="G9240" s="10">
        <v>0</v>
      </c>
    </row>
    <row r="9241" spans="6:7" x14ac:dyDescent="0.3">
      <c r="F9241" t="s">
        <v>9929</v>
      </c>
      <c r="G9241" s="10">
        <v>0</v>
      </c>
    </row>
    <row r="9242" spans="6:7" x14ac:dyDescent="0.3">
      <c r="F9242" t="s">
        <v>9948</v>
      </c>
      <c r="G9242" s="10">
        <v>0</v>
      </c>
    </row>
    <row r="9243" spans="6:7" x14ac:dyDescent="0.3">
      <c r="F9243" t="s">
        <v>10485</v>
      </c>
      <c r="G9243" s="10">
        <v>0</v>
      </c>
    </row>
    <row r="9244" spans="6:7" x14ac:dyDescent="0.3">
      <c r="F9244" t="s">
        <v>9949</v>
      </c>
      <c r="G9244" s="10">
        <v>0</v>
      </c>
    </row>
    <row r="9245" spans="6:7" x14ac:dyDescent="0.3">
      <c r="F9245" t="s">
        <v>10549</v>
      </c>
      <c r="G9245" s="10">
        <v>0</v>
      </c>
    </row>
    <row r="9246" spans="6:7" x14ac:dyDescent="0.3">
      <c r="F9246" t="s">
        <v>9950</v>
      </c>
      <c r="G9246" s="10">
        <v>0</v>
      </c>
    </row>
    <row r="9247" spans="6:7" x14ac:dyDescent="0.3">
      <c r="F9247" t="s">
        <v>10613</v>
      </c>
      <c r="G9247" s="10">
        <v>0</v>
      </c>
    </row>
    <row r="9248" spans="6:7" x14ac:dyDescent="0.3">
      <c r="F9248" t="s">
        <v>9951</v>
      </c>
      <c r="G9248" s="10">
        <v>0</v>
      </c>
    </row>
    <row r="9249" spans="6:7" x14ac:dyDescent="0.3">
      <c r="F9249" t="s">
        <v>10677</v>
      </c>
      <c r="G9249" s="10">
        <v>0</v>
      </c>
    </row>
    <row r="9250" spans="6:7" x14ac:dyDescent="0.3">
      <c r="F9250" t="s">
        <v>9952</v>
      </c>
      <c r="G9250" s="10">
        <v>0</v>
      </c>
    </row>
    <row r="9251" spans="6:7" x14ac:dyDescent="0.3">
      <c r="F9251" t="s">
        <v>10741</v>
      </c>
      <c r="G9251" s="10">
        <v>0</v>
      </c>
    </row>
    <row r="9252" spans="6:7" x14ac:dyDescent="0.3">
      <c r="F9252" t="s">
        <v>9953</v>
      </c>
      <c r="G9252" s="10">
        <v>0</v>
      </c>
    </row>
    <row r="9253" spans="6:7" x14ac:dyDescent="0.3">
      <c r="F9253" t="s">
        <v>10805</v>
      </c>
      <c r="G9253" s="10">
        <v>0</v>
      </c>
    </row>
    <row r="9254" spans="6:7" x14ac:dyDescent="0.3">
      <c r="F9254" t="s">
        <v>9954</v>
      </c>
      <c r="G9254" s="10">
        <v>0</v>
      </c>
    </row>
    <row r="9255" spans="6:7" x14ac:dyDescent="0.3">
      <c r="F9255" t="s">
        <v>10869</v>
      </c>
      <c r="G9255" s="10">
        <v>0</v>
      </c>
    </row>
    <row r="9256" spans="6:7" x14ac:dyDescent="0.3">
      <c r="F9256" t="s">
        <v>9955</v>
      </c>
      <c r="G9256" s="10">
        <v>0</v>
      </c>
    </row>
    <row r="9257" spans="6:7" x14ac:dyDescent="0.3">
      <c r="F9257" t="s">
        <v>10938</v>
      </c>
      <c r="G9257" s="10">
        <v>0</v>
      </c>
    </row>
    <row r="9258" spans="6:7" x14ac:dyDescent="0.3">
      <c r="F9258" t="s">
        <v>9956</v>
      </c>
      <c r="G9258" s="10">
        <v>0</v>
      </c>
    </row>
    <row r="9259" spans="6:7" x14ac:dyDescent="0.3">
      <c r="F9259" t="s">
        <v>10469</v>
      </c>
      <c r="G9259" s="10">
        <v>0</v>
      </c>
    </row>
    <row r="9260" spans="6:7" x14ac:dyDescent="0.3">
      <c r="F9260" t="s">
        <v>9957</v>
      </c>
      <c r="G9260" s="10">
        <v>0</v>
      </c>
    </row>
    <row r="9261" spans="6:7" x14ac:dyDescent="0.3">
      <c r="F9261" t="s">
        <v>10501</v>
      </c>
      <c r="G9261" s="10">
        <v>0</v>
      </c>
    </row>
    <row r="9262" spans="6:7" x14ac:dyDescent="0.3">
      <c r="F9262" t="s">
        <v>9868</v>
      </c>
      <c r="G9262" s="10">
        <v>0</v>
      </c>
    </row>
    <row r="9263" spans="6:7" x14ac:dyDescent="0.3">
      <c r="F9263" t="s">
        <v>10533</v>
      </c>
      <c r="G9263" s="10">
        <v>0</v>
      </c>
    </row>
    <row r="9264" spans="6:7" x14ac:dyDescent="0.3">
      <c r="F9264" t="s">
        <v>9959</v>
      </c>
      <c r="G9264" s="10">
        <v>0</v>
      </c>
    </row>
    <row r="9265" spans="6:7" x14ac:dyDescent="0.3">
      <c r="F9265" t="s">
        <v>10565</v>
      </c>
      <c r="G9265" s="10">
        <v>0</v>
      </c>
    </row>
    <row r="9266" spans="6:7" x14ac:dyDescent="0.3">
      <c r="F9266" t="s">
        <v>9960</v>
      </c>
      <c r="G9266" s="10">
        <v>0</v>
      </c>
    </row>
    <row r="9267" spans="6:7" x14ac:dyDescent="0.3">
      <c r="F9267" t="s">
        <v>10597</v>
      </c>
      <c r="G9267" s="10">
        <v>0</v>
      </c>
    </row>
    <row r="9268" spans="6:7" x14ac:dyDescent="0.3">
      <c r="F9268" t="s">
        <v>9961</v>
      </c>
      <c r="G9268" s="10">
        <v>0</v>
      </c>
    </row>
    <row r="9269" spans="6:7" x14ac:dyDescent="0.3">
      <c r="F9269" t="s">
        <v>10629</v>
      </c>
      <c r="G9269" s="10">
        <v>0</v>
      </c>
    </row>
    <row r="9270" spans="6:7" x14ac:dyDescent="0.3">
      <c r="F9270" t="s">
        <v>9818</v>
      </c>
      <c r="G9270" s="10">
        <v>0</v>
      </c>
    </row>
    <row r="9271" spans="6:7" x14ac:dyDescent="0.3">
      <c r="F9271" t="s">
        <v>10661</v>
      </c>
      <c r="G9271" s="10">
        <v>0</v>
      </c>
    </row>
    <row r="9272" spans="6:7" x14ac:dyDescent="0.3">
      <c r="F9272" t="s">
        <v>9963</v>
      </c>
      <c r="G9272" s="10">
        <v>0</v>
      </c>
    </row>
    <row r="9273" spans="6:7" x14ac:dyDescent="0.3">
      <c r="F9273" t="s">
        <v>10693</v>
      </c>
      <c r="G9273" s="10">
        <v>0</v>
      </c>
    </row>
    <row r="9274" spans="6:7" x14ac:dyDescent="0.3">
      <c r="F9274" t="s">
        <v>9819</v>
      </c>
      <c r="G9274" s="10">
        <v>0</v>
      </c>
    </row>
    <row r="9275" spans="6:7" x14ac:dyDescent="0.3">
      <c r="F9275" t="s">
        <v>9846</v>
      </c>
      <c r="G9275" s="10">
        <v>0</v>
      </c>
    </row>
    <row r="9276" spans="6:7" x14ac:dyDescent="0.3">
      <c r="F9276" t="s">
        <v>9965</v>
      </c>
      <c r="G9276" s="10">
        <v>0</v>
      </c>
    </row>
    <row r="9277" spans="6:7" x14ac:dyDescent="0.3">
      <c r="F9277" t="s">
        <v>10757</v>
      </c>
      <c r="G9277" s="10">
        <v>0</v>
      </c>
    </row>
    <row r="9278" spans="6:7" x14ac:dyDescent="0.3">
      <c r="F9278" t="s">
        <v>9966</v>
      </c>
      <c r="G9278" s="10">
        <v>0</v>
      </c>
    </row>
    <row r="9279" spans="6:7" x14ac:dyDescent="0.3">
      <c r="F9279" t="s">
        <v>10789</v>
      </c>
      <c r="G9279" s="10">
        <v>0</v>
      </c>
    </row>
    <row r="9280" spans="6:7" x14ac:dyDescent="0.3">
      <c r="F9280" t="s">
        <v>9967</v>
      </c>
      <c r="G9280" s="10">
        <v>0</v>
      </c>
    </row>
    <row r="9281" spans="6:7" x14ac:dyDescent="0.3">
      <c r="F9281" t="s">
        <v>10821</v>
      </c>
      <c r="G9281" s="10">
        <v>0</v>
      </c>
    </row>
    <row r="9282" spans="6:7" x14ac:dyDescent="0.3">
      <c r="F9282" t="s">
        <v>9968</v>
      </c>
      <c r="G9282" s="10">
        <v>0</v>
      </c>
    </row>
    <row r="9283" spans="6:7" x14ac:dyDescent="0.3">
      <c r="F9283" t="s">
        <v>9849</v>
      </c>
      <c r="G9283" s="10">
        <v>0</v>
      </c>
    </row>
    <row r="9284" spans="6:7" x14ac:dyDescent="0.3">
      <c r="F9284" t="s">
        <v>9969</v>
      </c>
      <c r="G9284" s="10">
        <v>0</v>
      </c>
    </row>
    <row r="9285" spans="6:7" x14ac:dyDescent="0.3">
      <c r="F9285" t="s">
        <v>10885</v>
      </c>
      <c r="G9285" s="10">
        <v>0</v>
      </c>
    </row>
    <row r="9286" spans="6:7" x14ac:dyDescent="0.3">
      <c r="F9286" t="s">
        <v>9869</v>
      </c>
      <c r="G9286" s="10">
        <v>0</v>
      </c>
    </row>
    <row r="9287" spans="6:7" x14ac:dyDescent="0.3">
      <c r="F9287" t="s">
        <v>9932</v>
      </c>
      <c r="G9287" s="10">
        <v>0</v>
      </c>
    </row>
    <row r="9288" spans="6:7" x14ac:dyDescent="0.3">
      <c r="F9288" t="s">
        <v>9971</v>
      </c>
      <c r="G9288" s="10">
        <v>0</v>
      </c>
    </row>
    <row r="9289" spans="6:7" x14ac:dyDescent="0.3">
      <c r="F9289" t="s">
        <v>9813</v>
      </c>
      <c r="G9289" s="10">
        <v>0</v>
      </c>
    </row>
    <row r="9290" spans="6:7" x14ac:dyDescent="0.3">
      <c r="F9290" t="s">
        <v>9972</v>
      </c>
      <c r="G9290" s="10">
        <v>0</v>
      </c>
    </row>
    <row r="9291" spans="6:7" x14ac:dyDescent="0.3">
      <c r="F9291" t="s">
        <v>10461</v>
      </c>
      <c r="G9291" s="10">
        <v>0</v>
      </c>
    </row>
    <row r="9292" spans="6:7" x14ac:dyDescent="0.3">
      <c r="F9292" t="s">
        <v>9812</v>
      </c>
      <c r="G9292" s="10">
        <v>0</v>
      </c>
    </row>
    <row r="9293" spans="6:7" x14ac:dyDescent="0.3">
      <c r="F9293" t="s">
        <v>10477</v>
      </c>
      <c r="G9293" s="10">
        <v>0</v>
      </c>
    </row>
    <row r="9294" spans="6:7" x14ac:dyDescent="0.3">
      <c r="F9294" t="s">
        <v>9820</v>
      </c>
      <c r="G9294" s="10">
        <v>0</v>
      </c>
    </row>
    <row r="9295" spans="6:7" x14ac:dyDescent="0.3">
      <c r="F9295" t="s">
        <v>10493</v>
      </c>
      <c r="G9295" s="10">
        <v>0</v>
      </c>
    </row>
    <row r="9296" spans="6:7" x14ac:dyDescent="0.3">
      <c r="F9296" t="s">
        <v>9975</v>
      </c>
      <c r="G9296" s="10">
        <v>0</v>
      </c>
    </row>
    <row r="9297" spans="6:7" x14ac:dyDescent="0.3">
      <c r="F9297" t="s">
        <v>10509</v>
      </c>
      <c r="G9297" s="10">
        <v>0</v>
      </c>
    </row>
    <row r="9298" spans="6:7" x14ac:dyDescent="0.3">
      <c r="F9298" t="s">
        <v>9976</v>
      </c>
      <c r="G9298" s="10">
        <v>0</v>
      </c>
    </row>
    <row r="9299" spans="6:7" x14ac:dyDescent="0.3">
      <c r="F9299" t="s">
        <v>10525</v>
      </c>
      <c r="G9299" s="10">
        <v>0</v>
      </c>
    </row>
    <row r="9300" spans="6:7" x14ac:dyDescent="0.3">
      <c r="F9300" t="s">
        <v>9977</v>
      </c>
      <c r="G9300" s="10">
        <v>0</v>
      </c>
    </row>
    <row r="9301" spans="6:7" x14ac:dyDescent="0.3">
      <c r="F9301" t="s">
        <v>10541</v>
      </c>
      <c r="G9301" s="10">
        <v>0</v>
      </c>
    </row>
    <row r="9302" spans="6:7" x14ac:dyDescent="0.3">
      <c r="F9302" t="s">
        <v>9978</v>
      </c>
      <c r="G9302" s="10">
        <v>0</v>
      </c>
    </row>
    <row r="9303" spans="6:7" x14ac:dyDescent="0.3">
      <c r="F9303" t="s">
        <v>10557</v>
      </c>
      <c r="G9303" s="10">
        <v>0</v>
      </c>
    </row>
    <row r="9304" spans="6:7" x14ac:dyDescent="0.3">
      <c r="F9304" t="s">
        <v>9979</v>
      </c>
      <c r="G9304" s="10">
        <v>0</v>
      </c>
    </row>
    <row r="9305" spans="6:7" x14ac:dyDescent="0.3">
      <c r="F9305" t="s">
        <v>10573</v>
      </c>
      <c r="G9305" s="10">
        <v>0</v>
      </c>
    </row>
    <row r="9306" spans="6:7" x14ac:dyDescent="0.3">
      <c r="F9306" t="s">
        <v>9980</v>
      </c>
      <c r="G9306" s="10">
        <v>0</v>
      </c>
    </row>
    <row r="9307" spans="6:7" x14ac:dyDescent="0.3">
      <c r="F9307" t="s">
        <v>10589</v>
      </c>
      <c r="G9307" s="10">
        <v>0</v>
      </c>
    </row>
    <row r="9308" spans="6:7" x14ac:dyDescent="0.3">
      <c r="F9308" t="s">
        <v>9981</v>
      </c>
      <c r="G9308" s="10">
        <v>0</v>
      </c>
    </row>
    <row r="9309" spans="6:7" x14ac:dyDescent="0.3">
      <c r="F9309" t="s">
        <v>10605</v>
      </c>
      <c r="G9309" s="10">
        <v>0</v>
      </c>
    </row>
    <row r="9310" spans="6:7" x14ac:dyDescent="0.3">
      <c r="F9310" t="s">
        <v>9821</v>
      </c>
      <c r="G9310" s="10">
        <v>0</v>
      </c>
    </row>
    <row r="9311" spans="6:7" x14ac:dyDescent="0.3">
      <c r="F9311" t="s">
        <v>9940</v>
      </c>
      <c r="G9311" s="10">
        <v>0</v>
      </c>
    </row>
    <row r="9312" spans="6:7" x14ac:dyDescent="0.3">
      <c r="F9312" t="s">
        <v>9983</v>
      </c>
      <c r="G9312" s="10">
        <v>0</v>
      </c>
    </row>
    <row r="9313" spans="6:7" x14ac:dyDescent="0.3">
      <c r="F9313" t="s">
        <v>10637</v>
      </c>
      <c r="G9313" s="10">
        <v>0</v>
      </c>
    </row>
    <row r="9314" spans="6:7" x14ac:dyDescent="0.3">
      <c r="F9314" t="s">
        <v>9984</v>
      </c>
      <c r="G9314" s="10">
        <v>0</v>
      </c>
    </row>
    <row r="9315" spans="6:7" x14ac:dyDescent="0.3">
      <c r="F9315" t="s">
        <v>10653</v>
      </c>
      <c r="G9315" s="10">
        <v>0</v>
      </c>
    </row>
    <row r="9316" spans="6:7" x14ac:dyDescent="0.3">
      <c r="F9316" t="s">
        <v>9985</v>
      </c>
      <c r="G9316" s="10">
        <v>0</v>
      </c>
    </row>
    <row r="9317" spans="6:7" x14ac:dyDescent="0.3">
      <c r="F9317" t="s">
        <v>10669</v>
      </c>
      <c r="G9317" s="10">
        <v>0</v>
      </c>
    </row>
    <row r="9318" spans="6:7" x14ac:dyDescent="0.3">
      <c r="F9318" t="s">
        <v>9871</v>
      </c>
      <c r="G9318" s="10">
        <v>0</v>
      </c>
    </row>
    <row r="9319" spans="6:7" x14ac:dyDescent="0.3">
      <c r="F9319" t="s">
        <v>10685</v>
      </c>
      <c r="G9319" s="10">
        <v>0</v>
      </c>
    </row>
    <row r="9320" spans="6:7" x14ac:dyDescent="0.3">
      <c r="F9320" t="s">
        <v>9987</v>
      </c>
      <c r="G9320" s="10">
        <v>0</v>
      </c>
    </row>
    <row r="9321" spans="6:7" x14ac:dyDescent="0.3">
      <c r="F9321" t="s">
        <v>10701</v>
      </c>
      <c r="G9321" s="10">
        <v>0</v>
      </c>
    </row>
    <row r="9322" spans="6:7" x14ac:dyDescent="0.3">
      <c r="F9322" t="s">
        <v>9988</v>
      </c>
      <c r="G9322" s="10">
        <v>0</v>
      </c>
    </row>
    <row r="9323" spans="6:7" x14ac:dyDescent="0.3">
      <c r="F9323" t="s">
        <v>10717</v>
      </c>
      <c r="G9323" s="10">
        <v>0</v>
      </c>
    </row>
    <row r="9324" spans="6:7" x14ac:dyDescent="0.3">
      <c r="F9324" t="s">
        <v>9989</v>
      </c>
      <c r="G9324" s="10">
        <v>0</v>
      </c>
    </row>
    <row r="9325" spans="6:7" x14ac:dyDescent="0.3">
      <c r="F9325" t="s">
        <v>10733</v>
      </c>
      <c r="G9325" s="10">
        <v>0</v>
      </c>
    </row>
    <row r="9326" spans="6:7" x14ac:dyDescent="0.3">
      <c r="F9326" t="s">
        <v>9990</v>
      </c>
      <c r="G9326" s="10">
        <v>0</v>
      </c>
    </row>
    <row r="9327" spans="6:7" x14ac:dyDescent="0.3">
      <c r="F9327" t="s">
        <v>10749</v>
      </c>
      <c r="G9327" s="10">
        <v>0</v>
      </c>
    </row>
    <row r="9328" spans="6:7" x14ac:dyDescent="0.3">
      <c r="F9328" t="s">
        <v>9872</v>
      </c>
      <c r="G9328" s="10">
        <v>0</v>
      </c>
    </row>
    <row r="9329" spans="6:7" x14ac:dyDescent="0.3">
      <c r="F9329" t="s">
        <v>10765</v>
      </c>
      <c r="G9329" s="10">
        <v>0</v>
      </c>
    </row>
    <row r="9330" spans="6:7" x14ac:dyDescent="0.3">
      <c r="F9330" t="s">
        <v>9992</v>
      </c>
      <c r="G9330" s="10">
        <v>0</v>
      </c>
    </row>
    <row r="9331" spans="6:7" x14ac:dyDescent="0.3">
      <c r="F9331" t="s">
        <v>10781</v>
      </c>
      <c r="G9331" s="10">
        <v>0</v>
      </c>
    </row>
    <row r="9332" spans="6:7" x14ac:dyDescent="0.3">
      <c r="F9332" t="s">
        <v>9993</v>
      </c>
      <c r="G9332" s="10">
        <v>0</v>
      </c>
    </row>
    <row r="9333" spans="6:7" x14ac:dyDescent="0.3">
      <c r="F9333" t="s">
        <v>10797</v>
      </c>
      <c r="G9333" s="10">
        <v>0</v>
      </c>
    </row>
    <row r="9334" spans="6:7" x14ac:dyDescent="0.3">
      <c r="F9334" t="s">
        <v>9873</v>
      </c>
      <c r="G9334" s="10">
        <v>0</v>
      </c>
    </row>
    <row r="9335" spans="6:7" x14ac:dyDescent="0.3">
      <c r="F9335" t="s">
        <v>10813</v>
      </c>
      <c r="G9335" s="10">
        <v>0</v>
      </c>
    </row>
    <row r="9336" spans="6:7" x14ac:dyDescent="0.3">
      <c r="F9336" t="s">
        <v>9995</v>
      </c>
      <c r="G9336" s="10">
        <v>0</v>
      </c>
    </row>
    <row r="9337" spans="6:7" x14ac:dyDescent="0.3">
      <c r="F9337" t="s">
        <v>10829</v>
      </c>
      <c r="G9337" s="10">
        <v>0</v>
      </c>
    </row>
    <row r="9338" spans="6:7" x14ac:dyDescent="0.3">
      <c r="F9338" t="s">
        <v>9996</v>
      </c>
      <c r="G9338" s="10">
        <v>0</v>
      </c>
    </row>
    <row r="9339" spans="6:7" x14ac:dyDescent="0.3">
      <c r="F9339" t="s">
        <v>9923</v>
      </c>
      <c r="G9339" s="10">
        <v>0</v>
      </c>
    </row>
    <row r="9340" spans="6:7" x14ac:dyDescent="0.3">
      <c r="F9340" t="s">
        <v>9997</v>
      </c>
      <c r="G9340" s="10">
        <v>0</v>
      </c>
    </row>
    <row r="9341" spans="6:7" x14ac:dyDescent="0.3">
      <c r="F9341" t="s">
        <v>10861</v>
      </c>
      <c r="G9341" s="10">
        <v>0</v>
      </c>
    </row>
    <row r="9342" spans="6:7" x14ac:dyDescent="0.3">
      <c r="F9342" t="s">
        <v>9998</v>
      </c>
      <c r="G9342" s="10">
        <v>0</v>
      </c>
    </row>
    <row r="9343" spans="6:7" x14ac:dyDescent="0.3">
      <c r="F9343" t="s">
        <v>10877</v>
      </c>
      <c r="G9343" s="10">
        <v>0</v>
      </c>
    </row>
    <row r="9344" spans="6:7" x14ac:dyDescent="0.3">
      <c r="F9344" t="s">
        <v>9999</v>
      </c>
      <c r="G9344" s="10">
        <v>0</v>
      </c>
    </row>
    <row r="9345" spans="6:7" x14ac:dyDescent="0.3">
      <c r="F9345" t="s">
        <v>9815</v>
      </c>
      <c r="G9345" s="10">
        <v>0</v>
      </c>
    </row>
    <row r="9346" spans="6:7" x14ac:dyDescent="0.3">
      <c r="F9346" t="s">
        <v>10000</v>
      </c>
      <c r="G9346" s="10">
        <v>0</v>
      </c>
    </row>
    <row r="9347" spans="6:7" x14ac:dyDescent="0.3">
      <c r="F9347" t="s">
        <v>10914</v>
      </c>
      <c r="G9347" s="10">
        <v>0</v>
      </c>
    </row>
    <row r="9348" spans="6:7" x14ac:dyDescent="0.3">
      <c r="F9348" t="s">
        <v>10001</v>
      </c>
      <c r="G9348" s="10">
        <v>0</v>
      </c>
    </row>
    <row r="9349" spans="6:7" x14ac:dyDescent="0.3">
      <c r="F9349" t="s">
        <v>10930</v>
      </c>
      <c r="G9349" s="10">
        <v>0</v>
      </c>
    </row>
    <row r="9350" spans="6:7" x14ac:dyDescent="0.3">
      <c r="F9350" t="s">
        <v>9874</v>
      </c>
      <c r="G9350" s="10">
        <v>0</v>
      </c>
    </row>
    <row r="9351" spans="6:7" x14ac:dyDescent="0.3">
      <c r="F9351" t="s">
        <v>9836</v>
      </c>
      <c r="G9351" s="10">
        <v>0</v>
      </c>
    </row>
    <row r="9352" spans="6:7" x14ac:dyDescent="0.3">
      <c r="F9352" t="s">
        <v>10003</v>
      </c>
      <c r="G9352" s="10">
        <v>0</v>
      </c>
    </row>
    <row r="9353" spans="6:7" x14ac:dyDescent="0.3">
      <c r="F9353" t="s">
        <v>10449</v>
      </c>
      <c r="G9353" s="10">
        <v>0</v>
      </c>
    </row>
    <row r="9354" spans="6:7" x14ac:dyDescent="0.3">
      <c r="F9354" t="s">
        <v>9875</v>
      </c>
      <c r="G9354" s="10">
        <v>0</v>
      </c>
    </row>
    <row r="9355" spans="6:7" x14ac:dyDescent="0.3">
      <c r="F9355" t="s">
        <v>9901</v>
      </c>
      <c r="G9355" s="10">
        <v>0</v>
      </c>
    </row>
    <row r="9356" spans="6:7" x14ac:dyDescent="0.3">
      <c r="F9356" t="s">
        <v>10005</v>
      </c>
      <c r="G9356" s="10">
        <v>0</v>
      </c>
    </row>
    <row r="9357" spans="6:7" x14ac:dyDescent="0.3">
      <c r="F9357" t="s">
        <v>10465</v>
      </c>
      <c r="G9357" s="10">
        <v>0</v>
      </c>
    </row>
    <row r="9358" spans="6:7" x14ac:dyDescent="0.3">
      <c r="F9358" t="s">
        <v>10006</v>
      </c>
      <c r="G9358" s="10">
        <v>0</v>
      </c>
    </row>
    <row r="9359" spans="6:7" x14ac:dyDescent="0.3">
      <c r="F9359" t="s">
        <v>10473</v>
      </c>
      <c r="G9359" s="10">
        <v>0</v>
      </c>
    </row>
    <row r="9360" spans="6:7" x14ac:dyDescent="0.3">
      <c r="F9360" t="s">
        <v>10007</v>
      </c>
      <c r="G9360" s="10">
        <v>0</v>
      </c>
    </row>
    <row r="9361" spans="6:7" x14ac:dyDescent="0.3">
      <c r="F9361" t="s">
        <v>10481</v>
      </c>
      <c r="G9361" s="10">
        <v>0</v>
      </c>
    </row>
    <row r="9362" spans="6:7" x14ac:dyDescent="0.3">
      <c r="F9362" t="s">
        <v>10008</v>
      </c>
      <c r="G9362" s="10">
        <v>0</v>
      </c>
    </row>
    <row r="9363" spans="6:7" x14ac:dyDescent="0.3">
      <c r="F9363" t="s">
        <v>10489</v>
      </c>
      <c r="G9363" s="10">
        <v>0</v>
      </c>
    </row>
    <row r="9364" spans="6:7" x14ac:dyDescent="0.3">
      <c r="F9364" t="s">
        <v>10009</v>
      </c>
      <c r="G9364" s="10">
        <v>0</v>
      </c>
    </row>
    <row r="9365" spans="6:7" x14ac:dyDescent="0.3">
      <c r="F9365" t="s">
        <v>10497</v>
      </c>
      <c r="G9365" s="10">
        <v>0</v>
      </c>
    </row>
    <row r="9366" spans="6:7" x14ac:dyDescent="0.3">
      <c r="F9366" t="s">
        <v>10010</v>
      </c>
      <c r="G9366" s="10">
        <v>0</v>
      </c>
    </row>
    <row r="9367" spans="6:7" x14ac:dyDescent="0.3">
      <c r="F9367" t="s">
        <v>10505</v>
      </c>
      <c r="G9367" s="10">
        <v>0</v>
      </c>
    </row>
    <row r="9368" spans="6:7" x14ac:dyDescent="0.3">
      <c r="F9368" t="s">
        <v>10011</v>
      </c>
      <c r="G9368" s="10">
        <v>0</v>
      </c>
    </row>
    <row r="9369" spans="6:7" x14ac:dyDescent="0.3">
      <c r="F9369" t="s">
        <v>10513</v>
      </c>
      <c r="G9369" s="10">
        <v>0</v>
      </c>
    </row>
    <row r="9370" spans="6:7" x14ac:dyDescent="0.3">
      <c r="F9370" t="s">
        <v>10012</v>
      </c>
      <c r="G9370" s="10">
        <v>0</v>
      </c>
    </row>
    <row r="9371" spans="6:7" x14ac:dyDescent="0.3">
      <c r="F9371" t="s">
        <v>10521</v>
      </c>
      <c r="G9371" s="10">
        <v>0</v>
      </c>
    </row>
    <row r="9372" spans="6:7" x14ac:dyDescent="0.3">
      <c r="F9372" t="s">
        <v>10013</v>
      </c>
      <c r="G9372" s="10">
        <v>0</v>
      </c>
    </row>
    <row r="9373" spans="6:7" x14ac:dyDescent="0.3">
      <c r="F9373" t="s">
        <v>10529</v>
      </c>
      <c r="G9373" s="10">
        <v>0</v>
      </c>
    </row>
    <row r="9374" spans="6:7" x14ac:dyDescent="0.3">
      <c r="F9374" t="s">
        <v>10014</v>
      </c>
      <c r="G9374" s="10">
        <v>0</v>
      </c>
    </row>
    <row r="9375" spans="6:7" x14ac:dyDescent="0.3">
      <c r="F9375" t="s">
        <v>10537</v>
      </c>
      <c r="G9375" s="10">
        <v>0</v>
      </c>
    </row>
    <row r="9376" spans="6:7" x14ac:dyDescent="0.3">
      <c r="F9376" t="s">
        <v>10015</v>
      </c>
      <c r="G9376" s="10">
        <v>0</v>
      </c>
    </row>
    <row r="9377" spans="6:7" x14ac:dyDescent="0.3">
      <c r="F9377" t="s">
        <v>10545</v>
      </c>
      <c r="G9377" s="10">
        <v>0</v>
      </c>
    </row>
    <row r="9378" spans="6:7" x14ac:dyDescent="0.3">
      <c r="F9378" t="s">
        <v>10016</v>
      </c>
      <c r="G9378" s="10">
        <v>0</v>
      </c>
    </row>
    <row r="9379" spans="6:7" x14ac:dyDescent="0.3">
      <c r="F9379" t="s">
        <v>10553</v>
      </c>
      <c r="G9379" s="10">
        <v>0</v>
      </c>
    </row>
    <row r="9380" spans="6:7" x14ac:dyDescent="0.3">
      <c r="F9380" t="s">
        <v>10017</v>
      </c>
      <c r="G9380" s="10">
        <v>0</v>
      </c>
    </row>
    <row r="9381" spans="6:7" x14ac:dyDescent="0.3">
      <c r="F9381" t="s">
        <v>10561</v>
      </c>
      <c r="G9381" s="10">
        <v>0</v>
      </c>
    </row>
    <row r="9382" spans="6:7" x14ac:dyDescent="0.3">
      <c r="F9382" t="s">
        <v>10018</v>
      </c>
      <c r="G9382" s="10">
        <v>0</v>
      </c>
    </row>
    <row r="9383" spans="6:7" x14ac:dyDescent="0.3">
      <c r="F9383" t="s">
        <v>10569</v>
      </c>
      <c r="G9383" s="10">
        <v>0</v>
      </c>
    </row>
    <row r="9384" spans="6:7" x14ac:dyDescent="0.3">
      <c r="F9384" t="s">
        <v>10019</v>
      </c>
      <c r="G9384" s="10">
        <v>0</v>
      </c>
    </row>
    <row r="9385" spans="6:7" x14ac:dyDescent="0.3">
      <c r="F9385" t="s">
        <v>10577</v>
      </c>
      <c r="G9385" s="10">
        <v>0</v>
      </c>
    </row>
    <row r="9386" spans="6:7" x14ac:dyDescent="0.3">
      <c r="F9386" t="s">
        <v>10020</v>
      </c>
      <c r="G9386" s="10">
        <v>0</v>
      </c>
    </row>
    <row r="9387" spans="6:7" x14ac:dyDescent="0.3">
      <c r="F9387" t="s">
        <v>10585</v>
      </c>
      <c r="G9387" s="10">
        <v>0</v>
      </c>
    </row>
    <row r="9388" spans="6:7" x14ac:dyDescent="0.3">
      <c r="F9388" t="s">
        <v>10021</v>
      </c>
      <c r="G9388" s="10">
        <v>0</v>
      </c>
    </row>
    <row r="9389" spans="6:7" x14ac:dyDescent="0.3">
      <c r="F9389" t="s">
        <v>10593</v>
      </c>
      <c r="G9389" s="10">
        <v>0</v>
      </c>
    </row>
    <row r="9390" spans="6:7" x14ac:dyDescent="0.3">
      <c r="F9390" t="s">
        <v>10022</v>
      </c>
      <c r="G9390" s="10">
        <v>0</v>
      </c>
    </row>
    <row r="9391" spans="6:7" x14ac:dyDescent="0.3">
      <c r="F9391" t="s">
        <v>10601</v>
      </c>
      <c r="G9391" s="10">
        <v>0</v>
      </c>
    </row>
    <row r="9392" spans="6:7" x14ac:dyDescent="0.3">
      <c r="F9392" t="s">
        <v>10023</v>
      </c>
      <c r="G9392" s="10">
        <v>0</v>
      </c>
    </row>
    <row r="9393" spans="6:7" x14ac:dyDescent="0.3">
      <c r="F9393" t="s">
        <v>10609</v>
      </c>
      <c r="G9393" s="10">
        <v>0</v>
      </c>
    </row>
    <row r="9394" spans="6:7" x14ac:dyDescent="0.3">
      <c r="F9394" t="s">
        <v>10024</v>
      </c>
      <c r="G9394" s="10">
        <v>0</v>
      </c>
    </row>
    <row r="9395" spans="6:7" x14ac:dyDescent="0.3">
      <c r="F9395" t="s">
        <v>10617</v>
      </c>
      <c r="G9395" s="10">
        <v>0</v>
      </c>
    </row>
    <row r="9396" spans="6:7" x14ac:dyDescent="0.3">
      <c r="F9396" t="s">
        <v>10025</v>
      </c>
      <c r="G9396" s="10">
        <v>0</v>
      </c>
    </row>
    <row r="9397" spans="6:7" x14ac:dyDescent="0.3">
      <c r="F9397" t="s">
        <v>10625</v>
      </c>
      <c r="G9397" s="10">
        <v>0</v>
      </c>
    </row>
    <row r="9398" spans="6:7" x14ac:dyDescent="0.3">
      <c r="F9398" t="s">
        <v>10026</v>
      </c>
      <c r="G9398" s="10">
        <v>0</v>
      </c>
    </row>
    <row r="9399" spans="6:7" x14ac:dyDescent="0.3">
      <c r="F9399" t="s">
        <v>10633</v>
      </c>
      <c r="G9399" s="10">
        <v>0</v>
      </c>
    </row>
    <row r="9400" spans="6:7" x14ac:dyDescent="0.3">
      <c r="F9400" t="s">
        <v>10027</v>
      </c>
      <c r="G9400" s="10">
        <v>0</v>
      </c>
    </row>
    <row r="9401" spans="6:7" x14ac:dyDescent="0.3">
      <c r="F9401" t="s">
        <v>10641</v>
      </c>
      <c r="G9401" s="10">
        <v>0</v>
      </c>
    </row>
    <row r="9402" spans="6:7" x14ac:dyDescent="0.3">
      <c r="F9402" t="s">
        <v>10028</v>
      </c>
      <c r="G9402" s="10">
        <v>0</v>
      </c>
    </row>
    <row r="9403" spans="6:7" x14ac:dyDescent="0.3">
      <c r="F9403" t="s">
        <v>10649</v>
      </c>
      <c r="G9403" s="10">
        <v>0</v>
      </c>
    </row>
    <row r="9404" spans="6:7" x14ac:dyDescent="0.3">
      <c r="F9404" t="s">
        <v>10029</v>
      </c>
      <c r="G9404" s="10">
        <v>0</v>
      </c>
    </row>
    <row r="9405" spans="6:7" x14ac:dyDescent="0.3">
      <c r="F9405" t="s">
        <v>10657</v>
      </c>
      <c r="G9405" s="10">
        <v>0</v>
      </c>
    </row>
    <row r="9406" spans="6:7" x14ac:dyDescent="0.3">
      <c r="F9406" t="s">
        <v>10030</v>
      </c>
      <c r="G9406" s="10">
        <v>0</v>
      </c>
    </row>
    <row r="9407" spans="6:7" x14ac:dyDescent="0.3">
      <c r="F9407" t="s">
        <v>10665</v>
      </c>
      <c r="G9407" s="10">
        <v>0</v>
      </c>
    </row>
    <row r="9408" spans="6:7" x14ac:dyDescent="0.3">
      <c r="F9408" t="s">
        <v>10031</v>
      </c>
      <c r="G9408" s="10">
        <v>0</v>
      </c>
    </row>
    <row r="9409" spans="6:7" x14ac:dyDescent="0.3">
      <c r="F9409" t="s">
        <v>10673</v>
      </c>
      <c r="G9409" s="10">
        <v>0</v>
      </c>
    </row>
    <row r="9410" spans="6:7" x14ac:dyDescent="0.3">
      <c r="F9410" t="s">
        <v>10032</v>
      </c>
      <c r="G9410" s="10">
        <v>0</v>
      </c>
    </row>
    <row r="9411" spans="6:7" x14ac:dyDescent="0.3">
      <c r="F9411" t="s">
        <v>9844</v>
      </c>
      <c r="G9411" s="10">
        <v>0</v>
      </c>
    </row>
    <row r="9412" spans="6:7" x14ac:dyDescent="0.3">
      <c r="F9412" t="s">
        <v>10033</v>
      </c>
      <c r="G9412" s="10">
        <v>0</v>
      </c>
    </row>
    <row r="9413" spans="6:7" x14ac:dyDescent="0.3">
      <c r="F9413" t="s">
        <v>10689</v>
      </c>
      <c r="G9413" s="10">
        <v>0</v>
      </c>
    </row>
    <row r="9414" spans="6:7" x14ac:dyDescent="0.3">
      <c r="F9414" t="s">
        <v>10034</v>
      </c>
      <c r="G9414" s="10">
        <v>0</v>
      </c>
    </row>
    <row r="9415" spans="6:7" x14ac:dyDescent="0.3">
      <c r="F9415" t="s">
        <v>9845</v>
      </c>
      <c r="G9415" s="10">
        <v>0</v>
      </c>
    </row>
    <row r="9416" spans="6:7" x14ac:dyDescent="0.3">
      <c r="F9416" t="s">
        <v>10035</v>
      </c>
      <c r="G9416" s="10">
        <v>0</v>
      </c>
    </row>
    <row r="9417" spans="6:7" x14ac:dyDescent="0.3">
      <c r="F9417" t="s">
        <v>10705</v>
      </c>
      <c r="G9417" s="10">
        <v>0</v>
      </c>
    </row>
    <row r="9418" spans="6:7" x14ac:dyDescent="0.3">
      <c r="F9418" t="s">
        <v>10036</v>
      </c>
      <c r="G9418" s="10">
        <v>0</v>
      </c>
    </row>
    <row r="9419" spans="6:7" x14ac:dyDescent="0.3">
      <c r="F9419" t="s">
        <v>9913</v>
      </c>
      <c r="G9419" s="10">
        <v>0</v>
      </c>
    </row>
    <row r="9420" spans="6:7" x14ac:dyDescent="0.3">
      <c r="F9420" t="s">
        <v>9822</v>
      </c>
      <c r="G9420" s="10">
        <v>0</v>
      </c>
    </row>
    <row r="9421" spans="6:7" x14ac:dyDescent="0.3">
      <c r="F9421" t="s">
        <v>10721</v>
      </c>
      <c r="G9421" s="10">
        <v>0</v>
      </c>
    </row>
    <row r="9422" spans="6:7" x14ac:dyDescent="0.3">
      <c r="F9422" t="s">
        <v>10038</v>
      </c>
      <c r="G9422" s="10">
        <v>0</v>
      </c>
    </row>
    <row r="9423" spans="6:7" x14ac:dyDescent="0.3">
      <c r="F9423" t="s">
        <v>10729</v>
      </c>
      <c r="G9423" s="10">
        <v>0</v>
      </c>
    </row>
    <row r="9424" spans="6:7" x14ac:dyDescent="0.3">
      <c r="F9424" t="s">
        <v>10039</v>
      </c>
      <c r="G9424" s="10">
        <v>0</v>
      </c>
    </row>
    <row r="9425" spans="6:7" x14ac:dyDescent="0.3">
      <c r="F9425" t="s">
        <v>9917</v>
      </c>
      <c r="G9425" s="10">
        <v>0</v>
      </c>
    </row>
    <row r="9426" spans="6:7" x14ac:dyDescent="0.3">
      <c r="F9426" t="s">
        <v>10040</v>
      </c>
      <c r="G9426" s="10">
        <v>0</v>
      </c>
    </row>
    <row r="9427" spans="6:7" x14ac:dyDescent="0.3">
      <c r="F9427" t="s">
        <v>10745</v>
      </c>
      <c r="G9427" s="10">
        <v>0</v>
      </c>
    </row>
    <row r="9428" spans="6:7" x14ac:dyDescent="0.3">
      <c r="F9428" t="s">
        <v>9876</v>
      </c>
      <c r="G9428" s="10">
        <v>0</v>
      </c>
    </row>
    <row r="9429" spans="6:7" x14ac:dyDescent="0.3">
      <c r="F9429" t="s">
        <v>10753</v>
      </c>
      <c r="G9429" s="10">
        <v>0</v>
      </c>
    </row>
    <row r="9430" spans="6:7" x14ac:dyDescent="0.3">
      <c r="F9430" t="s">
        <v>10042</v>
      </c>
      <c r="G9430" s="10">
        <v>0</v>
      </c>
    </row>
    <row r="9431" spans="6:7" x14ac:dyDescent="0.3">
      <c r="F9431" t="s">
        <v>10761</v>
      </c>
      <c r="G9431" s="10">
        <v>0</v>
      </c>
    </row>
    <row r="9432" spans="6:7" x14ac:dyDescent="0.3">
      <c r="F9432" t="s">
        <v>9877</v>
      </c>
      <c r="G9432" s="10">
        <v>0</v>
      </c>
    </row>
    <row r="9433" spans="6:7" x14ac:dyDescent="0.3">
      <c r="F9433" t="s">
        <v>10769</v>
      </c>
      <c r="G9433" s="10">
        <v>0</v>
      </c>
    </row>
    <row r="9434" spans="6:7" x14ac:dyDescent="0.3">
      <c r="F9434" t="s">
        <v>9878</v>
      </c>
      <c r="G9434" s="10">
        <v>0</v>
      </c>
    </row>
    <row r="9435" spans="6:7" x14ac:dyDescent="0.3">
      <c r="F9435" t="s">
        <v>10777</v>
      </c>
      <c r="G9435" s="10">
        <v>0</v>
      </c>
    </row>
    <row r="9436" spans="6:7" x14ac:dyDescent="0.3">
      <c r="F9436" t="s">
        <v>10045</v>
      </c>
      <c r="G9436" s="10">
        <v>0</v>
      </c>
    </row>
    <row r="9437" spans="6:7" x14ac:dyDescent="0.3">
      <c r="F9437" t="s">
        <v>10785</v>
      </c>
      <c r="G9437" s="10">
        <v>0</v>
      </c>
    </row>
    <row r="9438" spans="6:7" x14ac:dyDescent="0.3">
      <c r="F9438" t="s">
        <v>10046</v>
      </c>
      <c r="G9438" s="10">
        <v>0</v>
      </c>
    </row>
    <row r="9439" spans="6:7" x14ac:dyDescent="0.3">
      <c r="F9439" t="s">
        <v>10793</v>
      </c>
      <c r="G9439" s="10">
        <v>0</v>
      </c>
    </row>
    <row r="9440" spans="6:7" x14ac:dyDescent="0.3">
      <c r="F9440" t="s">
        <v>10047</v>
      </c>
      <c r="G9440" s="10">
        <v>0</v>
      </c>
    </row>
    <row r="9441" spans="6:7" x14ac:dyDescent="0.3">
      <c r="F9441" t="s">
        <v>10801</v>
      </c>
      <c r="G9441" s="10">
        <v>0</v>
      </c>
    </row>
    <row r="9442" spans="6:7" x14ac:dyDescent="0.3">
      <c r="F9442" t="s">
        <v>10048</v>
      </c>
      <c r="G9442" s="10">
        <v>0</v>
      </c>
    </row>
    <row r="9443" spans="6:7" x14ac:dyDescent="0.3">
      <c r="F9443" t="s">
        <v>10809</v>
      </c>
      <c r="G9443" s="10">
        <v>0</v>
      </c>
    </row>
    <row r="9444" spans="6:7" x14ac:dyDescent="0.3">
      <c r="F9444" t="s">
        <v>10049</v>
      </c>
      <c r="G9444" s="10">
        <v>0</v>
      </c>
    </row>
    <row r="9445" spans="6:7" x14ac:dyDescent="0.3">
      <c r="F9445" t="s">
        <v>10817</v>
      </c>
      <c r="G9445" s="10">
        <v>0</v>
      </c>
    </row>
    <row r="9446" spans="6:7" x14ac:dyDescent="0.3">
      <c r="F9446" t="s">
        <v>10050</v>
      </c>
      <c r="G9446" s="10">
        <v>0</v>
      </c>
    </row>
    <row r="9447" spans="6:7" x14ac:dyDescent="0.3">
      <c r="F9447" t="s">
        <v>10825</v>
      </c>
      <c r="G9447" s="10">
        <v>0</v>
      </c>
    </row>
    <row r="9448" spans="6:7" x14ac:dyDescent="0.3">
      <c r="F9448" t="s">
        <v>10051</v>
      </c>
      <c r="G9448" s="10">
        <v>0</v>
      </c>
    </row>
    <row r="9449" spans="6:7" x14ac:dyDescent="0.3">
      <c r="F9449" t="s">
        <v>10833</v>
      </c>
      <c r="G9449" s="10">
        <v>0</v>
      </c>
    </row>
    <row r="9450" spans="6:7" x14ac:dyDescent="0.3">
      <c r="F9450" t="s">
        <v>9823</v>
      </c>
      <c r="G9450" s="10">
        <v>0</v>
      </c>
    </row>
    <row r="9451" spans="6:7" x14ac:dyDescent="0.3">
      <c r="F9451" t="s">
        <v>10841</v>
      </c>
      <c r="G9451" s="10">
        <v>0</v>
      </c>
    </row>
    <row r="9452" spans="6:7" x14ac:dyDescent="0.3">
      <c r="F9452" t="s">
        <v>10053</v>
      </c>
      <c r="G9452" s="10">
        <v>0</v>
      </c>
    </row>
    <row r="9453" spans="6:7" x14ac:dyDescent="0.3">
      <c r="F9453" t="s">
        <v>10849</v>
      </c>
      <c r="G9453" s="10">
        <v>0</v>
      </c>
    </row>
    <row r="9454" spans="6:7" x14ac:dyDescent="0.3">
      <c r="F9454" t="s">
        <v>10054</v>
      </c>
      <c r="G9454" s="10">
        <v>0</v>
      </c>
    </row>
    <row r="9455" spans="6:7" x14ac:dyDescent="0.3">
      <c r="F9455" t="s">
        <v>10857</v>
      </c>
      <c r="G9455" s="10">
        <v>0</v>
      </c>
    </row>
    <row r="9456" spans="6:7" x14ac:dyDescent="0.3">
      <c r="F9456" t="s">
        <v>10055</v>
      </c>
      <c r="G9456" s="10">
        <v>0</v>
      </c>
    </row>
    <row r="9457" spans="6:7" x14ac:dyDescent="0.3">
      <c r="F9457" t="s">
        <v>10865</v>
      </c>
      <c r="G9457" s="10">
        <v>0</v>
      </c>
    </row>
    <row r="9458" spans="6:7" x14ac:dyDescent="0.3">
      <c r="F9458" t="s">
        <v>9879</v>
      </c>
      <c r="G9458" s="10">
        <v>0</v>
      </c>
    </row>
    <row r="9459" spans="6:7" x14ac:dyDescent="0.3">
      <c r="F9459" t="s">
        <v>10873</v>
      </c>
      <c r="G9459" s="10">
        <v>0</v>
      </c>
    </row>
    <row r="9460" spans="6:7" x14ac:dyDescent="0.3">
      <c r="F9460" t="s">
        <v>10057</v>
      </c>
      <c r="G9460" s="10">
        <v>0</v>
      </c>
    </row>
    <row r="9461" spans="6:7" x14ac:dyDescent="0.3">
      <c r="F9461" t="s">
        <v>10881</v>
      </c>
      <c r="G9461" s="10">
        <v>0</v>
      </c>
    </row>
    <row r="9462" spans="6:7" x14ac:dyDescent="0.3">
      <c r="F9462" t="s">
        <v>10058</v>
      </c>
      <c r="G9462" s="10">
        <v>0</v>
      </c>
    </row>
    <row r="9463" spans="6:7" x14ac:dyDescent="0.3">
      <c r="F9463" t="s">
        <v>10889</v>
      </c>
      <c r="G9463" s="10">
        <v>0</v>
      </c>
    </row>
    <row r="9464" spans="6:7" x14ac:dyDescent="0.3">
      <c r="F9464" t="s">
        <v>10059</v>
      </c>
      <c r="G9464" s="10">
        <v>0</v>
      </c>
    </row>
    <row r="9465" spans="6:7" x14ac:dyDescent="0.3">
      <c r="F9465" t="s">
        <v>10897</v>
      </c>
      <c r="G9465" s="10">
        <v>0</v>
      </c>
    </row>
    <row r="9466" spans="6:7" x14ac:dyDescent="0.3">
      <c r="F9466" t="s">
        <v>10060</v>
      </c>
      <c r="G9466" s="10">
        <v>0</v>
      </c>
    </row>
    <row r="9467" spans="6:7" x14ac:dyDescent="0.3">
      <c r="F9467" t="s">
        <v>10905</v>
      </c>
      <c r="G9467" s="10">
        <v>0</v>
      </c>
    </row>
    <row r="9468" spans="6:7" x14ac:dyDescent="0.3">
      <c r="F9468" t="s">
        <v>9880</v>
      </c>
      <c r="G9468" s="10">
        <v>0</v>
      </c>
    </row>
    <row r="9469" spans="6:7" x14ac:dyDescent="0.3">
      <c r="F9469" t="s">
        <v>10918</v>
      </c>
      <c r="G9469" s="10">
        <v>0</v>
      </c>
    </row>
    <row r="9470" spans="6:7" x14ac:dyDescent="0.3">
      <c r="F9470" t="s">
        <v>10062</v>
      </c>
      <c r="G9470" s="10">
        <v>0</v>
      </c>
    </row>
    <row r="9471" spans="6:7" x14ac:dyDescent="0.3">
      <c r="F9471" t="s">
        <v>9859</v>
      </c>
      <c r="G9471" s="10">
        <v>0</v>
      </c>
    </row>
    <row r="9472" spans="6:7" x14ac:dyDescent="0.3">
      <c r="F9472" t="s">
        <v>9863</v>
      </c>
      <c r="G9472" s="10">
        <v>0</v>
      </c>
    </row>
    <row r="9473" spans="6:7" x14ac:dyDescent="0.3">
      <c r="F9473" t="s">
        <v>9934</v>
      </c>
      <c r="G9473" s="10">
        <v>0</v>
      </c>
    </row>
    <row r="9474" spans="6:7" x14ac:dyDescent="0.3">
      <c r="F9474" t="s">
        <v>10064</v>
      </c>
      <c r="G9474" s="10">
        <v>0</v>
      </c>
    </row>
    <row r="9475" spans="6:7" x14ac:dyDescent="0.3">
      <c r="F9475" t="s">
        <v>10439</v>
      </c>
      <c r="G9475" s="10">
        <v>0</v>
      </c>
    </row>
    <row r="9476" spans="6:7" x14ac:dyDescent="0.3">
      <c r="F9476" t="s">
        <v>10065</v>
      </c>
      <c r="G9476" s="10">
        <v>0</v>
      </c>
    </row>
    <row r="9477" spans="6:7" x14ac:dyDescent="0.3">
      <c r="F9477" t="s">
        <v>10443</v>
      </c>
      <c r="G9477" s="10">
        <v>0</v>
      </c>
    </row>
    <row r="9478" spans="6:7" x14ac:dyDescent="0.3">
      <c r="F9478" t="s">
        <v>9824</v>
      </c>
      <c r="G9478" s="10">
        <v>0</v>
      </c>
    </row>
    <row r="9479" spans="6:7" x14ac:dyDescent="0.3">
      <c r="F9479" t="s">
        <v>10447</v>
      </c>
      <c r="G9479" s="10">
        <v>0</v>
      </c>
    </row>
    <row r="9480" spans="6:7" x14ac:dyDescent="0.3">
      <c r="F9480" t="s">
        <v>10067</v>
      </c>
      <c r="G9480" s="10">
        <v>0</v>
      </c>
    </row>
    <row r="9481" spans="6:7" x14ac:dyDescent="0.3">
      <c r="F9481" t="s">
        <v>10451</v>
      </c>
      <c r="G9481" s="10">
        <v>0</v>
      </c>
    </row>
    <row r="9482" spans="6:7" x14ac:dyDescent="0.3">
      <c r="F9482" t="s">
        <v>9825</v>
      </c>
      <c r="G9482" s="10">
        <v>0</v>
      </c>
    </row>
    <row r="9483" spans="6:7" x14ac:dyDescent="0.3">
      <c r="F9483" t="s">
        <v>10455</v>
      </c>
      <c r="G9483" s="10">
        <v>0</v>
      </c>
    </row>
    <row r="9484" spans="6:7" x14ac:dyDescent="0.3">
      <c r="F9484" t="s">
        <v>10069</v>
      </c>
      <c r="G9484" s="10">
        <v>0</v>
      </c>
    </row>
    <row r="9485" spans="6:7" x14ac:dyDescent="0.3">
      <c r="F9485" t="s">
        <v>10459</v>
      </c>
      <c r="G9485" s="10">
        <v>0</v>
      </c>
    </row>
    <row r="9486" spans="6:7" x14ac:dyDescent="0.3">
      <c r="F9486" t="s">
        <v>10070</v>
      </c>
      <c r="G9486" s="10">
        <v>0</v>
      </c>
    </row>
    <row r="9487" spans="6:7" x14ac:dyDescent="0.3">
      <c r="F9487" t="s">
        <v>10463</v>
      </c>
      <c r="G9487" s="10">
        <v>0</v>
      </c>
    </row>
    <row r="9488" spans="6:7" x14ac:dyDescent="0.3">
      <c r="F9488" t="s">
        <v>10071</v>
      </c>
      <c r="G9488" s="10">
        <v>0</v>
      </c>
    </row>
    <row r="9489" spans="6:7" x14ac:dyDescent="0.3">
      <c r="F9489" t="s">
        <v>10467</v>
      </c>
      <c r="G9489" s="10">
        <v>0</v>
      </c>
    </row>
    <row r="9490" spans="6:7" x14ac:dyDescent="0.3">
      <c r="F9490" t="s">
        <v>10072</v>
      </c>
      <c r="G9490" s="10">
        <v>0</v>
      </c>
    </row>
    <row r="9491" spans="6:7" x14ac:dyDescent="0.3">
      <c r="F9491" t="s">
        <v>10471</v>
      </c>
      <c r="G9491" s="10">
        <v>0</v>
      </c>
    </row>
    <row r="9492" spans="6:7" x14ac:dyDescent="0.3">
      <c r="F9492" t="s">
        <v>10073</v>
      </c>
      <c r="G9492" s="10">
        <v>0</v>
      </c>
    </row>
    <row r="9493" spans="6:7" x14ac:dyDescent="0.3">
      <c r="F9493" t="s">
        <v>10475</v>
      </c>
      <c r="G9493" s="10">
        <v>0</v>
      </c>
    </row>
    <row r="9494" spans="6:7" x14ac:dyDescent="0.3">
      <c r="F9494" t="s">
        <v>10074</v>
      </c>
      <c r="G9494" s="10">
        <v>0</v>
      </c>
    </row>
    <row r="9495" spans="6:7" x14ac:dyDescent="0.3">
      <c r="F9495" t="s">
        <v>10479</v>
      </c>
      <c r="G9495" s="10">
        <v>0</v>
      </c>
    </row>
    <row r="9496" spans="6:7" x14ac:dyDescent="0.3">
      <c r="F9496" t="s">
        <v>10075</v>
      </c>
      <c r="G9496" s="10">
        <v>0</v>
      </c>
    </row>
    <row r="9497" spans="6:7" x14ac:dyDescent="0.3">
      <c r="F9497" t="s">
        <v>10483</v>
      </c>
      <c r="G9497" s="10">
        <v>0</v>
      </c>
    </row>
    <row r="9498" spans="6:7" x14ac:dyDescent="0.3">
      <c r="F9498" t="s">
        <v>10076</v>
      </c>
      <c r="G9498" s="10">
        <v>0</v>
      </c>
    </row>
    <row r="9499" spans="6:7" x14ac:dyDescent="0.3">
      <c r="F9499" t="s">
        <v>10487</v>
      </c>
      <c r="G9499" s="10">
        <v>0</v>
      </c>
    </row>
    <row r="9500" spans="6:7" x14ac:dyDescent="0.3">
      <c r="F9500" t="s">
        <v>10077</v>
      </c>
      <c r="G9500" s="10">
        <v>0</v>
      </c>
    </row>
    <row r="9501" spans="6:7" x14ac:dyDescent="0.3">
      <c r="F9501" t="s">
        <v>10491</v>
      </c>
      <c r="G9501" s="10">
        <v>0</v>
      </c>
    </row>
    <row r="9502" spans="6:7" x14ac:dyDescent="0.3">
      <c r="F9502" t="s">
        <v>10078</v>
      </c>
      <c r="G9502" s="10">
        <v>0</v>
      </c>
    </row>
    <row r="9503" spans="6:7" x14ac:dyDescent="0.3">
      <c r="F9503" t="s">
        <v>10495</v>
      </c>
      <c r="G9503" s="10">
        <v>0</v>
      </c>
    </row>
    <row r="9504" spans="6:7" x14ac:dyDescent="0.3">
      <c r="F9504" t="s">
        <v>10079</v>
      </c>
      <c r="G9504" s="10">
        <v>0</v>
      </c>
    </row>
    <row r="9505" spans="6:7" x14ac:dyDescent="0.3">
      <c r="F9505" t="s">
        <v>10499</v>
      </c>
      <c r="G9505" s="10">
        <v>0</v>
      </c>
    </row>
    <row r="9506" spans="6:7" x14ac:dyDescent="0.3">
      <c r="F9506" t="s">
        <v>10080</v>
      </c>
      <c r="G9506" s="10">
        <v>0</v>
      </c>
    </row>
    <row r="9507" spans="6:7" x14ac:dyDescent="0.3">
      <c r="F9507" t="s">
        <v>10503</v>
      </c>
      <c r="G9507" s="10">
        <v>0</v>
      </c>
    </row>
    <row r="9508" spans="6:7" x14ac:dyDescent="0.3">
      <c r="F9508" t="s">
        <v>9806</v>
      </c>
      <c r="G9508" s="10">
        <v>0</v>
      </c>
    </row>
    <row r="9509" spans="6:7" x14ac:dyDescent="0.3">
      <c r="F9509" t="s">
        <v>10507</v>
      </c>
      <c r="G9509" s="10">
        <v>0</v>
      </c>
    </row>
    <row r="9510" spans="6:7" x14ac:dyDescent="0.3">
      <c r="F9510" t="s">
        <v>9827</v>
      </c>
      <c r="G9510" s="10">
        <v>0</v>
      </c>
    </row>
    <row r="9511" spans="6:7" x14ac:dyDescent="0.3">
      <c r="F9511" t="s">
        <v>10511</v>
      </c>
      <c r="G9511" s="10">
        <v>0</v>
      </c>
    </row>
    <row r="9512" spans="6:7" x14ac:dyDescent="0.3">
      <c r="F9512" t="s">
        <v>10083</v>
      </c>
      <c r="G9512" s="10">
        <v>0</v>
      </c>
    </row>
    <row r="9513" spans="6:7" x14ac:dyDescent="0.3">
      <c r="F9513" t="s">
        <v>10515</v>
      </c>
      <c r="G9513" s="10">
        <v>0</v>
      </c>
    </row>
    <row r="9514" spans="6:7" x14ac:dyDescent="0.3">
      <c r="F9514" t="s">
        <v>10084</v>
      </c>
      <c r="G9514" s="10">
        <v>0</v>
      </c>
    </row>
    <row r="9515" spans="6:7" x14ac:dyDescent="0.3">
      <c r="F9515" t="s">
        <v>10519</v>
      </c>
      <c r="G9515" s="10">
        <v>0</v>
      </c>
    </row>
    <row r="9516" spans="6:7" x14ac:dyDescent="0.3">
      <c r="F9516" t="s">
        <v>9882</v>
      </c>
      <c r="G9516" s="10">
        <v>0</v>
      </c>
    </row>
    <row r="9517" spans="6:7" x14ac:dyDescent="0.3">
      <c r="F9517" t="s">
        <v>10523</v>
      </c>
      <c r="G9517" s="10">
        <v>0</v>
      </c>
    </row>
    <row r="9518" spans="6:7" x14ac:dyDescent="0.3">
      <c r="F9518" t="s">
        <v>10086</v>
      </c>
      <c r="G9518" s="10">
        <v>0</v>
      </c>
    </row>
    <row r="9519" spans="6:7" x14ac:dyDescent="0.3">
      <c r="F9519" t="s">
        <v>10527</v>
      </c>
      <c r="G9519" s="10">
        <v>0</v>
      </c>
    </row>
    <row r="9520" spans="6:7" x14ac:dyDescent="0.3">
      <c r="F9520" t="s">
        <v>10087</v>
      </c>
      <c r="G9520" s="10">
        <v>0</v>
      </c>
    </row>
    <row r="9521" spans="6:7" x14ac:dyDescent="0.3">
      <c r="F9521" t="s">
        <v>10531</v>
      </c>
      <c r="G9521" s="10">
        <v>0</v>
      </c>
    </row>
    <row r="9522" spans="6:7" x14ac:dyDescent="0.3">
      <c r="F9522" t="s">
        <v>10088</v>
      </c>
      <c r="G9522" s="10">
        <v>0</v>
      </c>
    </row>
    <row r="9523" spans="6:7" x14ac:dyDescent="0.3">
      <c r="F9523" t="s">
        <v>10535</v>
      </c>
      <c r="G9523" s="10">
        <v>0</v>
      </c>
    </row>
    <row r="9524" spans="6:7" x14ac:dyDescent="0.3">
      <c r="F9524" t="s">
        <v>10089</v>
      </c>
      <c r="G9524" s="10">
        <v>0</v>
      </c>
    </row>
    <row r="9525" spans="6:7" x14ac:dyDescent="0.3">
      <c r="F9525" t="s">
        <v>10539</v>
      </c>
      <c r="G9525" s="10">
        <v>0</v>
      </c>
    </row>
    <row r="9526" spans="6:7" x14ac:dyDescent="0.3">
      <c r="F9526" t="s">
        <v>10090</v>
      </c>
      <c r="G9526" s="10">
        <v>0</v>
      </c>
    </row>
    <row r="9527" spans="6:7" x14ac:dyDescent="0.3">
      <c r="F9527" t="s">
        <v>10543</v>
      </c>
      <c r="G9527" s="10">
        <v>0</v>
      </c>
    </row>
    <row r="9528" spans="6:7" x14ac:dyDescent="0.3">
      <c r="F9528" t="s">
        <v>10091</v>
      </c>
      <c r="G9528" s="10">
        <v>0</v>
      </c>
    </row>
    <row r="9529" spans="6:7" x14ac:dyDescent="0.3">
      <c r="F9529" t="s">
        <v>10547</v>
      </c>
      <c r="G9529" s="10">
        <v>0</v>
      </c>
    </row>
    <row r="9530" spans="6:7" x14ac:dyDescent="0.3">
      <c r="F9530" t="s">
        <v>10092</v>
      </c>
      <c r="G9530" s="10">
        <v>0</v>
      </c>
    </row>
    <row r="9531" spans="6:7" x14ac:dyDescent="0.3">
      <c r="F9531" t="s">
        <v>10551</v>
      </c>
      <c r="G9531" s="10">
        <v>0</v>
      </c>
    </row>
    <row r="9532" spans="6:7" x14ac:dyDescent="0.3">
      <c r="F9532" t="s">
        <v>10093</v>
      </c>
      <c r="G9532" s="10">
        <v>0</v>
      </c>
    </row>
    <row r="9533" spans="6:7" x14ac:dyDescent="0.3">
      <c r="F9533" t="s">
        <v>10555</v>
      </c>
      <c r="G9533" s="10">
        <v>0</v>
      </c>
    </row>
    <row r="9534" spans="6:7" x14ac:dyDescent="0.3">
      <c r="F9534" t="s">
        <v>10094</v>
      </c>
      <c r="G9534" s="10">
        <v>0</v>
      </c>
    </row>
    <row r="9535" spans="6:7" x14ac:dyDescent="0.3">
      <c r="F9535" t="s">
        <v>10559</v>
      </c>
      <c r="G9535" s="10">
        <v>0</v>
      </c>
    </row>
    <row r="9536" spans="6:7" x14ac:dyDescent="0.3">
      <c r="F9536" t="s">
        <v>10095</v>
      </c>
      <c r="G9536" s="10">
        <v>0</v>
      </c>
    </row>
    <row r="9537" spans="6:7" x14ac:dyDescent="0.3">
      <c r="F9537" t="s">
        <v>10563</v>
      </c>
      <c r="G9537" s="10">
        <v>0</v>
      </c>
    </row>
    <row r="9538" spans="6:7" x14ac:dyDescent="0.3">
      <c r="F9538" t="s">
        <v>10096</v>
      </c>
      <c r="G9538" s="10">
        <v>0</v>
      </c>
    </row>
    <row r="9539" spans="6:7" x14ac:dyDescent="0.3">
      <c r="F9539" t="s">
        <v>10567</v>
      </c>
      <c r="G9539" s="10">
        <v>0</v>
      </c>
    </row>
    <row r="9540" spans="6:7" x14ac:dyDescent="0.3">
      <c r="F9540" t="s">
        <v>9883</v>
      </c>
      <c r="G9540" s="10">
        <v>0</v>
      </c>
    </row>
    <row r="9541" spans="6:7" x14ac:dyDescent="0.3">
      <c r="F9541" t="s">
        <v>10571</v>
      </c>
      <c r="G9541" s="10">
        <v>0</v>
      </c>
    </row>
    <row r="9542" spans="6:7" x14ac:dyDescent="0.3">
      <c r="F9542" t="s">
        <v>10098</v>
      </c>
      <c r="G9542" s="10">
        <v>0</v>
      </c>
    </row>
    <row r="9543" spans="6:7" x14ac:dyDescent="0.3">
      <c r="F9543" t="s">
        <v>10575</v>
      </c>
      <c r="G9543" s="10">
        <v>0</v>
      </c>
    </row>
    <row r="9544" spans="6:7" x14ac:dyDescent="0.3">
      <c r="F9544" t="s">
        <v>10099</v>
      </c>
      <c r="G9544" s="10">
        <v>0</v>
      </c>
    </row>
    <row r="9545" spans="6:7" x14ac:dyDescent="0.3">
      <c r="F9545" t="s">
        <v>10579</v>
      </c>
      <c r="G9545" s="10">
        <v>0</v>
      </c>
    </row>
    <row r="9546" spans="6:7" x14ac:dyDescent="0.3">
      <c r="F9546" t="s">
        <v>10100</v>
      </c>
      <c r="G9546" s="10">
        <v>0</v>
      </c>
    </row>
    <row r="9547" spans="6:7" x14ac:dyDescent="0.3">
      <c r="F9547" t="s">
        <v>10583</v>
      </c>
      <c r="G9547" s="10">
        <v>0</v>
      </c>
    </row>
    <row r="9548" spans="6:7" x14ac:dyDescent="0.3">
      <c r="F9548" t="s">
        <v>10101</v>
      </c>
      <c r="G9548" s="10">
        <v>0</v>
      </c>
    </row>
    <row r="9549" spans="6:7" x14ac:dyDescent="0.3">
      <c r="F9549" t="s">
        <v>10587</v>
      </c>
      <c r="G9549" s="10">
        <v>0</v>
      </c>
    </row>
    <row r="9550" spans="6:7" x14ac:dyDescent="0.3">
      <c r="F9550" t="s">
        <v>10102</v>
      </c>
      <c r="G9550" s="10">
        <v>0</v>
      </c>
    </row>
    <row r="9551" spans="6:7" x14ac:dyDescent="0.3">
      <c r="F9551" t="s">
        <v>10591</v>
      </c>
      <c r="G9551" s="10">
        <v>0</v>
      </c>
    </row>
    <row r="9552" spans="6:7" x14ac:dyDescent="0.3">
      <c r="F9552" t="s">
        <v>10103</v>
      </c>
      <c r="G9552" s="10">
        <v>0</v>
      </c>
    </row>
    <row r="9553" spans="6:7" x14ac:dyDescent="0.3">
      <c r="F9553" t="s">
        <v>10595</v>
      </c>
      <c r="G9553" s="10">
        <v>0</v>
      </c>
    </row>
    <row r="9554" spans="6:7" x14ac:dyDescent="0.3">
      <c r="F9554" t="s">
        <v>10104</v>
      </c>
      <c r="G9554" s="10">
        <v>0</v>
      </c>
    </row>
    <row r="9555" spans="6:7" x14ac:dyDescent="0.3">
      <c r="F9555" t="s">
        <v>10599</v>
      </c>
      <c r="G9555" s="10">
        <v>0</v>
      </c>
    </row>
    <row r="9556" spans="6:7" x14ac:dyDescent="0.3">
      <c r="F9556" t="s">
        <v>10105</v>
      </c>
      <c r="G9556" s="10">
        <v>0</v>
      </c>
    </row>
    <row r="9557" spans="6:7" x14ac:dyDescent="0.3">
      <c r="F9557" t="s">
        <v>10603</v>
      </c>
      <c r="G9557" s="10">
        <v>0</v>
      </c>
    </row>
    <row r="9558" spans="6:7" x14ac:dyDescent="0.3">
      <c r="F9558" t="s">
        <v>10106</v>
      </c>
      <c r="G9558" s="10">
        <v>0</v>
      </c>
    </row>
    <row r="9559" spans="6:7" x14ac:dyDescent="0.3">
      <c r="F9559" t="s">
        <v>10607</v>
      </c>
      <c r="G9559" s="10">
        <v>0</v>
      </c>
    </row>
    <row r="9560" spans="6:7" x14ac:dyDescent="0.3">
      <c r="F9560" t="s">
        <v>10107</v>
      </c>
      <c r="G9560" s="10">
        <v>0</v>
      </c>
    </row>
    <row r="9561" spans="6:7" x14ac:dyDescent="0.3">
      <c r="F9561" t="s">
        <v>9907</v>
      </c>
      <c r="G9561" s="10">
        <v>0</v>
      </c>
    </row>
    <row r="9562" spans="6:7" x14ac:dyDescent="0.3">
      <c r="F9562" t="s">
        <v>10108</v>
      </c>
      <c r="G9562" s="10">
        <v>0</v>
      </c>
    </row>
    <row r="9563" spans="6:7" x14ac:dyDescent="0.3">
      <c r="F9563" t="s">
        <v>10615</v>
      </c>
      <c r="G9563" s="10">
        <v>0</v>
      </c>
    </row>
    <row r="9564" spans="6:7" x14ac:dyDescent="0.3">
      <c r="F9564" t="s">
        <v>10109</v>
      </c>
      <c r="G9564" s="10">
        <v>0</v>
      </c>
    </row>
    <row r="9565" spans="6:7" x14ac:dyDescent="0.3">
      <c r="F9565" t="s">
        <v>10619</v>
      </c>
      <c r="G9565" s="10">
        <v>0</v>
      </c>
    </row>
    <row r="9566" spans="6:7" x14ac:dyDescent="0.3">
      <c r="F9566" t="s">
        <v>9884</v>
      </c>
      <c r="G9566" s="10">
        <v>0</v>
      </c>
    </row>
    <row r="9567" spans="6:7" x14ac:dyDescent="0.3">
      <c r="F9567" t="s">
        <v>10623</v>
      </c>
      <c r="G9567" s="10">
        <v>0</v>
      </c>
    </row>
    <row r="9568" spans="6:7" x14ac:dyDescent="0.3">
      <c r="F9568" t="s">
        <v>10111</v>
      </c>
      <c r="G9568" s="10">
        <v>0</v>
      </c>
    </row>
    <row r="9569" spans="6:7" x14ac:dyDescent="0.3">
      <c r="F9569" t="s">
        <v>10627</v>
      </c>
      <c r="G9569" s="10">
        <v>0</v>
      </c>
    </row>
    <row r="9570" spans="6:7" x14ac:dyDescent="0.3">
      <c r="F9570" t="s">
        <v>10112</v>
      </c>
      <c r="G9570" s="10">
        <v>0</v>
      </c>
    </row>
    <row r="9571" spans="6:7" x14ac:dyDescent="0.3">
      <c r="F9571" t="s">
        <v>10631</v>
      </c>
      <c r="G9571" s="10">
        <v>0</v>
      </c>
    </row>
    <row r="9572" spans="6:7" x14ac:dyDescent="0.3">
      <c r="F9572" t="s">
        <v>9885</v>
      </c>
      <c r="G9572" s="10">
        <v>0</v>
      </c>
    </row>
    <row r="9573" spans="6:7" x14ac:dyDescent="0.3">
      <c r="F9573" t="s">
        <v>10635</v>
      </c>
      <c r="G9573" s="10">
        <v>0</v>
      </c>
    </row>
    <row r="9574" spans="6:7" x14ac:dyDescent="0.3">
      <c r="F9574" t="s">
        <v>9886</v>
      </c>
      <c r="G9574" s="10">
        <v>0</v>
      </c>
    </row>
    <row r="9575" spans="6:7" x14ac:dyDescent="0.3">
      <c r="F9575" t="s">
        <v>10639</v>
      </c>
      <c r="G9575" s="10">
        <v>0</v>
      </c>
    </row>
    <row r="9576" spans="6:7" x14ac:dyDescent="0.3">
      <c r="F9576" t="s">
        <v>10115</v>
      </c>
      <c r="G9576" s="10">
        <v>0</v>
      </c>
    </row>
    <row r="9577" spans="6:7" x14ac:dyDescent="0.3">
      <c r="F9577" t="s">
        <v>10643</v>
      </c>
      <c r="G9577" s="10">
        <v>0</v>
      </c>
    </row>
    <row r="9578" spans="6:7" x14ac:dyDescent="0.3">
      <c r="F9578" t="s">
        <v>9828</v>
      </c>
      <c r="G9578" s="10">
        <v>0</v>
      </c>
    </row>
    <row r="9579" spans="6:7" x14ac:dyDescent="0.3">
      <c r="F9579" t="s">
        <v>10647</v>
      </c>
      <c r="G9579" s="10">
        <v>0</v>
      </c>
    </row>
    <row r="9580" spans="6:7" x14ac:dyDescent="0.3">
      <c r="F9580" t="s">
        <v>10117</v>
      </c>
      <c r="G9580" s="10">
        <v>0</v>
      </c>
    </row>
    <row r="9581" spans="6:7" x14ac:dyDescent="0.3">
      <c r="F9581" t="s">
        <v>10651</v>
      </c>
      <c r="G9581" s="10">
        <v>0</v>
      </c>
    </row>
    <row r="9582" spans="6:7" x14ac:dyDescent="0.3">
      <c r="F9582" t="s">
        <v>10118</v>
      </c>
      <c r="G9582" s="10">
        <v>0</v>
      </c>
    </row>
    <row r="9583" spans="6:7" x14ac:dyDescent="0.3">
      <c r="F9583" t="s">
        <v>10655</v>
      </c>
      <c r="G9583" s="10">
        <v>0</v>
      </c>
    </row>
    <row r="9584" spans="6:7" x14ac:dyDescent="0.3">
      <c r="F9584" t="s">
        <v>10119</v>
      </c>
      <c r="G9584" s="10">
        <v>0</v>
      </c>
    </row>
    <row r="9585" spans="6:7" x14ac:dyDescent="0.3">
      <c r="F9585" t="s">
        <v>10659</v>
      </c>
      <c r="G9585" s="10">
        <v>0</v>
      </c>
    </row>
    <row r="9586" spans="6:7" x14ac:dyDescent="0.3">
      <c r="F9586" t="s">
        <v>10120</v>
      </c>
      <c r="G9586" s="10">
        <v>0</v>
      </c>
    </row>
    <row r="9587" spans="6:7" x14ac:dyDescent="0.3">
      <c r="F9587" t="s">
        <v>10663</v>
      </c>
      <c r="G9587" s="10">
        <v>0</v>
      </c>
    </row>
    <row r="9588" spans="6:7" x14ac:dyDescent="0.3">
      <c r="F9588" t="s">
        <v>10121</v>
      </c>
      <c r="G9588" s="10">
        <v>0</v>
      </c>
    </row>
    <row r="9589" spans="6:7" x14ac:dyDescent="0.3">
      <c r="F9589" t="s">
        <v>10667</v>
      </c>
      <c r="G9589" s="10">
        <v>0</v>
      </c>
    </row>
    <row r="9590" spans="6:7" x14ac:dyDescent="0.3">
      <c r="F9590" t="s">
        <v>10122</v>
      </c>
      <c r="G9590" s="10">
        <v>0</v>
      </c>
    </row>
    <row r="9591" spans="6:7" x14ac:dyDescent="0.3">
      <c r="F9591" t="s">
        <v>10671</v>
      </c>
      <c r="G9591" s="10">
        <v>0</v>
      </c>
    </row>
    <row r="9592" spans="6:7" x14ac:dyDescent="0.3">
      <c r="F9592" t="s">
        <v>10123</v>
      </c>
      <c r="G9592" s="10">
        <v>0</v>
      </c>
    </row>
    <row r="9593" spans="6:7" x14ac:dyDescent="0.3">
      <c r="F9593" t="s">
        <v>10675</v>
      </c>
      <c r="G9593" s="10">
        <v>0</v>
      </c>
    </row>
    <row r="9594" spans="6:7" x14ac:dyDescent="0.3">
      <c r="F9594" t="s">
        <v>10124</v>
      </c>
      <c r="G9594" s="10">
        <v>0</v>
      </c>
    </row>
    <row r="9595" spans="6:7" x14ac:dyDescent="0.3">
      <c r="F9595" t="s">
        <v>9912</v>
      </c>
      <c r="G9595" s="10">
        <v>0</v>
      </c>
    </row>
    <row r="9596" spans="6:7" x14ac:dyDescent="0.3">
      <c r="F9596" t="s">
        <v>10125</v>
      </c>
      <c r="G9596" s="10">
        <v>0</v>
      </c>
    </row>
    <row r="9597" spans="6:7" x14ac:dyDescent="0.3">
      <c r="F9597" t="s">
        <v>10683</v>
      </c>
      <c r="G9597" s="10">
        <v>0</v>
      </c>
    </row>
    <row r="9598" spans="6:7" x14ac:dyDescent="0.3">
      <c r="F9598" t="s">
        <v>10126</v>
      </c>
      <c r="G9598" s="10">
        <v>0</v>
      </c>
    </row>
    <row r="9599" spans="6:7" x14ac:dyDescent="0.3">
      <c r="F9599" t="s">
        <v>10687</v>
      </c>
      <c r="G9599" s="10">
        <v>0</v>
      </c>
    </row>
    <row r="9600" spans="6:7" x14ac:dyDescent="0.3">
      <c r="F9600" t="s">
        <v>10127</v>
      </c>
      <c r="G9600" s="10">
        <v>0</v>
      </c>
    </row>
    <row r="9601" spans="6:7" x14ac:dyDescent="0.3">
      <c r="F9601" t="s">
        <v>10691</v>
      </c>
      <c r="G9601" s="10">
        <v>0</v>
      </c>
    </row>
    <row r="9602" spans="6:7" x14ac:dyDescent="0.3">
      <c r="F9602" t="s">
        <v>10128</v>
      </c>
      <c r="G9602" s="10">
        <v>0</v>
      </c>
    </row>
    <row r="9603" spans="6:7" x14ac:dyDescent="0.3">
      <c r="F9603" t="s">
        <v>10695</v>
      </c>
      <c r="G9603" s="10">
        <v>0</v>
      </c>
    </row>
    <row r="9604" spans="6:7" x14ac:dyDescent="0.3">
      <c r="F9604" t="s">
        <v>10129</v>
      </c>
      <c r="G9604" s="10">
        <v>0</v>
      </c>
    </row>
    <row r="9605" spans="6:7" x14ac:dyDescent="0.3">
      <c r="F9605" t="s">
        <v>10699</v>
      </c>
      <c r="G9605" s="10">
        <v>0</v>
      </c>
    </row>
    <row r="9606" spans="6:7" x14ac:dyDescent="0.3">
      <c r="F9606" t="s">
        <v>10130</v>
      </c>
      <c r="G9606" s="10">
        <v>0</v>
      </c>
    </row>
    <row r="9607" spans="6:7" x14ac:dyDescent="0.3">
      <c r="F9607" t="s">
        <v>10703</v>
      </c>
      <c r="G9607" s="10">
        <v>0</v>
      </c>
    </row>
    <row r="9608" spans="6:7" x14ac:dyDescent="0.3">
      <c r="F9608" t="s">
        <v>10131</v>
      </c>
      <c r="G9608" s="10">
        <v>0</v>
      </c>
    </row>
    <row r="9609" spans="6:7" x14ac:dyDescent="0.3">
      <c r="F9609" t="s">
        <v>10707</v>
      </c>
      <c r="G9609" s="10">
        <v>0</v>
      </c>
    </row>
    <row r="9610" spans="6:7" x14ac:dyDescent="0.3">
      <c r="F9610" t="s">
        <v>10132</v>
      </c>
      <c r="G9610" s="10">
        <v>0</v>
      </c>
    </row>
    <row r="9611" spans="6:7" x14ac:dyDescent="0.3">
      <c r="F9611" t="s">
        <v>10711</v>
      </c>
      <c r="G9611" s="10">
        <v>0</v>
      </c>
    </row>
    <row r="9612" spans="6:7" x14ac:dyDescent="0.3">
      <c r="F9612" t="s">
        <v>10133</v>
      </c>
      <c r="G9612" s="10">
        <v>0</v>
      </c>
    </row>
    <row r="9613" spans="6:7" x14ac:dyDescent="0.3">
      <c r="F9613" t="s">
        <v>10715</v>
      </c>
      <c r="G9613" s="10">
        <v>0</v>
      </c>
    </row>
    <row r="9614" spans="6:7" x14ac:dyDescent="0.3">
      <c r="F9614" t="s">
        <v>10134</v>
      </c>
      <c r="G9614" s="10">
        <v>0</v>
      </c>
    </row>
    <row r="9615" spans="6:7" x14ac:dyDescent="0.3">
      <c r="F9615" t="s">
        <v>10719</v>
      </c>
      <c r="G9615" s="10">
        <v>0</v>
      </c>
    </row>
    <row r="9616" spans="6:7" x14ac:dyDescent="0.3">
      <c r="F9616" t="s">
        <v>9829</v>
      </c>
      <c r="G9616" s="10">
        <v>0</v>
      </c>
    </row>
    <row r="9617" spans="6:7" x14ac:dyDescent="0.3">
      <c r="F9617" t="s">
        <v>10723</v>
      </c>
      <c r="G9617" s="10">
        <v>0</v>
      </c>
    </row>
    <row r="9618" spans="6:7" x14ac:dyDescent="0.3">
      <c r="F9618" t="s">
        <v>10136</v>
      </c>
      <c r="G9618" s="10">
        <v>0</v>
      </c>
    </row>
    <row r="9619" spans="6:7" x14ac:dyDescent="0.3">
      <c r="F9619" t="s">
        <v>10727</v>
      </c>
      <c r="G9619" s="10">
        <v>0</v>
      </c>
    </row>
    <row r="9620" spans="6:7" x14ac:dyDescent="0.3">
      <c r="F9620" t="s">
        <v>10137</v>
      </c>
      <c r="G9620" s="10">
        <v>0</v>
      </c>
    </row>
    <row r="9621" spans="6:7" x14ac:dyDescent="0.3">
      <c r="F9621" t="s">
        <v>10731</v>
      </c>
      <c r="G9621" s="10">
        <v>0</v>
      </c>
    </row>
    <row r="9622" spans="6:7" x14ac:dyDescent="0.3">
      <c r="F9622" t="s">
        <v>10138</v>
      </c>
      <c r="G9622" s="10">
        <v>0</v>
      </c>
    </row>
    <row r="9623" spans="6:7" x14ac:dyDescent="0.3">
      <c r="F9623" t="s">
        <v>10735</v>
      </c>
      <c r="G9623" s="10">
        <v>0</v>
      </c>
    </row>
    <row r="9624" spans="6:7" x14ac:dyDescent="0.3">
      <c r="F9624" t="s">
        <v>10139</v>
      </c>
      <c r="G9624" s="10">
        <v>0</v>
      </c>
    </row>
    <row r="9625" spans="6:7" x14ac:dyDescent="0.3">
      <c r="F9625" t="s">
        <v>10739</v>
      </c>
      <c r="G9625" s="10">
        <v>0</v>
      </c>
    </row>
    <row r="9626" spans="6:7" x14ac:dyDescent="0.3">
      <c r="F9626" t="s">
        <v>10140</v>
      </c>
      <c r="G9626" s="10">
        <v>0</v>
      </c>
    </row>
    <row r="9627" spans="6:7" x14ac:dyDescent="0.3">
      <c r="F9627" t="s">
        <v>10743</v>
      </c>
      <c r="G9627" s="10">
        <v>0</v>
      </c>
    </row>
    <row r="9628" spans="6:7" x14ac:dyDescent="0.3">
      <c r="F9628" t="s">
        <v>10141</v>
      </c>
      <c r="G9628" s="10">
        <v>0</v>
      </c>
    </row>
    <row r="9629" spans="6:7" x14ac:dyDescent="0.3">
      <c r="F9629" t="s">
        <v>10747</v>
      </c>
      <c r="G9629" s="10">
        <v>0</v>
      </c>
    </row>
    <row r="9630" spans="6:7" x14ac:dyDescent="0.3">
      <c r="F9630" t="s">
        <v>10142</v>
      </c>
      <c r="G9630" s="10">
        <v>0</v>
      </c>
    </row>
    <row r="9631" spans="6:7" x14ac:dyDescent="0.3">
      <c r="F9631" t="s">
        <v>10751</v>
      </c>
      <c r="G9631" s="10">
        <v>0</v>
      </c>
    </row>
    <row r="9632" spans="6:7" x14ac:dyDescent="0.3">
      <c r="F9632" t="s">
        <v>10143</v>
      </c>
      <c r="G9632" s="10">
        <v>0</v>
      </c>
    </row>
    <row r="9633" spans="6:7" x14ac:dyDescent="0.3">
      <c r="F9633" t="s">
        <v>10755</v>
      </c>
      <c r="G9633" s="10">
        <v>0</v>
      </c>
    </row>
    <row r="9634" spans="6:7" x14ac:dyDescent="0.3">
      <c r="F9634" t="s">
        <v>10144</v>
      </c>
      <c r="G9634" s="10">
        <v>0</v>
      </c>
    </row>
    <row r="9635" spans="6:7" x14ac:dyDescent="0.3">
      <c r="F9635" t="s">
        <v>10759</v>
      </c>
      <c r="G9635" s="10">
        <v>0</v>
      </c>
    </row>
    <row r="9636" spans="6:7" x14ac:dyDescent="0.3">
      <c r="F9636" t="s">
        <v>10145</v>
      </c>
      <c r="G9636" s="10">
        <v>0</v>
      </c>
    </row>
    <row r="9637" spans="6:7" x14ac:dyDescent="0.3">
      <c r="F9637" t="s">
        <v>10763</v>
      </c>
      <c r="G9637" s="10">
        <v>0</v>
      </c>
    </row>
    <row r="9638" spans="6:7" x14ac:dyDescent="0.3">
      <c r="F9638" t="s">
        <v>10146</v>
      </c>
      <c r="G9638" s="10">
        <v>0</v>
      </c>
    </row>
    <row r="9639" spans="6:7" x14ac:dyDescent="0.3">
      <c r="F9639" t="s">
        <v>10767</v>
      </c>
      <c r="G9639" s="10">
        <v>0</v>
      </c>
    </row>
    <row r="9640" spans="6:7" x14ac:dyDescent="0.3">
      <c r="F9640" t="s">
        <v>10147</v>
      </c>
      <c r="G9640" s="10">
        <v>0</v>
      </c>
    </row>
    <row r="9641" spans="6:7" x14ac:dyDescent="0.3">
      <c r="F9641" t="s">
        <v>10771</v>
      </c>
      <c r="G9641" s="10">
        <v>0</v>
      </c>
    </row>
    <row r="9642" spans="6:7" x14ac:dyDescent="0.3">
      <c r="F9642" t="s">
        <v>10148</v>
      </c>
      <c r="G9642" s="10">
        <v>0</v>
      </c>
    </row>
    <row r="9643" spans="6:7" x14ac:dyDescent="0.3">
      <c r="F9643" t="s">
        <v>10775</v>
      </c>
      <c r="G9643" s="10">
        <v>0</v>
      </c>
    </row>
    <row r="9644" spans="6:7" x14ac:dyDescent="0.3">
      <c r="F9644" t="s">
        <v>10149</v>
      </c>
      <c r="G9644" s="10">
        <v>0</v>
      </c>
    </row>
    <row r="9645" spans="6:7" x14ac:dyDescent="0.3">
      <c r="F9645" t="s">
        <v>10779</v>
      </c>
      <c r="G9645" s="10">
        <v>0</v>
      </c>
    </row>
    <row r="9646" spans="6:7" x14ac:dyDescent="0.3">
      <c r="F9646" t="s">
        <v>10150</v>
      </c>
      <c r="G9646" s="10">
        <v>0</v>
      </c>
    </row>
    <row r="9647" spans="6:7" x14ac:dyDescent="0.3">
      <c r="F9647" t="s">
        <v>10783</v>
      </c>
      <c r="G9647" s="10">
        <v>0</v>
      </c>
    </row>
    <row r="9648" spans="6:7" x14ac:dyDescent="0.3">
      <c r="F9648" t="s">
        <v>10151</v>
      </c>
      <c r="G9648" s="10">
        <v>0</v>
      </c>
    </row>
    <row r="9649" spans="6:7" x14ac:dyDescent="0.3">
      <c r="F9649" t="s">
        <v>10787</v>
      </c>
      <c r="G9649" s="10">
        <v>0</v>
      </c>
    </row>
    <row r="9650" spans="6:7" x14ac:dyDescent="0.3">
      <c r="F9650" t="s">
        <v>10152</v>
      </c>
      <c r="G9650" s="10">
        <v>0</v>
      </c>
    </row>
    <row r="9651" spans="6:7" x14ac:dyDescent="0.3">
      <c r="F9651" t="s">
        <v>10791</v>
      </c>
      <c r="G9651" s="10">
        <v>0</v>
      </c>
    </row>
    <row r="9652" spans="6:7" x14ac:dyDescent="0.3">
      <c r="F9652" t="s">
        <v>10153</v>
      </c>
      <c r="G9652" s="10">
        <v>0</v>
      </c>
    </row>
    <row r="9653" spans="6:7" x14ac:dyDescent="0.3">
      <c r="F9653" t="s">
        <v>10795</v>
      </c>
      <c r="G9653" s="10">
        <v>0</v>
      </c>
    </row>
    <row r="9654" spans="6:7" x14ac:dyDescent="0.3">
      <c r="F9654" t="s">
        <v>10154</v>
      </c>
      <c r="G9654" s="10">
        <v>0</v>
      </c>
    </row>
    <row r="9655" spans="6:7" x14ac:dyDescent="0.3">
      <c r="F9655" t="s">
        <v>10799</v>
      </c>
      <c r="G9655" s="10">
        <v>0</v>
      </c>
    </row>
    <row r="9656" spans="6:7" x14ac:dyDescent="0.3">
      <c r="F9656" t="s">
        <v>10155</v>
      </c>
      <c r="G9656" s="10">
        <v>0</v>
      </c>
    </row>
    <row r="9657" spans="6:7" x14ac:dyDescent="0.3">
      <c r="F9657" t="s">
        <v>10803</v>
      </c>
      <c r="G9657" s="10">
        <v>0</v>
      </c>
    </row>
    <row r="9658" spans="6:7" x14ac:dyDescent="0.3">
      <c r="F9658" t="s">
        <v>10156</v>
      </c>
      <c r="G9658" s="10">
        <v>0</v>
      </c>
    </row>
    <row r="9659" spans="6:7" x14ac:dyDescent="0.3">
      <c r="F9659" t="s">
        <v>10807</v>
      </c>
      <c r="G9659" s="10">
        <v>0</v>
      </c>
    </row>
    <row r="9660" spans="6:7" x14ac:dyDescent="0.3">
      <c r="F9660" t="s">
        <v>10157</v>
      </c>
      <c r="G9660" s="10">
        <v>0</v>
      </c>
    </row>
    <row r="9661" spans="6:7" x14ac:dyDescent="0.3">
      <c r="F9661" t="s">
        <v>10811</v>
      </c>
      <c r="G9661" s="10">
        <v>0</v>
      </c>
    </row>
    <row r="9662" spans="6:7" x14ac:dyDescent="0.3">
      <c r="F9662" t="s">
        <v>10158</v>
      </c>
      <c r="G9662" s="10">
        <v>0</v>
      </c>
    </row>
    <row r="9663" spans="6:7" x14ac:dyDescent="0.3">
      <c r="F9663" t="s">
        <v>10815</v>
      </c>
      <c r="G9663" s="10">
        <v>0</v>
      </c>
    </row>
    <row r="9664" spans="6:7" x14ac:dyDescent="0.3">
      <c r="F9664" t="s">
        <v>10159</v>
      </c>
      <c r="G9664" s="10">
        <v>0</v>
      </c>
    </row>
    <row r="9665" spans="6:7" x14ac:dyDescent="0.3">
      <c r="F9665" t="s">
        <v>10819</v>
      </c>
      <c r="G9665" s="10">
        <v>0</v>
      </c>
    </row>
    <row r="9666" spans="6:7" x14ac:dyDescent="0.3">
      <c r="F9666" t="s">
        <v>10160</v>
      </c>
      <c r="G9666" s="10">
        <v>0</v>
      </c>
    </row>
    <row r="9667" spans="6:7" x14ac:dyDescent="0.3">
      <c r="F9667" t="s">
        <v>10823</v>
      </c>
      <c r="G9667" s="10">
        <v>0</v>
      </c>
    </row>
    <row r="9668" spans="6:7" x14ac:dyDescent="0.3">
      <c r="F9668" t="s">
        <v>10161</v>
      </c>
      <c r="G9668" s="10">
        <v>0</v>
      </c>
    </row>
    <row r="9669" spans="6:7" x14ac:dyDescent="0.3">
      <c r="F9669" t="s">
        <v>10827</v>
      </c>
      <c r="G9669" s="10">
        <v>0</v>
      </c>
    </row>
    <row r="9670" spans="6:7" x14ac:dyDescent="0.3">
      <c r="F9670" t="s">
        <v>10162</v>
      </c>
      <c r="G9670" s="10">
        <v>0</v>
      </c>
    </row>
    <row r="9671" spans="6:7" x14ac:dyDescent="0.3">
      <c r="F9671" t="s">
        <v>10831</v>
      </c>
      <c r="G9671" s="10">
        <v>0</v>
      </c>
    </row>
    <row r="9672" spans="6:7" x14ac:dyDescent="0.3">
      <c r="F9672" t="s">
        <v>10163</v>
      </c>
      <c r="G9672" s="10">
        <v>0</v>
      </c>
    </row>
    <row r="9673" spans="6:7" x14ac:dyDescent="0.3">
      <c r="F9673" t="s">
        <v>10835</v>
      </c>
      <c r="G9673" s="10">
        <v>0</v>
      </c>
    </row>
    <row r="9674" spans="6:7" x14ac:dyDescent="0.3">
      <c r="F9674" t="s">
        <v>10164</v>
      </c>
      <c r="G9674" s="10">
        <v>0</v>
      </c>
    </row>
    <row r="9675" spans="6:7" x14ac:dyDescent="0.3">
      <c r="F9675" t="s">
        <v>10839</v>
      </c>
      <c r="G9675" s="10">
        <v>0</v>
      </c>
    </row>
    <row r="9676" spans="6:7" x14ac:dyDescent="0.3">
      <c r="F9676" t="s">
        <v>10165</v>
      </c>
      <c r="G9676" s="10">
        <v>0</v>
      </c>
    </row>
    <row r="9677" spans="6:7" x14ac:dyDescent="0.3">
      <c r="F9677" t="s">
        <v>10843</v>
      </c>
      <c r="G9677" s="10">
        <v>0</v>
      </c>
    </row>
    <row r="9678" spans="6:7" x14ac:dyDescent="0.3">
      <c r="F9678" t="s">
        <v>10166</v>
      </c>
      <c r="G9678" s="10">
        <v>0</v>
      </c>
    </row>
    <row r="9679" spans="6:7" x14ac:dyDescent="0.3">
      <c r="F9679" t="s">
        <v>10847</v>
      </c>
      <c r="G9679" s="10">
        <v>0</v>
      </c>
    </row>
    <row r="9680" spans="6:7" x14ac:dyDescent="0.3">
      <c r="F9680" t="s">
        <v>10167</v>
      </c>
      <c r="G9680" s="10">
        <v>0</v>
      </c>
    </row>
    <row r="9681" spans="6:7" x14ac:dyDescent="0.3">
      <c r="F9681" t="s">
        <v>10851</v>
      </c>
      <c r="G9681" s="10">
        <v>0</v>
      </c>
    </row>
    <row r="9682" spans="6:7" x14ac:dyDescent="0.3">
      <c r="F9682" t="s">
        <v>10168</v>
      </c>
      <c r="G9682" s="10">
        <v>0</v>
      </c>
    </row>
    <row r="9683" spans="6:7" x14ac:dyDescent="0.3">
      <c r="F9683" t="s">
        <v>10855</v>
      </c>
      <c r="G9683" s="10">
        <v>0</v>
      </c>
    </row>
    <row r="9684" spans="6:7" x14ac:dyDescent="0.3">
      <c r="F9684" t="s">
        <v>10169</v>
      </c>
      <c r="G9684" s="10">
        <v>0</v>
      </c>
    </row>
    <row r="9685" spans="6:7" x14ac:dyDescent="0.3">
      <c r="F9685" t="s">
        <v>10859</v>
      </c>
      <c r="G9685" s="10">
        <v>0</v>
      </c>
    </row>
    <row r="9686" spans="6:7" x14ac:dyDescent="0.3">
      <c r="F9686" t="s">
        <v>10170</v>
      </c>
      <c r="G9686" s="10">
        <v>0</v>
      </c>
    </row>
    <row r="9687" spans="6:7" x14ac:dyDescent="0.3">
      <c r="F9687" t="s">
        <v>10863</v>
      </c>
      <c r="G9687" s="10">
        <v>0</v>
      </c>
    </row>
    <row r="9688" spans="6:7" x14ac:dyDescent="0.3">
      <c r="F9688" t="s">
        <v>10171</v>
      </c>
      <c r="G9688" s="10">
        <v>0</v>
      </c>
    </row>
    <row r="9689" spans="6:7" x14ac:dyDescent="0.3">
      <c r="F9689" t="s">
        <v>9809</v>
      </c>
      <c r="G9689" s="10">
        <v>0</v>
      </c>
    </row>
    <row r="9690" spans="6:7" x14ac:dyDescent="0.3">
      <c r="F9690" t="s">
        <v>10172</v>
      </c>
      <c r="G9690" s="10">
        <v>0</v>
      </c>
    </row>
    <row r="9691" spans="6:7" x14ac:dyDescent="0.3">
      <c r="F9691" t="s">
        <v>10871</v>
      </c>
      <c r="G9691" s="10">
        <v>0</v>
      </c>
    </row>
    <row r="9692" spans="6:7" x14ac:dyDescent="0.3">
      <c r="F9692" t="s">
        <v>10173</v>
      </c>
      <c r="G9692" s="10">
        <v>0</v>
      </c>
    </row>
    <row r="9693" spans="6:7" x14ac:dyDescent="0.3">
      <c r="F9693" t="s">
        <v>10875</v>
      </c>
      <c r="G9693" s="10">
        <v>0</v>
      </c>
    </row>
    <row r="9694" spans="6:7" x14ac:dyDescent="0.3">
      <c r="F9694" t="s">
        <v>9887</v>
      </c>
      <c r="G9694" s="10">
        <v>0</v>
      </c>
    </row>
    <row r="9695" spans="6:7" x14ac:dyDescent="0.3">
      <c r="F9695" t="s">
        <v>9814</v>
      </c>
      <c r="G9695" s="10">
        <v>0</v>
      </c>
    </row>
    <row r="9696" spans="6:7" x14ac:dyDescent="0.3">
      <c r="F9696" t="s">
        <v>10175</v>
      </c>
      <c r="G9696" s="10">
        <v>0</v>
      </c>
    </row>
    <row r="9697" spans="6:7" x14ac:dyDescent="0.3">
      <c r="F9697" t="s">
        <v>10883</v>
      </c>
      <c r="G9697" s="10">
        <v>0</v>
      </c>
    </row>
    <row r="9698" spans="6:7" x14ac:dyDescent="0.3">
      <c r="F9698" t="s">
        <v>9888</v>
      </c>
      <c r="G9698" s="10">
        <v>0</v>
      </c>
    </row>
    <row r="9699" spans="6:7" x14ac:dyDescent="0.3">
      <c r="F9699" t="s">
        <v>10887</v>
      </c>
      <c r="G9699" s="10">
        <v>0</v>
      </c>
    </row>
    <row r="9700" spans="6:7" x14ac:dyDescent="0.3">
      <c r="F9700" t="s">
        <v>10177</v>
      </c>
      <c r="G9700" s="10">
        <v>0</v>
      </c>
    </row>
    <row r="9701" spans="6:7" x14ac:dyDescent="0.3">
      <c r="F9701" t="s">
        <v>10891</v>
      </c>
      <c r="G9701" s="10">
        <v>0</v>
      </c>
    </row>
    <row r="9702" spans="6:7" x14ac:dyDescent="0.3">
      <c r="F9702" t="s">
        <v>10178</v>
      </c>
      <c r="G9702" s="10">
        <v>0</v>
      </c>
    </row>
    <row r="9703" spans="6:7" x14ac:dyDescent="0.3">
      <c r="F9703" t="s">
        <v>10895</v>
      </c>
      <c r="G9703" s="10">
        <v>0</v>
      </c>
    </row>
    <row r="9704" spans="6:7" x14ac:dyDescent="0.3">
      <c r="F9704" t="s">
        <v>10179</v>
      </c>
      <c r="G9704" s="10">
        <v>0</v>
      </c>
    </row>
    <row r="9705" spans="6:7" x14ac:dyDescent="0.3">
      <c r="F9705" t="s">
        <v>10899</v>
      </c>
      <c r="G9705" s="10">
        <v>0</v>
      </c>
    </row>
    <row r="9706" spans="6:7" x14ac:dyDescent="0.3">
      <c r="F9706" t="s">
        <v>10180</v>
      </c>
      <c r="G9706" s="10">
        <v>0</v>
      </c>
    </row>
    <row r="9707" spans="6:7" x14ac:dyDescent="0.3">
      <c r="F9707" t="s">
        <v>9854</v>
      </c>
      <c r="G9707" s="10">
        <v>0</v>
      </c>
    </row>
    <row r="9708" spans="6:7" x14ac:dyDescent="0.3">
      <c r="F9708" t="s">
        <v>10181</v>
      </c>
      <c r="G9708" s="10">
        <v>0</v>
      </c>
    </row>
    <row r="9709" spans="6:7" x14ac:dyDescent="0.3">
      <c r="F9709" t="s">
        <v>10907</v>
      </c>
      <c r="G9709" s="10">
        <v>0</v>
      </c>
    </row>
    <row r="9710" spans="6:7" x14ac:dyDescent="0.3">
      <c r="F9710" t="s">
        <v>10182</v>
      </c>
      <c r="G9710" s="10">
        <v>0</v>
      </c>
    </row>
    <row r="9711" spans="6:7" x14ac:dyDescent="0.3">
      <c r="F9711" t="s">
        <v>10916</v>
      </c>
      <c r="G9711" s="10">
        <v>0</v>
      </c>
    </row>
    <row r="9712" spans="6:7" x14ac:dyDescent="0.3">
      <c r="F9712" t="s">
        <v>10183</v>
      </c>
      <c r="G9712" s="10">
        <v>0</v>
      </c>
    </row>
    <row r="9713" spans="6:7" x14ac:dyDescent="0.3">
      <c r="F9713" t="s">
        <v>10920</v>
      </c>
      <c r="G9713" s="10">
        <v>0</v>
      </c>
    </row>
    <row r="9714" spans="6:7" x14ac:dyDescent="0.3">
      <c r="F9714" t="s">
        <v>10184</v>
      </c>
      <c r="G9714" s="10">
        <v>0</v>
      </c>
    </row>
    <row r="9715" spans="6:7" x14ac:dyDescent="0.3">
      <c r="F9715" t="s">
        <v>10924</v>
      </c>
      <c r="G9715" s="10">
        <v>0</v>
      </c>
    </row>
    <row r="9716" spans="6:7" x14ac:dyDescent="0.3">
      <c r="F9716" t="s">
        <v>10185</v>
      </c>
      <c r="G9716" s="10">
        <v>0</v>
      </c>
    </row>
    <row r="9717" spans="6:7" x14ac:dyDescent="0.3">
      <c r="F9717" t="s">
        <v>10928</v>
      </c>
      <c r="G9717" s="10">
        <v>0</v>
      </c>
    </row>
    <row r="9718" spans="6:7" x14ac:dyDescent="0.3">
      <c r="F9718" t="s">
        <v>10186</v>
      </c>
      <c r="G9718" s="10">
        <v>0</v>
      </c>
    </row>
    <row r="9719" spans="6:7" x14ac:dyDescent="0.3">
      <c r="F9719" t="s">
        <v>9933</v>
      </c>
      <c r="G9719" s="10">
        <v>0</v>
      </c>
    </row>
    <row r="9720" spans="6:7" x14ac:dyDescent="0.3">
      <c r="F9720" t="s">
        <v>10187</v>
      </c>
      <c r="G9720" s="10">
        <v>0</v>
      </c>
    </row>
    <row r="9721" spans="6:7" x14ac:dyDescent="0.3">
      <c r="F9721" t="s">
        <v>10936</v>
      </c>
      <c r="G9721" s="10">
        <v>0</v>
      </c>
    </row>
    <row r="9722" spans="6:7" x14ac:dyDescent="0.3">
      <c r="F9722" t="s">
        <v>10188</v>
      </c>
      <c r="G9722" s="10">
        <v>0</v>
      </c>
    </row>
    <row r="9723" spans="6:7" x14ac:dyDescent="0.3">
      <c r="F9723" t="s">
        <v>10940</v>
      </c>
      <c r="G9723" s="10">
        <v>0</v>
      </c>
    </row>
    <row r="9724" spans="6:7" x14ac:dyDescent="0.3">
      <c r="F9724" t="s">
        <v>10189</v>
      </c>
      <c r="G9724" s="10">
        <v>0</v>
      </c>
    </row>
    <row r="9725" spans="6:7" x14ac:dyDescent="0.3">
      <c r="F9725" t="s">
        <v>10440</v>
      </c>
      <c r="G9725" s="10">
        <v>0</v>
      </c>
    </row>
    <row r="9726" spans="6:7" x14ac:dyDescent="0.3">
      <c r="F9726" t="s">
        <v>10190</v>
      </c>
      <c r="G9726" s="10">
        <v>0</v>
      </c>
    </row>
    <row r="9727" spans="6:7" x14ac:dyDescent="0.3">
      <c r="F9727" t="s">
        <v>9837</v>
      </c>
      <c r="G9727" s="10">
        <v>0</v>
      </c>
    </row>
    <row r="9728" spans="6:7" x14ac:dyDescent="0.3">
      <c r="F9728" t="s">
        <v>10191</v>
      </c>
      <c r="G9728" s="10">
        <v>0</v>
      </c>
    </row>
    <row r="9729" spans="6:7" x14ac:dyDescent="0.3">
      <c r="F9729" t="s">
        <v>10444</v>
      </c>
      <c r="G9729" s="10">
        <v>0</v>
      </c>
    </row>
    <row r="9730" spans="6:7" x14ac:dyDescent="0.3">
      <c r="F9730" t="s">
        <v>10192</v>
      </c>
      <c r="G9730" s="10">
        <v>0</v>
      </c>
    </row>
    <row r="9731" spans="6:7" x14ac:dyDescent="0.3">
      <c r="F9731" t="s">
        <v>9899</v>
      </c>
      <c r="G9731" s="10">
        <v>0</v>
      </c>
    </row>
    <row r="9732" spans="6:7" x14ac:dyDescent="0.3">
      <c r="F9732" t="s">
        <v>9889</v>
      </c>
      <c r="G9732" s="10">
        <v>0</v>
      </c>
    </row>
    <row r="9733" spans="6:7" x14ac:dyDescent="0.3">
      <c r="F9733" t="s">
        <v>10448</v>
      </c>
      <c r="G9733" s="10">
        <v>0</v>
      </c>
    </row>
    <row r="9734" spans="6:7" x14ac:dyDescent="0.3">
      <c r="F9734" t="s">
        <v>10194</v>
      </c>
      <c r="G9734" s="10">
        <v>0</v>
      </c>
    </row>
    <row r="9735" spans="6:7" x14ac:dyDescent="0.3">
      <c r="F9735" t="s">
        <v>9900</v>
      </c>
      <c r="G9735" s="10">
        <v>0</v>
      </c>
    </row>
    <row r="9736" spans="6:7" x14ac:dyDescent="0.3">
      <c r="F9736" t="s">
        <v>10195</v>
      </c>
      <c r="G9736" s="10">
        <v>0</v>
      </c>
    </row>
    <row r="9737" spans="6:7" x14ac:dyDescent="0.3">
      <c r="F9737" t="s">
        <v>10452</v>
      </c>
      <c r="G9737" s="10">
        <v>0</v>
      </c>
    </row>
    <row r="9738" spans="6:7" x14ac:dyDescent="0.3">
      <c r="F9738" t="s">
        <v>10196</v>
      </c>
      <c r="G9738" s="10">
        <v>0</v>
      </c>
    </row>
    <row r="9739" spans="6:7" x14ac:dyDescent="0.3">
      <c r="F9739" t="s">
        <v>10454</v>
      </c>
      <c r="G9739" s="10">
        <v>0</v>
      </c>
    </row>
    <row r="9740" spans="6:7" x14ac:dyDescent="0.3">
      <c r="F9740" t="s">
        <v>9830</v>
      </c>
      <c r="G9740" s="10">
        <v>0</v>
      </c>
    </row>
    <row r="9741" spans="6:7" x14ac:dyDescent="0.3">
      <c r="F9741" t="s">
        <v>10456</v>
      </c>
      <c r="G9741" s="10">
        <v>0</v>
      </c>
    </row>
    <row r="9742" spans="6:7" x14ac:dyDescent="0.3">
      <c r="F9742" t="s">
        <v>10198</v>
      </c>
      <c r="G9742" s="10">
        <v>0</v>
      </c>
    </row>
    <row r="9743" spans="6:7" x14ac:dyDescent="0.3">
      <c r="F9743" t="s">
        <v>10458</v>
      </c>
      <c r="G9743" s="10">
        <v>0</v>
      </c>
    </row>
    <row r="9744" spans="6:7" x14ac:dyDescent="0.3">
      <c r="F9744" t="s">
        <v>10199</v>
      </c>
      <c r="G9744" s="10">
        <v>0</v>
      </c>
    </row>
    <row r="9745" spans="6:7" x14ac:dyDescent="0.3">
      <c r="F9745" t="s">
        <v>9817</v>
      </c>
      <c r="G9745" s="10">
        <v>0</v>
      </c>
    </row>
    <row r="9746" spans="6:7" x14ac:dyDescent="0.3">
      <c r="F9746" t="s">
        <v>10200</v>
      </c>
      <c r="G9746" s="10">
        <v>0</v>
      </c>
    </row>
    <row r="9747" spans="6:7" x14ac:dyDescent="0.3">
      <c r="F9747" t="s">
        <v>10462</v>
      </c>
      <c r="G9747" s="10">
        <v>0</v>
      </c>
    </row>
    <row r="9748" spans="6:7" x14ac:dyDescent="0.3">
      <c r="F9748" t="s">
        <v>10201</v>
      </c>
      <c r="G9748" s="10">
        <v>0</v>
      </c>
    </row>
    <row r="9749" spans="6:7" x14ac:dyDescent="0.3">
      <c r="F9749" t="s">
        <v>10464</v>
      </c>
      <c r="G9749" s="10">
        <v>0</v>
      </c>
    </row>
    <row r="9750" spans="6:7" x14ac:dyDescent="0.3">
      <c r="F9750" t="s">
        <v>9831</v>
      </c>
      <c r="G9750" s="10">
        <v>0</v>
      </c>
    </row>
    <row r="9751" spans="6:7" x14ac:dyDescent="0.3">
      <c r="F9751" t="s">
        <v>10466</v>
      </c>
      <c r="G9751" s="10">
        <v>0</v>
      </c>
    </row>
    <row r="9752" spans="6:7" x14ac:dyDescent="0.3">
      <c r="F9752" t="s">
        <v>10203</v>
      </c>
      <c r="G9752" s="10">
        <v>0</v>
      </c>
    </row>
    <row r="9753" spans="6:7" x14ac:dyDescent="0.3">
      <c r="F9753" t="s">
        <v>10468</v>
      </c>
      <c r="G9753" s="10">
        <v>0</v>
      </c>
    </row>
    <row r="9754" spans="6:7" x14ac:dyDescent="0.3">
      <c r="F9754" t="s">
        <v>10204</v>
      </c>
      <c r="G9754" s="10">
        <v>0</v>
      </c>
    </row>
    <row r="9755" spans="6:7" x14ac:dyDescent="0.3">
      <c r="F9755" t="s">
        <v>10470</v>
      </c>
      <c r="G9755" s="10">
        <v>0</v>
      </c>
    </row>
    <row r="9756" spans="6:7" x14ac:dyDescent="0.3">
      <c r="F9756" t="s">
        <v>10205</v>
      </c>
      <c r="G9756" s="10">
        <v>0</v>
      </c>
    </row>
    <row r="9757" spans="6:7" x14ac:dyDescent="0.3">
      <c r="F9757" t="s">
        <v>10472</v>
      </c>
      <c r="G9757" s="10">
        <v>0</v>
      </c>
    </row>
    <row r="9758" spans="6:7" x14ac:dyDescent="0.3">
      <c r="F9758" t="s">
        <v>10206</v>
      </c>
      <c r="G9758" s="10">
        <v>0</v>
      </c>
    </row>
    <row r="9759" spans="6:7" x14ac:dyDescent="0.3">
      <c r="F9759" t="s">
        <v>9838</v>
      </c>
      <c r="G9759" s="10">
        <v>0</v>
      </c>
    </row>
    <row r="9760" spans="6:7" x14ac:dyDescent="0.3">
      <c r="F9760" t="s">
        <v>10207</v>
      </c>
      <c r="G9760" s="10">
        <v>0</v>
      </c>
    </row>
    <row r="9761" spans="6:7" x14ac:dyDescent="0.3">
      <c r="F9761" t="s">
        <v>9902</v>
      </c>
      <c r="G9761" s="10">
        <v>0</v>
      </c>
    </row>
    <row r="9762" spans="6:7" x14ac:dyDescent="0.3">
      <c r="F9762" t="s">
        <v>10208</v>
      </c>
      <c r="G9762" s="10">
        <v>0</v>
      </c>
    </row>
    <row r="9763" spans="6:7" x14ac:dyDescent="0.3">
      <c r="F9763" t="s">
        <v>10478</v>
      </c>
      <c r="G9763" s="10">
        <v>0</v>
      </c>
    </row>
    <row r="9764" spans="6:7" x14ac:dyDescent="0.3">
      <c r="F9764" t="s">
        <v>10209</v>
      </c>
      <c r="G9764" s="10">
        <v>0</v>
      </c>
    </row>
    <row r="9765" spans="6:7" x14ac:dyDescent="0.3">
      <c r="F9765" t="s">
        <v>10480</v>
      </c>
      <c r="G9765" s="10">
        <v>0</v>
      </c>
    </row>
    <row r="9766" spans="6:7" x14ac:dyDescent="0.3">
      <c r="F9766" t="s">
        <v>10210</v>
      </c>
      <c r="G9766" s="10">
        <v>0</v>
      </c>
    </row>
    <row r="9767" spans="6:7" x14ac:dyDescent="0.3">
      <c r="F9767" t="s">
        <v>10482</v>
      </c>
      <c r="G9767" s="10">
        <v>0</v>
      </c>
    </row>
    <row r="9768" spans="6:7" x14ac:dyDescent="0.3">
      <c r="F9768" t="s">
        <v>10211</v>
      </c>
      <c r="G9768" s="10">
        <v>0</v>
      </c>
    </row>
    <row r="9769" spans="6:7" x14ac:dyDescent="0.3">
      <c r="F9769" t="s">
        <v>10484</v>
      </c>
      <c r="G9769" s="10">
        <v>0</v>
      </c>
    </row>
    <row r="9770" spans="6:7" x14ac:dyDescent="0.3">
      <c r="F9770" t="s">
        <v>10212</v>
      </c>
      <c r="G9770" s="10">
        <v>0</v>
      </c>
    </row>
    <row r="9771" spans="6:7" x14ac:dyDescent="0.3">
      <c r="F9771" t="s">
        <v>10486</v>
      </c>
      <c r="G9771" s="10">
        <v>0</v>
      </c>
    </row>
    <row r="9772" spans="6:7" x14ac:dyDescent="0.3">
      <c r="F9772" t="s">
        <v>10213</v>
      </c>
      <c r="G9772" s="10">
        <v>0</v>
      </c>
    </row>
    <row r="9773" spans="6:7" x14ac:dyDescent="0.3">
      <c r="F9773" t="s">
        <v>10488</v>
      </c>
      <c r="G9773" s="10">
        <v>0</v>
      </c>
    </row>
    <row r="9774" spans="6:7" x14ac:dyDescent="0.3">
      <c r="F9774" t="s">
        <v>10214</v>
      </c>
      <c r="G9774" s="10">
        <v>0</v>
      </c>
    </row>
    <row r="9775" spans="6:7" x14ac:dyDescent="0.3">
      <c r="F9775" t="s">
        <v>9903</v>
      </c>
      <c r="G9775" s="10">
        <v>0</v>
      </c>
    </row>
    <row r="9776" spans="6:7" x14ac:dyDescent="0.3">
      <c r="F9776" t="s">
        <v>10215</v>
      </c>
      <c r="G9776" s="10">
        <v>0</v>
      </c>
    </row>
    <row r="9777" spans="6:7" x14ac:dyDescent="0.3">
      <c r="F9777" t="s">
        <v>10492</v>
      </c>
      <c r="G9777" s="10">
        <v>0</v>
      </c>
    </row>
    <row r="9778" spans="6:7" x14ac:dyDescent="0.3">
      <c r="F9778" t="s">
        <v>10216</v>
      </c>
      <c r="G9778" s="10">
        <v>0</v>
      </c>
    </row>
    <row r="9779" spans="6:7" x14ac:dyDescent="0.3">
      <c r="F9779" t="s">
        <v>10494</v>
      </c>
      <c r="G9779" s="10">
        <v>0</v>
      </c>
    </row>
    <row r="9780" spans="6:7" x14ac:dyDescent="0.3">
      <c r="F9780" t="s">
        <v>10217</v>
      </c>
      <c r="G9780" s="10">
        <v>0</v>
      </c>
    </row>
    <row r="9781" spans="6:7" x14ac:dyDescent="0.3">
      <c r="F9781" t="s">
        <v>10496</v>
      </c>
      <c r="G9781" s="10">
        <v>0</v>
      </c>
    </row>
    <row r="9782" spans="6:7" x14ac:dyDescent="0.3">
      <c r="F9782" t="s">
        <v>10218</v>
      </c>
      <c r="G9782" s="10">
        <v>0</v>
      </c>
    </row>
    <row r="9783" spans="6:7" x14ac:dyDescent="0.3">
      <c r="F9783" t="s">
        <v>10498</v>
      </c>
      <c r="G9783" s="10">
        <v>0</v>
      </c>
    </row>
    <row r="9784" spans="6:7" x14ac:dyDescent="0.3">
      <c r="F9784" t="s">
        <v>10219</v>
      </c>
      <c r="G9784" s="10">
        <v>0</v>
      </c>
    </row>
    <row r="9785" spans="6:7" x14ac:dyDescent="0.3">
      <c r="F9785" t="s">
        <v>10500</v>
      </c>
      <c r="G9785" s="10">
        <v>0</v>
      </c>
    </row>
    <row r="9786" spans="6:7" x14ac:dyDescent="0.3">
      <c r="F9786" t="s">
        <v>10220</v>
      </c>
      <c r="G9786" s="10">
        <v>0</v>
      </c>
    </row>
    <row r="9787" spans="6:7" x14ac:dyDescent="0.3">
      <c r="F9787" t="s">
        <v>10502</v>
      </c>
      <c r="G9787" s="10">
        <v>0</v>
      </c>
    </row>
    <row r="9788" spans="6:7" x14ac:dyDescent="0.3">
      <c r="F9788" t="s">
        <v>10221</v>
      </c>
      <c r="G9788" s="10">
        <v>0</v>
      </c>
    </row>
    <row r="9789" spans="6:7" x14ac:dyDescent="0.3">
      <c r="F9789" t="s">
        <v>10504</v>
      </c>
      <c r="G9789" s="10">
        <v>0</v>
      </c>
    </row>
    <row r="9790" spans="6:7" x14ac:dyDescent="0.3">
      <c r="F9790" t="s">
        <v>10222</v>
      </c>
      <c r="G9790" s="10">
        <v>0</v>
      </c>
    </row>
    <row r="9791" spans="6:7" x14ac:dyDescent="0.3">
      <c r="F9791" t="s">
        <v>10506</v>
      </c>
      <c r="G9791" s="10">
        <v>0</v>
      </c>
    </row>
    <row r="9792" spans="6:7" x14ac:dyDescent="0.3">
      <c r="F9792" t="s">
        <v>10223</v>
      </c>
      <c r="G9792" s="10">
        <v>0</v>
      </c>
    </row>
    <row r="9793" spans="6:7" x14ac:dyDescent="0.3">
      <c r="F9793" t="s">
        <v>10508</v>
      </c>
      <c r="G9793" s="10">
        <v>0</v>
      </c>
    </row>
    <row r="9794" spans="6:7" x14ac:dyDescent="0.3">
      <c r="F9794" t="s">
        <v>10224</v>
      </c>
      <c r="G9794" s="10">
        <v>0</v>
      </c>
    </row>
    <row r="9795" spans="6:7" x14ac:dyDescent="0.3">
      <c r="F9795" t="s">
        <v>10510</v>
      </c>
      <c r="G9795" s="10">
        <v>0</v>
      </c>
    </row>
    <row r="9796" spans="6:7" x14ac:dyDescent="0.3">
      <c r="F9796" t="s">
        <v>10225</v>
      </c>
      <c r="G9796" s="10">
        <v>0</v>
      </c>
    </row>
    <row r="9797" spans="6:7" x14ac:dyDescent="0.3">
      <c r="F9797" t="s">
        <v>10512</v>
      </c>
      <c r="G9797" s="10">
        <v>0</v>
      </c>
    </row>
    <row r="9798" spans="6:7" x14ac:dyDescent="0.3">
      <c r="F9798" t="s">
        <v>10226</v>
      </c>
      <c r="G9798" s="10">
        <v>0</v>
      </c>
    </row>
    <row r="9799" spans="6:7" x14ac:dyDescent="0.3">
      <c r="F9799" t="s">
        <v>10514</v>
      </c>
      <c r="G9799" s="10">
        <v>0</v>
      </c>
    </row>
    <row r="9800" spans="6:7" x14ac:dyDescent="0.3">
      <c r="F9800" t="s">
        <v>10227</v>
      </c>
      <c r="G9800" s="10">
        <v>0</v>
      </c>
    </row>
    <row r="9801" spans="6:7" x14ac:dyDescent="0.3">
      <c r="F9801" t="s">
        <v>10516</v>
      </c>
      <c r="G9801" s="10">
        <v>0</v>
      </c>
    </row>
    <row r="9802" spans="6:7" x14ac:dyDescent="0.3">
      <c r="F9802" t="s">
        <v>10228</v>
      </c>
      <c r="G9802" s="10">
        <v>0</v>
      </c>
    </row>
    <row r="9803" spans="6:7" x14ac:dyDescent="0.3">
      <c r="F9803" t="s">
        <v>10518</v>
      </c>
      <c r="G9803" s="10">
        <v>0</v>
      </c>
    </row>
    <row r="9804" spans="6:7" x14ac:dyDescent="0.3">
      <c r="F9804" t="s">
        <v>10229</v>
      </c>
      <c r="G9804" s="10">
        <v>0</v>
      </c>
    </row>
    <row r="9805" spans="6:7" x14ac:dyDescent="0.3">
      <c r="F9805" t="s">
        <v>10520</v>
      </c>
      <c r="G9805" s="10">
        <v>0</v>
      </c>
    </row>
    <row r="9806" spans="6:7" x14ac:dyDescent="0.3">
      <c r="F9806" t="s">
        <v>10230</v>
      </c>
      <c r="G9806" s="10">
        <v>0</v>
      </c>
    </row>
    <row r="9807" spans="6:7" x14ac:dyDescent="0.3">
      <c r="F9807" t="s">
        <v>10522</v>
      </c>
      <c r="G9807" s="10">
        <v>0</v>
      </c>
    </row>
    <row r="9808" spans="6:7" x14ac:dyDescent="0.3">
      <c r="F9808" t="s">
        <v>10231</v>
      </c>
      <c r="G9808" s="10">
        <v>0</v>
      </c>
    </row>
    <row r="9809" spans="6:7" x14ac:dyDescent="0.3">
      <c r="F9809" t="s">
        <v>10524</v>
      </c>
      <c r="G9809" s="10">
        <v>0</v>
      </c>
    </row>
    <row r="9810" spans="6:7" x14ac:dyDescent="0.3">
      <c r="F9810" t="s">
        <v>10232</v>
      </c>
      <c r="G9810" s="10">
        <v>0</v>
      </c>
    </row>
    <row r="9811" spans="6:7" x14ac:dyDescent="0.3">
      <c r="F9811" t="s">
        <v>10526</v>
      </c>
      <c r="G9811" s="10">
        <v>0</v>
      </c>
    </row>
    <row r="9812" spans="6:7" x14ac:dyDescent="0.3">
      <c r="F9812" t="s">
        <v>10233</v>
      </c>
      <c r="G9812" s="10">
        <v>0</v>
      </c>
    </row>
    <row r="9813" spans="6:7" x14ac:dyDescent="0.3">
      <c r="F9813" t="s">
        <v>10528</v>
      </c>
      <c r="G9813" s="10">
        <v>0</v>
      </c>
    </row>
    <row r="9814" spans="6:7" x14ac:dyDescent="0.3">
      <c r="F9814" t="s">
        <v>10234</v>
      </c>
      <c r="G9814" s="10">
        <v>0</v>
      </c>
    </row>
    <row r="9815" spans="6:7" x14ac:dyDescent="0.3">
      <c r="F9815" t="s">
        <v>10530</v>
      </c>
      <c r="G9815" s="10">
        <v>0</v>
      </c>
    </row>
    <row r="9816" spans="6:7" x14ac:dyDescent="0.3">
      <c r="F9816" t="s">
        <v>10235</v>
      </c>
      <c r="G9816" s="10">
        <v>0</v>
      </c>
    </row>
    <row r="9817" spans="6:7" x14ac:dyDescent="0.3">
      <c r="F9817" t="s">
        <v>10532</v>
      </c>
      <c r="G9817" s="10">
        <v>0</v>
      </c>
    </row>
    <row r="9818" spans="6:7" x14ac:dyDescent="0.3">
      <c r="F9818" t="s">
        <v>10236</v>
      </c>
      <c r="G9818" s="10">
        <v>0</v>
      </c>
    </row>
    <row r="9819" spans="6:7" x14ac:dyDescent="0.3">
      <c r="F9819" t="s">
        <v>10534</v>
      </c>
      <c r="G9819" s="10">
        <v>0</v>
      </c>
    </row>
    <row r="9820" spans="6:7" x14ac:dyDescent="0.3">
      <c r="F9820" t="s">
        <v>10237</v>
      </c>
      <c r="G9820" s="10">
        <v>0</v>
      </c>
    </row>
    <row r="9821" spans="6:7" x14ac:dyDescent="0.3">
      <c r="F9821" t="s">
        <v>10536</v>
      </c>
      <c r="G9821" s="10">
        <v>0</v>
      </c>
    </row>
    <row r="9822" spans="6:7" x14ac:dyDescent="0.3">
      <c r="F9822" t="s">
        <v>10238</v>
      </c>
      <c r="G9822" s="10">
        <v>0</v>
      </c>
    </row>
    <row r="9823" spans="6:7" x14ac:dyDescent="0.3">
      <c r="F9823" t="s">
        <v>10538</v>
      </c>
      <c r="G9823" s="10">
        <v>0</v>
      </c>
    </row>
    <row r="9824" spans="6:7" x14ac:dyDescent="0.3">
      <c r="F9824" t="s">
        <v>10239</v>
      </c>
      <c r="G9824" s="10">
        <v>0</v>
      </c>
    </row>
    <row r="9825" spans="6:7" x14ac:dyDescent="0.3">
      <c r="F9825" t="s">
        <v>10540</v>
      </c>
      <c r="G9825" s="10">
        <v>0</v>
      </c>
    </row>
    <row r="9826" spans="6:7" x14ac:dyDescent="0.3">
      <c r="F9826" t="s">
        <v>10240</v>
      </c>
      <c r="G9826" s="10">
        <v>0</v>
      </c>
    </row>
    <row r="9827" spans="6:7" x14ac:dyDescent="0.3">
      <c r="F9827" t="s">
        <v>10542</v>
      </c>
      <c r="G9827" s="10">
        <v>0</v>
      </c>
    </row>
    <row r="9828" spans="6:7" x14ac:dyDescent="0.3">
      <c r="F9828" t="s">
        <v>10241</v>
      </c>
      <c r="G9828" s="10">
        <v>0</v>
      </c>
    </row>
    <row r="9829" spans="6:7" x14ac:dyDescent="0.3">
      <c r="F9829" t="s">
        <v>10544</v>
      </c>
      <c r="G9829" s="10">
        <v>0</v>
      </c>
    </row>
    <row r="9830" spans="6:7" x14ac:dyDescent="0.3">
      <c r="F9830" t="s">
        <v>10242</v>
      </c>
      <c r="G9830" s="10">
        <v>0</v>
      </c>
    </row>
    <row r="9831" spans="6:7" x14ac:dyDescent="0.3">
      <c r="F9831" t="s">
        <v>10546</v>
      </c>
      <c r="G9831" s="10">
        <v>0</v>
      </c>
    </row>
    <row r="9832" spans="6:7" x14ac:dyDescent="0.3">
      <c r="F9832" t="s">
        <v>10243</v>
      </c>
      <c r="G9832" s="10">
        <v>0</v>
      </c>
    </row>
    <row r="9833" spans="6:7" x14ac:dyDescent="0.3">
      <c r="F9833" t="s">
        <v>10548</v>
      </c>
      <c r="G9833" s="10">
        <v>0</v>
      </c>
    </row>
    <row r="9834" spans="6:7" x14ac:dyDescent="0.3">
      <c r="F9834" t="s">
        <v>10244</v>
      </c>
      <c r="G9834" s="10">
        <v>0</v>
      </c>
    </row>
    <row r="9835" spans="6:7" x14ac:dyDescent="0.3">
      <c r="F9835" t="s">
        <v>10550</v>
      </c>
      <c r="G9835" s="10">
        <v>0</v>
      </c>
    </row>
    <row r="9836" spans="6:7" x14ac:dyDescent="0.3">
      <c r="F9836" t="s">
        <v>10245</v>
      </c>
      <c r="G9836" s="10">
        <v>0</v>
      </c>
    </row>
    <row r="9837" spans="6:7" x14ac:dyDescent="0.3">
      <c r="F9837" t="s">
        <v>10552</v>
      </c>
      <c r="G9837" s="10">
        <v>0</v>
      </c>
    </row>
    <row r="9838" spans="6:7" x14ac:dyDescent="0.3">
      <c r="F9838" t="s">
        <v>9890</v>
      </c>
      <c r="G9838" s="10">
        <v>0</v>
      </c>
    </row>
    <row r="9839" spans="6:7" x14ac:dyDescent="0.3">
      <c r="F9839" t="s">
        <v>10554</v>
      </c>
      <c r="G9839" s="10">
        <v>0</v>
      </c>
    </row>
    <row r="9840" spans="6:7" x14ac:dyDescent="0.3">
      <c r="F9840" t="s">
        <v>10247</v>
      </c>
      <c r="G9840" s="10">
        <v>0</v>
      </c>
    </row>
    <row r="9841" spans="6:7" x14ac:dyDescent="0.3">
      <c r="F9841" t="s">
        <v>10556</v>
      </c>
      <c r="G9841" s="10">
        <v>0</v>
      </c>
    </row>
    <row r="9842" spans="6:7" x14ac:dyDescent="0.3">
      <c r="F9842" t="s">
        <v>10248</v>
      </c>
      <c r="G9842" s="10">
        <v>0</v>
      </c>
    </row>
    <row r="9843" spans="6:7" x14ac:dyDescent="0.3">
      <c r="F9843" t="s">
        <v>10558</v>
      </c>
      <c r="G9843" s="10">
        <v>0</v>
      </c>
    </row>
    <row r="9844" spans="6:7" x14ac:dyDescent="0.3">
      <c r="F9844" t="s">
        <v>10249</v>
      </c>
      <c r="G9844" s="10">
        <v>0</v>
      </c>
    </row>
    <row r="9845" spans="6:7" x14ac:dyDescent="0.3">
      <c r="F9845" t="s">
        <v>10560</v>
      </c>
      <c r="G9845" s="10">
        <v>0</v>
      </c>
    </row>
    <row r="9846" spans="6:7" x14ac:dyDescent="0.3">
      <c r="F9846" t="s">
        <v>10250</v>
      </c>
      <c r="G9846" s="10">
        <v>0</v>
      </c>
    </row>
    <row r="9847" spans="6:7" x14ac:dyDescent="0.3">
      <c r="F9847" t="s">
        <v>10562</v>
      </c>
      <c r="G9847" s="10">
        <v>0</v>
      </c>
    </row>
    <row r="9848" spans="6:7" x14ac:dyDescent="0.3">
      <c r="F9848" t="s">
        <v>9832</v>
      </c>
      <c r="G9848" s="10">
        <v>0</v>
      </c>
    </row>
    <row r="9849" spans="6:7" x14ac:dyDescent="0.3">
      <c r="F9849" t="s">
        <v>10564</v>
      </c>
      <c r="G9849" s="10">
        <v>0</v>
      </c>
    </row>
    <row r="9850" spans="6:7" x14ac:dyDescent="0.3">
      <c r="F9850" t="s">
        <v>10252</v>
      </c>
      <c r="G9850" s="10">
        <v>0</v>
      </c>
    </row>
    <row r="9851" spans="6:7" x14ac:dyDescent="0.3">
      <c r="F9851" t="s">
        <v>10566</v>
      </c>
      <c r="G9851" s="10">
        <v>0</v>
      </c>
    </row>
    <row r="9852" spans="6:7" x14ac:dyDescent="0.3">
      <c r="F9852" t="s">
        <v>10253</v>
      </c>
      <c r="G9852" s="10">
        <v>0</v>
      </c>
    </row>
    <row r="9853" spans="6:7" x14ac:dyDescent="0.3">
      <c r="F9853" t="s">
        <v>10568</v>
      </c>
      <c r="G9853" s="10">
        <v>0</v>
      </c>
    </row>
    <row r="9854" spans="6:7" x14ac:dyDescent="0.3">
      <c r="F9854" t="s">
        <v>10254</v>
      </c>
      <c r="G9854" s="10">
        <v>0</v>
      </c>
    </row>
    <row r="9855" spans="6:7" x14ac:dyDescent="0.3">
      <c r="F9855" t="s">
        <v>10570</v>
      </c>
      <c r="G9855" s="10">
        <v>0</v>
      </c>
    </row>
    <row r="9856" spans="6:7" x14ac:dyDescent="0.3">
      <c r="F9856" t="s">
        <v>10255</v>
      </c>
      <c r="G9856" s="10">
        <v>0</v>
      </c>
    </row>
    <row r="9857" spans="6:7" x14ac:dyDescent="0.3">
      <c r="F9857" t="s">
        <v>10572</v>
      </c>
      <c r="G9857" s="10">
        <v>0</v>
      </c>
    </row>
    <row r="9858" spans="6:7" x14ac:dyDescent="0.3">
      <c r="F9858" t="s">
        <v>10256</v>
      </c>
      <c r="G9858" s="10">
        <v>0</v>
      </c>
    </row>
    <row r="9859" spans="6:7" x14ac:dyDescent="0.3">
      <c r="F9859" t="s">
        <v>10574</v>
      </c>
      <c r="G9859" s="10">
        <v>0</v>
      </c>
    </row>
    <row r="9860" spans="6:7" x14ac:dyDescent="0.3">
      <c r="F9860" t="s">
        <v>10257</v>
      </c>
      <c r="G9860" s="10">
        <v>0</v>
      </c>
    </row>
    <row r="9861" spans="6:7" x14ac:dyDescent="0.3">
      <c r="F9861" t="s">
        <v>10576</v>
      </c>
      <c r="G9861" s="10">
        <v>0</v>
      </c>
    </row>
    <row r="9862" spans="6:7" x14ac:dyDescent="0.3">
      <c r="F9862" t="s">
        <v>10258</v>
      </c>
      <c r="G9862" s="10">
        <v>0</v>
      </c>
    </row>
    <row r="9863" spans="6:7" x14ac:dyDescent="0.3">
      <c r="F9863" t="s">
        <v>10578</v>
      </c>
      <c r="G9863" s="10">
        <v>0</v>
      </c>
    </row>
    <row r="9864" spans="6:7" x14ac:dyDescent="0.3">
      <c r="F9864" t="s">
        <v>10259</v>
      </c>
      <c r="G9864" s="10">
        <v>0</v>
      </c>
    </row>
    <row r="9865" spans="6:7" x14ac:dyDescent="0.3">
      <c r="F9865" t="s">
        <v>10580</v>
      </c>
      <c r="G9865" s="10">
        <v>0</v>
      </c>
    </row>
    <row r="9866" spans="6:7" x14ac:dyDescent="0.3">
      <c r="F9866" t="s">
        <v>10260</v>
      </c>
      <c r="G9866" s="10">
        <v>0</v>
      </c>
    </row>
    <row r="9867" spans="6:7" x14ac:dyDescent="0.3">
      <c r="F9867" t="s">
        <v>9904</v>
      </c>
      <c r="G9867" s="10">
        <v>0</v>
      </c>
    </row>
    <row r="9868" spans="6:7" x14ac:dyDescent="0.3">
      <c r="F9868" t="s">
        <v>10261</v>
      </c>
      <c r="G9868" s="10">
        <v>0</v>
      </c>
    </row>
    <row r="9869" spans="6:7" x14ac:dyDescent="0.3">
      <c r="F9869" t="s">
        <v>10584</v>
      </c>
      <c r="G9869" s="10">
        <v>0</v>
      </c>
    </row>
    <row r="9870" spans="6:7" x14ac:dyDescent="0.3">
      <c r="F9870" t="s">
        <v>10262</v>
      </c>
      <c r="G9870" s="10">
        <v>0</v>
      </c>
    </row>
    <row r="9871" spans="6:7" x14ac:dyDescent="0.3">
      <c r="F9871" t="s">
        <v>10586</v>
      </c>
      <c r="G9871" s="10">
        <v>0</v>
      </c>
    </row>
    <row r="9872" spans="6:7" x14ac:dyDescent="0.3">
      <c r="F9872" t="s">
        <v>10263</v>
      </c>
      <c r="G9872" s="10">
        <v>0</v>
      </c>
    </row>
    <row r="9873" spans="6:7" x14ac:dyDescent="0.3">
      <c r="F9873" t="s">
        <v>10588</v>
      </c>
      <c r="G9873" s="10">
        <v>0</v>
      </c>
    </row>
    <row r="9874" spans="6:7" x14ac:dyDescent="0.3">
      <c r="F9874" t="s">
        <v>10264</v>
      </c>
      <c r="G9874" s="10">
        <v>0</v>
      </c>
    </row>
    <row r="9875" spans="6:7" x14ac:dyDescent="0.3">
      <c r="F9875" t="s">
        <v>10590</v>
      </c>
      <c r="G9875" s="10">
        <v>0</v>
      </c>
    </row>
    <row r="9876" spans="6:7" x14ac:dyDescent="0.3">
      <c r="F9876" t="s">
        <v>10265</v>
      </c>
      <c r="G9876" s="10">
        <v>0</v>
      </c>
    </row>
    <row r="9877" spans="6:7" x14ac:dyDescent="0.3">
      <c r="F9877" t="s">
        <v>10592</v>
      </c>
      <c r="G9877" s="10">
        <v>0</v>
      </c>
    </row>
    <row r="9878" spans="6:7" x14ac:dyDescent="0.3">
      <c r="F9878" t="s">
        <v>10266</v>
      </c>
      <c r="G9878" s="10">
        <v>0</v>
      </c>
    </row>
    <row r="9879" spans="6:7" x14ac:dyDescent="0.3">
      <c r="F9879" t="s">
        <v>10594</v>
      </c>
      <c r="G9879" s="10">
        <v>0</v>
      </c>
    </row>
    <row r="9880" spans="6:7" x14ac:dyDescent="0.3">
      <c r="F9880" t="s">
        <v>10267</v>
      </c>
      <c r="G9880" s="10">
        <v>0</v>
      </c>
    </row>
    <row r="9881" spans="6:7" x14ac:dyDescent="0.3">
      <c r="F9881" t="s">
        <v>10596</v>
      </c>
      <c r="G9881" s="10">
        <v>0</v>
      </c>
    </row>
    <row r="9882" spans="6:7" x14ac:dyDescent="0.3">
      <c r="F9882" t="s">
        <v>10268</v>
      </c>
      <c r="G9882" s="10">
        <v>0</v>
      </c>
    </row>
    <row r="9883" spans="6:7" x14ac:dyDescent="0.3">
      <c r="F9883" t="s">
        <v>10598</v>
      </c>
      <c r="G9883" s="10">
        <v>0</v>
      </c>
    </row>
    <row r="9884" spans="6:7" x14ac:dyDescent="0.3">
      <c r="F9884" t="s">
        <v>10269</v>
      </c>
      <c r="G9884" s="10">
        <v>0</v>
      </c>
    </row>
    <row r="9885" spans="6:7" x14ac:dyDescent="0.3">
      <c r="F9885" t="s">
        <v>10600</v>
      </c>
      <c r="G9885" s="10">
        <v>0</v>
      </c>
    </row>
    <row r="9886" spans="6:7" x14ac:dyDescent="0.3">
      <c r="F9886" t="s">
        <v>10270</v>
      </c>
      <c r="G9886" s="10">
        <v>0</v>
      </c>
    </row>
    <row r="9887" spans="6:7" x14ac:dyDescent="0.3">
      <c r="F9887" t="s">
        <v>10602</v>
      </c>
      <c r="G9887" s="10">
        <v>0</v>
      </c>
    </row>
    <row r="9888" spans="6:7" x14ac:dyDescent="0.3">
      <c r="F9888" t="s">
        <v>10271</v>
      </c>
      <c r="G9888" s="10">
        <v>0</v>
      </c>
    </row>
    <row r="9889" spans="6:7" x14ac:dyDescent="0.3">
      <c r="F9889" t="s">
        <v>10604</v>
      </c>
      <c r="G9889" s="10">
        <v>0</v>
      </c>
    </row>
    <row r="9890" spans="6:7" x14ac:dyDescent="0.3">
      <c r="F9890" t="s">
        <v>10272</v>
      </c>
      <c r="G9890" s="10">
        <v>0</v>
      </c>
    </row>
    <row r="9891" spans="6:7" x14ac:dyDescent="0.3">
      <c r="F9891" t="s">
        <v>9905</v>
      </c>
      <c r="G9891" s="10">
        <v>0</v>
      </c>
    </row>
    <row r="9892" spans="6:7" x14ac:dyDescent="0.3">
      <c r="F9892" t="s">
        <v>10273</v>
      </c>
      <c r="G9892" s="10">
        <v>0</v>
      </c>
    </row>
    <row r="9893" spans="6:7" x14ac:dyDescent="0.3">
      <c r="F9893" t="s">
        <v>10608</v>
      </c>
      <c r="G9893" s="10">
        <v>0</v>
      </c>
    </row>
    <row r="9894" spans="6:7" x14ac:dyDescent="0.3">
      <c r="F9894" t="s">
        <v>10274</v>
      </c>
      <c r="G9894" s="10">
        <v>0</v>
      </c>
    </row>
    <row r="9895" spans="6:7" x14ac:dyDescent="0.3">
      <c r="F9895" t="s">
        <v>9906</v>
      </c>
      <c r="G9895" s="10">
        <v>0</v>
      </c>
    </row>
    <row r="9896" spans="6:7" x14ac:dyDescent="0.3">
      <c r="F9896" t="s">
        <v>10275</v>
      </c>
      <c r="G9896" s="10">
        <v>0</v>
      </c>
    </row>
    <row r="9897" spans="6:7" x14ac:dyDescent="0.3">
      <c r="F9897" t="s">
        <v>10612</v>
      </c>
      <c r="G9897" s="10">
        <v>0</v>
      </c>
    </row>
    <row r="9898" spans="6:7" x14ac:dyDescent="0.3">
      <c r="F9898" t="s">
        <v>10276</v>
      </c>
      <c r="G9898" s="10">
        <v>0</v>
      </c>
    </row>
    <row r="9899" spans="6:7" x14ac:dyDescent="0.3">
      <c r="F9899" t="s">
        <v>10614</v>
      </c>
      <c r="G9899" s="10">
        <v>0</v>
      </c>
    </row>
    <row r="9900" spans="6:7" x14ac:dyDescent="0.3">
      <c r="F9900" t="s">
        <v>10277</v>
      </c>
      <c r="G9900" s="10">
        <v>0</v>
      </c>
    </row>
    <row r="9901" spans="6:7" x14ac:dyDescent="0.3">
      <c r="F9901" t="s">
        <v>9908</v>
      </c>
      <c r="G9901" s="10">
        <v>0</v>
      </c>
    </row>
    <row r="9902" spans="6:7" x14ac:dyDescent="0.3">
      <c r="F9902" t="s">
        <v>10278</v>
      </c>
      <c r="G9902" s="10">
        <v>0</v>
      </c>
    </row>
    <row r="9903" spans="6:7" x14ac:dyDescent="0.3">
      <c r="F9903" t="s">
        <v>10618</v>
      </c>
      <c r="G9903" s="10">
        <v>0</v>
      </c>
    </row>
    <row r="9904" spans="6:7" x14ac:dyDescent="0.3">
      <c r="F9904" t="s">
        <v>10279</v>
      </c>
      <c r="G9904" s="10">
        <v>0</v>
      </c>
    </row>
    <row r="9905" spans="6:7" x14ac:dyDescent="0.3">
      <c r="F9905" t="s">
        <v>10620</v>
      </c>
      <c r="G9905" s="10">
        <v>0</v>
      </c>
    </row>
    <row r="9906" spans="6:7" x14ac:dyDescent="0.3">
      <c r="F9906" t="s">
        <v>10280</v>
      </c>
      <c r="G9906" s="10">
        <v>0</v>
      </c>
    </row>
    <row r="9907" spans="6:7" x14ac:dyDescent="0.3">
      <c r="F9907" t="s">
        <v>10622</v>
      </c>
      <c r="G9907" s="10">
        <v>0</v>
      </c>
    </row>
    <row r="9908" spans="6:7" x14ac:dyDescent="0.3">
      <c r="F9908" t="s">
        <v>10281</v>
      </c>
      <c r="G9908" s="10">
        <v>0</v>
      </c>
    </row>
    <row r="9909" spans="6:7" x14ac:dyDescent="0.3">
      <c r="F9909" t="s">
        <v>9909</v>
      </c>
      <c r="G9909" s="10">
        <v>0</v>
      </c>
    </row>
    <row r="9910" spans="6:7" x14ac:dyDescent="0.3">
      <c r="F9910" t="s">
        <v>10282</v>
      </c>
      <c r="G9910" s="10">
        <v>0</v>
      </c>
    </row>
    <row r="9911" spans="6:7" x14ac:dyDescent="0.3">
      <c r="F9911" t="s">
        <v>9841</v>
      </c>
      <c r="G9911" s="10">
        <v>0</v>
      </c>
    </row>
    <row r="9912" spans="6:7" x14ac:dyDescent="0.3">
      <c r="F9912" t="s">
        <v>10283</v>
      </c>
      <c r="G9912" s="10">
        <v>0</v>
      </c>
    </row>
    <row r="9913" spans="6:7" x14ac:dyDescent="0.3">
      <c r="F9913" t="s">
        <v>10628</v>
      </c>
      <c r="G9913" s="10">
        <v>0</v>
      </c>
    </row>
    <row r="9914" spans="6:7" x14ac:dyDescent="0.3">
      <c r="F9914" t="s">
        <v>10284</v>
      </c>
      <c r="G9914" s="10">
        <v>0</v>
      </c>
    </row>
    <row r="9915" spans="6:7" x14ac:dyDescent="0.3">
      <c r="F9915" t="s">
        <v>10630</v>
      </c>
      <c r="G9915" s="10">
        <v>0</v>
      </c>
    </row>
    <row r="9916" spans="6:7" x14ac:dyDescent="0.3">
      <c r="F9916" t="s">
        <v>10285</v>
      </c>
      <c r="G9916" s="10">
        <v>0</v>
      </c>
    </row>
    <row r="9917" spans="6:7" x14ac:dyDescent="0.3">
      <c r="F9917" t="s">
        <v>10632</v>
      </c>
      <c r="G9917" s="10">
        <v>0</v>
      </c>
    </row>
    <row r="9918" spans="6:7" x14ac:dyDescent="0.3">
      <c r="F9918" t="s">
        <v>10286</v>
      </c>
      <c r="G9918" s="10">
        <v>0</v>
      </c>
    </row>
    <row r="9919" spans="6:7" x14ac:dyDescent="0.3">
      <c r="F9919" t="s">
        <v>10634</v>
      </c>
      <c r="G9919" s="10">
        <v>0</v>
      </c>
    </row>
    <row r="9920" spans="6:7" x14ac:dyDescent="0.3">
      <c r="F9920" t="s">
        <v>9833</v>
      </c>
      <c r="G9920" s="10">
        <v>0</v>
      </c>
    </row>
    <row r="9921" spans="6:7" x14ac:dyDescent="0.3">
      <c r="F9921" t="s">
        <v>10636</v>
      </c>
      <c r="G9921" s="10">
        <v>0</v>
      </c>
    </row>
    <row r="9922" spans="6:7" x14ac:dyDescent="0.3">
      <c r="F9922" t="s">
        <v>10288</v>
      </c>
      <c r="G9922" s="10">
        <v>0</v>
      </c>
    </row>
    <row r="9923" spans="6:7" x14ac:dyDescent="0.3">
      <c r="F9923" t="s">
        <v>9910</v>
      </c>
      <c r="G9923" s="10">
        <v>0</v>
      </c>
    </row>
    <row r="9924" spans="6:7" x14ac:dyDescent="0.3">
      <c r="F9924" t="s">
        <v>10289</v>
      </c>
      <c r="G9924" s="10">
        <v>0</v>
      </c>
    </row>
    <row r="9925" spans="6:7" x14ac:dyDescent="0.3">
      <c r="F9925" t="s">
        <v>10640</v>
      </c>
      <c r="G9925" s="10">
        <v>0</v>
      </c>
    </row>
    <row r="9926" spans="6:7" x14ac:dyDescent="0.3">
      <c r="F9926" t="s">
        <v>10290</v>
      </c>
      <c r="G9926" s="10">
        <v>0</v>
      </c>
    </row>
    <row r="9927" spans="6:7" x14ac:dyDescent="0.3">
      <c r="F9927" t="s">
        <v>9842</v>
      </c>
      <c r="G9927" s="10">
        <v>0</v>
      </c>
    </row>
    <row r="9928" spans="6:7" x14ac:dyDescent="0.3">
      <c r="F9928" t="s">
        <v>9891</v>
      </c>
      <c r="G9928" s="10">
        <v>0</v>
      </c>
    </row>
    <row r="9929" spans="6:7" x14ac:dyDescent="0.3">
      <c r="F9929" t="s">
        <v>10644</v>
      </c>
      <c r="G9929" s="10">
        <v>0</v>
      </c>
    </row>
    <row r="9930" spans="6:7" x14ac:dyDescent="0.3">
      <c r="F9930" t="s">
        <v>10292</v>
      </c>
      <c r="G9930" s="10">
        <v>0</v>
      </c>
    </row>
    <row r="9931" spans="6:7" x14ac:dyDescent="0.3">
      <c r="F9931" t="s">
        <v>9843</v>
      </c>
      <c r="G9931" s="10">
        <v>0</v>
      </c>
    </row>
    <row r="9932" spans="6:7" x14ac:dyDescent="0.3">
      <c r="F9932" t="s">
        <v>10293</v>
      </c>
      <c r="G9932" s="10">
        <v>0</v>
      </c>
    </row>
    <row r="9933" spans="6:7" x14ac:dyDescent="0.3">
      <c r="F9933" t="s">
        <v>9911</v>
      </c>
      <c r="G9933" s="10">
        <v>0</v>
      </c>
    </row>
    <row r="9934" spans="6:7" x14ac:dyDescent="0.3">
      <c r="F9934" t="s">
        <v>10294</v>
      </c>
      <c r="G9934" s="10">
        <v>0</v>
      </c>
    </row>
    <row r="9935" spans="6:7" x14ac:dyDescent="0.3">
      <c r="F9935" t="s">
        <v>10650</v>
      </c>
      <c r="G9935" s="10">
        <v>0</v>
      </c>
    </row>
    <row r="9936" spans="6:7" x14ac:dyDescent="0.3">
      <c r="F9936" t="s">
        <v>10295</v>
      </c>
      <c r="G9936" s="10">
        <v>0</v>
      </c>
    </row>
    <row r="9937" spans="6:7" x14ac:dyDescent="0.3">
      <c r="F9937" t="s">
        <v>10652</v>
      </c>
      <c r="G9937" s="10">
        <v>0</v>
      </c>
    </row>
    <row r="9938" spans="6:7" x14ac:dyDescent="0.3">
      <c r="F9938" t="s">
        <v>10296</v>
      </c>
      <c r="G9938" s="10">
        <v>0</v>
      </c>
    </row>
    <row r="9939" spans="6:7" x14ac:dyDescent="0.3">
      <c r="F9939" t="s">
        <v>10654</v>
      </c>
      <c r="G9939" s="10">
        <v>0</v>
      </c>
    </row>
    <row r="9940" spans="6:7" x14ac:dyDescent="0.3">
      <c r="F9940" t="s">
        <v>10297</v>
      </c>
      <c r="G9940" s="10">
        <v>0</v>
      </c>
    </row>
    <row r="9941" spans="6:7" x14ac:dyDescent="0.3">
      <c r="F9941" t="s">
        <v>10656</v>
      </c>
      <c r="G9941" s="10">
        <v>0</v>
      </c>
    </row>
    <row r="9942" spans="6:7" x14ac:dyDescent="0.3">
      <c r="F9942" t="s">
        <v>9892</v>
      </c>
      <c r="G9942" s="10">
        <v>0</v>
      </c>
    </row>
    <row r="9943" spans="6:7" x14ac:dyDescent="0.3">
      <c r="F9943" t="s">
        <v>10658</v>
      </c>
      <c r="G9943" s="10">
        <v>0</v>
      </c>
    </row>
    <row r="9944" spans="6:7" x14ac:dyDescent="0.3">
      <c r="F9944" t="s">
        <v>10299</v>
      </c>
      <c r="G9944" s="10">
        <v>0</v>
      </c>
    </row>
    <row r="9945" spans="6:7" x14ac:dyDescent="0.3">
      <c r="F9945" t="s">
        <v>10660</v>
      </c>
      <c r="G9945" s="10">
        <v>0</v>
      </c>
    </row>
    <row r="9946" spans="6:7" x14ac:dyDescent="0.3">
      <c r="F9946" t="s">
        <v>9834</v>
      </c>
      <c r="G9946" s="10">
        <v>0</v>
      </c>
    </row>
    <row r="9947" spans="6:7" x14ac:dyDescent="0.3">
      <c r="F9947" t="s">
        <v>10662</v>
      </c>
      <c r="G9947" s="10">
        <v>0</v>
      </c>
    </row>
    <row r="9948" spans="6:7" x14ac:dyDescent="0.3">
      <c r="F9948" t="s">
        <v>10301</v>
      </c>
      <c r="G9948" s="10">
        <v>0</v>
      </c>
    </row>
    <row r="9949" spans="6:7" x14ac:dyDescent="0.3">
      <c r="F9949" t="s">
        <v>10664</v>
      </c>
      <c r="G9949" s="10">
        <v>0</v>
      </c>
    </row>
    <row r="9950" spans="6:7" x14ac:dyDescent="0.3">
      <c r="F9950" t="s">
        <v>10302</v>
      </c>
      <c r="G9950" s="10">
        <v>0</v>
      </c>
    </row>
    <row r="9951" spans="6:7" x14ac:dyDescent="0.3">
      <c r="F9951" t="s">
        <v>10666</v>
      </c>
      <c r="G9951" s="10">
        <v>0</v>
      </c>
    </row>
    <row r="9952" spans="6:7" x14ac:dyDescent="0.3">
      <c r="F9952" t="s">
        <v>10303</v>
      </c>
      <c r="G9952" s="10">
        <v>0</v>
      </c>
    </row>
    <row r="9953" spans="6:7" x14ac:dyDescent="0.3">
      <c r="F9953" t="s">
        <v>10668</v>
      </c>
      <c r="G9953" s="10">
        <v>0</v>
      </c>
    </row>
    <row r="9954" spans="6:7" x14ac:dyDescent="0.3">
      <c r="F9954" t="s">
        <v>10304</v>
      </c>
      <c r="G9954" s="10">
        <v>0</v>
      </c>
    </row>
    <row r="9955" spans="6:7" x14ac:dyDescent="0.3">
      <c r="F9955" t="s">
        <v>10670</v>
      </c>
      <c r="G9955" s="10">
        <v>0</v>
      </c>
    </row>
    <row r="9956" spans="6:7" x14ac:dyDescent="0.3">
      <c r="F9956" t="s">
        <v>10305</v>
      </c>
      <c r="G9956" s="10">
        <v>0</v>
      </c>
    </row>
    <row r="9957" spans="6:7" x14ac:dyDescent="0.3">
      <c r="F9957" t="s">
        <v>10672</v>
      </c>
      <c r="G9957" s="10">
        <v>0</v>
      </c>
    </row>
    <row r="9958" spans="6:7" x14ac:dyDescent="0.3">
      <c r="F9958" t="s">
        <v>10306</v>
      </c>
      <c r="G9958" s="10">
        <v>0</v>
      </c>
    </row>
    <row r="9959" spans="6:7" x14ac:dyDescent="0.3">
      <c r="F9959" t="s">
        <v>10674</v>
      </c>
      <c r="G9959" s="10">
        <v>0</v>
      </c>
    </row>
    <row r="9960" spans="6:7" x14ac:dyDescent="0.3">
      <c r="F9960" t="s">
        <v>9893</v>
      </c>
      <c r="G9960" s="10">
        <v>0</v>
      </c>
    </row>
    <row r="9961" spans="6:7" x14ac:dyDescent="0.3">
      <c r="F9961" t="s">
        <v>10676</v>
      </c>
      <c r="G9961" s="10">
        <v>0</v>
      </c>
    </row>
    <row r="9962" spans="6:7" x14ac:dyDescent="0.3">
      <c r="F9962" t="s">
        <v>10308</v>
      </c>
      <c r="G9962" s="10">
        <v>0</v>
      </c>
    </row>
    <row r="9963" spans="6:7" x14ac:dyDescent="0.3">
      <c r="F9963" t="s">
        <v>10678</v>
      </c>
      <c r="G9963" s="10">
        <v>0</v>
      </c>
    </row>
    <row r="9964" spans="6:7" x14ac:dyDescent="0.3">
      <c r="F9964" t="s">
        <v>10309</v>
      </c>
      <c r="G9964" s="10">
        <v>0</v>
      </c>
    </row>
    <row r="9965" spans="6:7" x14ac:dyDescent="0.3">
      <c r="F9965" t="s">
        <v>10680</v>
      </c>
      <c r="G9965" s="10">
        <v>0</v>
      </c>
    </row>
    <row r="9966" spans="6:7" x14ac:dyDescent="0.3">
      <c r="F9966" t="s">
        <v>9894</v>
      </c>
      <c r="G9966" s="10">
        <v>0</v>
      </c>
    </row>
    <row r="9967" spans="6:7" x14ac:dyDescent="0.3">
      <c r="F9967" t="s">
        <v>10682</v>
      </c>
      <c r="G9967" s="10">
        <v>0</v>
      </c>
    </row>
    <row r="9968" spans="6:7" x14ac:dyDescent="0.3">
      <c r="F9968" t="s">
        <v>10311</v>
      </c>
      <c r="G9968" s="10">
        <v>0</v>
      </c>
    </row>
    <row r="9969" spans="6:7" x14ac:dyDescent="0.3">
      <c r="F9969" t="s">
        <v>10684</v>
      </c>
      <c r="G9969" s="10">
        <v>0</v>
      </c>
    </row>
    <row r="9970" spans="6:7" x14ac:dyDescent="0.3">
      <c r="F9970" t="s">
        <v>10312</v>
      </c>
      <c r="G9970" s="10">
        <v>0</v>
      </c>
    </row>
    <row r="9971" spans="6:7" x14ac:dyDescent="0.3">
      <c r="F9971" t="s">
        <v>10686</v>
      </c>
      <c r="G9971" s="10">
        <v>0</v>
      </c>
    </row>
    <row r="9972" spans="6:7" x14ac:dyDescent="0.3">
      <c r="F9972" t="s">
        <v>10313</v>
      </c>
      <c r="G9972" s="10">
        <v>0</v>
      </c>
    </row>
    <row r="9973" spans="6:7" x14ac:dyDescent="0.3">
      <c r="F9973" t="s">
        <v>10688</v>
      </c>
      <c r="G9973" s="10">
        <v>0</v>
      </c>
    </row>
    <row r="9974" spans="6:7" x14ac:dyDescent="0.3">
      <c r="F9974" t="s">
        <v>10314</v>
      </c>
      <c r="G9974" s="10">
        <v>0</v>
      </c>
    </row>
    <row r="9975" spans="6:7" x14ac:dyDescent="0.3">
      <c r="F9975" t="s">
        <v>10690</v>
      </c>
      <c r="G9975" s="10">
        <v>0</v>
      </c>
    </row>
    <row r="9976" spans="6:7" x14ac:dyDescent="0.3">
      <c r="F9976" t="s">
        <v>10315</v>
      </c>
      <c r="G9976" s="10">
        <v>0</v>
      </c>
    </row>
    <row r="9977" spans="6:7" x14ac:dyDescent="0.3">
      <c r="F9977" t="s">
        <v>10692</v>
      </c>
      <c r="G9977" s="10">
        <v>0</v>
      </c>
    </row>
    <row r="9978" spans="6:7" x14ac:dyDescent="0.3">
      <c r="F9978" t="s">
        <v>10316</v>
      </c>
      <c r="G9978" s="10">
        <v>0</v>
      </c>
    </row>
    <row r="9979" spans="6:7" x14ac:dyDescent="0.3">
      <c r="F9979" t="s">
        <v>10694</v>
      </c>
      <c r="G9979" s="10">
        <v>0</v>
      </c>
    </row>
    <row r="9980" spans="6:7" x14ac:dyDescent="0.3">
      <c r="F9980" t="s">
        <v>10317</v>
      </c>
      <c r="G9980" s="10">
        <v>0</v>
      </c>
    </row>
    <row r="9981" spans="6:7" x14ac:dyDescent="0.3">
      <c r="F9981" t="s">
        <v>10696</v>
      </c>
      <c r="G9981" s="10">
        <v>0</v>
      </c>
    </row>
    <row r="9982" spans="6:7" x14ac:dyDescent="0.3">
      <c r="F9982" t="s">
        <v>9807</v>
      </c>
      <c r="G9982" s="10">
        <v>0</v>
      </c>
    </row>
    <row r="9983" spans="6:7" x14ac:dyDescent="0.3">
      <c r="F9983" t="s">
        <v>10698</v>
      </c>
      <c r="G9983" s="10">
        <v>0</v>
      </c>
    </row>
    <row r="9984" spans="6:7" x14ac:dyDescent="0.3">
      <c r="F9984" t="s">
        <v>9864</v>
      </c>
      <c r="G9984" s="10">
        <v>0</v>
      </c>
    </row>
    <row r="9985" spans="6:7" x14ac:dyDescent="0.3">
      <c r="F9985" t="s">
        <v>10700</v>
      </c>
      <c r="G9985" s="10">
        <v>0</v>
      </c>
    </row>
    <row r="9986" spans="6:7" x14ac:dyDescent="0.3">
      <c r="F9986" t="s">
        <v>10320</v>
      </c>
      <c r="G9986" s="10">
        <v>0</v>
      </c>
    </row>
    <row r="9987" spans="6:7" x14ac:dyDescent="0.3">
      <c r="F9987" t="s">
        <v>10702</v>
      </c>
      <c r="G9987" s="10">
        <v>0</v>
      </c>
    </row>
    <row r="9988" spans="6:7" x14ac:dyDescent="0.3">
      <c r="F9988" t="s">
        <v>10321</v>
      </c>
      <c r="G9988" s="10">
        <v>0</v>
      </c>
    </row>
    <row r="9989" spans="6:7" x14ac:dyDescent="0.3">
      <c r="F9989" t="s">
        <v>10704</v>
      </c>
      <c r="G9989" s="10">
        <v>0</v>
      </c>
    </row>
    <row r="9990" spans="6:7" x14ac:dyDescent="0.3">
      <c r="F9990" t="s">
        <v>10322</v>
      </c>
      <c r="G9990" s="10">
        <v>0</v>
      </c>
    </row>
    <row r="9991" spans="6:7" x14ac:dyDescent="0.3">
      <c r="F9991" t="s">
        <v>10706</v>
      </c>
      <c r="G9991" s="10">
        <v>0</v>
      </c>
    </row>
    <row r="9992" spans="6:7" x14ac:dyDescent="0.3">
      <c r="F9992" t="s">
        <v>10323</v>
      </c>
      <c r="G9992" s="10">
        <v>0</v>
      </c>
    </row>
    <row r="9993" spans="6:7" x14ac:dyDescent="0.3">
      <c r="F9993" t="s">
        <v>10708</v>
      </c>
      <c r="G9993" s="10">
        <v>0</v>
      </c>
    </row>
    <row r="9994" spans="6:7" x14ac:dyDescent="0.3">
      <c r="F9994" t="s">
        <v>10324</v>
      </c>
      <c r="G9994" s="10">
        <v>0</v>
      </c>
    </row>
    <row r="9995" spans="6:7" x14ac:dyDescent="0.3">
      <c r="F9995" t="s">
        <v>10710</v>
      </c>
      <c r="G9995" s="10">
        <v>0</v>
      </c>
    </row>
    <row r="9996" spans="6:7" x14ac:dyDescent="0.3">
      <c r="F9996" t="s">
        <v>10325</v>
      </c>
      <c r="G9996" s="10">
        <v>0</v>
      </c>
    </row>
    <row r="9997" spans="6:7" x14ac:dyDescent="0.3">
      <c r="F9997" t="s">
        <v>10712</v>
      </c>
      <c r="G9997" s="10">
        <v>0</v>
      </c>
    </row>
    <row r="9998" spans="6:7" x14ac:dyDescent="0.3">
      <c r="F9998" t="s">
        <v>10326</v>
      </c>
      <c r="G9998" s="10">
        <v>0</v>
      </c>
    </row>
    <row r="9999" spans="6:7" x14ac:dyDescent="0.3">
      <c r="F9999" t="s">
        <v>9914</v>
      </c>
      <c r="G9999" s="10">
        <v>0</v>
      </c>
    </row>
    <row r="10000" spans="6:7" x14ac:dyDescent="0.3">
      <c r="F10000" t="s">
        <v>10327</v>
      </c>
      <c r="G10000" s="10">
        <v>0</v>
      </c>
    </row>
    <row r="10001" spans="6:7" x14ac:dyDescent="0.3">
      <c r="F10001" t="s">
        <v>10716</v>
      </c>
      <c r="G10001" s="10">
        <v>0</v>
      </c>
    </row>
    <row r="10002" spans="6:7" x14ac:dyDescent="0.3">
      <c r="F10002" t="s">
        <v>10328</v>
      </c>
      <c r="G10002" s="10">
        <v>0</v>
      </c>
    </row>
    <row r="10003" spans="6:7" x14ac:dyDescent="0.3">
      <c r="F10003" t="s">
        <v>10718</v>
      </c>
      <c r="G10003" s="10">
        <v>0</v>
      </c>
    </row>
    <row r="10004" spans="6:7" x14ac:dyDescent="0.3">
      <c r="F10004" t="s">
        <v>10329</v>
      </c>
      <c r="G10004" s="10">
        <v>0</v>
      </c>
    </row>
    <row r="10005" spans="6:7" x14ac:dyDescent="0.3">
      <c r="F10005" t="s">
        <v>10720</v>
      </c>
      <c r="G10005" s="10">
        <v>0</v>
      </c>
    </row>
    <row r="10006" spans="6:7" x14ac:dyDescent="0.3">
      <c r="F10006" t="s">
        <v>10330</v>
      </c>
      <c r="G10006" s="10">
        <v>0</v>
      </c>
    </row>
    <row r="10007" spans="6:7" x14ac:dyDescent="0.3">
      <c r="F10007" t="s">
        <v>9915</v>
      </c>
      <c r="G10007" s="10">
        <v>0</v>
      </c>
    </row>
    <row r="10008" spans="6:7" x14ac:dyDescent="0.3">
      <c r="F10008" t="s">
        <v>10331</v>
      </c>
      <c r="G10008" s="10">
        <v>0</v>
      </c>
    </row>
    <row r="10009" spans="6:7" x14ac:dyDescent="0.3">
      <c r="F10009" t="s">
        <v>9916</v>
      </c>
      <c r="G10009" s="10">
        <v>0</v>
      </c>
    </row>
    <row r="10010" spans="6:7" x14ac:dyDescent="0.3">
      <c r="F10010" t="s">
        <v>10332</v>
      </c>
      <c r="G10010" s="10">
        <v>0</v>
      </c>
    </row>
    <row r="10011" spans="6:7" x14ac:dyDescent="0.3">
      <c r="F10011" t="s">
        <v>10726</v>
      </c>
      <c r="G10011" s="10">
        <v>0</v>
      </c>
    </row>
    <row r="10012" spans="6:7" x14ac:dyDescent="0.3">
      <c r="F10012" t="s">
        <v>10333</v>
      </c>
      <c r="G10012" s="10">
        <v>0</v>
      </c>
    </row>
    <row r="10013" spans="6:7" x14ac:dyDescent="0.3">
      <c r="F10013" t="s">
        <v>10728</v>
      </c>
      <c r="G10013" s="10">
        <v>0</v>
      </c>
    </row>
    <row r="10014" spans="6:7" x14ac:dyDescent="0.3">
      <c r="F10014" t="s">
        <v>10334</v>
      </c>
      <c r="G10014" s="10">
        <v>0</v>
      </c>
    </row>
    <row r="10015" spans="6:7" x14ac:dyDescent="0.3">
      <c r="F10015" t="s">
        <v>10730</v>
      </c>
      <c r="G10015" s="10">
        <v>0</v>
      </c>
    </row>
    <row r="10016" spans="6:7" x14ac:dyDescent="0.3">
      <c r="F10016" t="s">
        <v>10335</v>
      </c>
      <c r="G10016" s="10">
        <v>0</v>
      </c>
    </row>
    <row r="10017" spans="6:7" x14ac:dyDescent="0.3">
      <c r="F10017" t="s">
        <v>10732</v>
      </c>
      <c r="G10017" s="10">
        <v>0</v>
      </c>
    </row>
    <row r="10018" spans="6:7" x14ac:dyDescent="0.3">
      <c r="F10018" t="s">
        <v>10336</v>
      </c>
      <c r="G10018" s="10">
        <v>0</v>
      </c>
    </row>
    <row r="10019" spans="6:7" x14ac:dyDescent="0.3">
      <c r="F10019" t="s">
        <v>10734</v>
      </c>
      <c r="G10019" s="10">
        <v>0</v>
      </c>
    </row>
    <row r="10020" spans="6:7" x14ac:dyDescent="0.3">
      <c r="F10020" t="s">
        <v>10337</v>
      </c>
      <c r="G10020" s="10">
        <v>0</v>
      </c>
    </row>
    <row r="10021" spans="6:7" x14ac:dyDescent="0.3">
      <c r="F10021" t="s">
        <v>10736</v>
      </c>
      <c r="G10021" s="10">
        <v>0</v>
      </c>
    </row>
    <row r="10022" spans="6:7" x14ac:dyDescent="0.3">
      <c r="F10022" t="s">
        <v>10338</v>
      </c>
      <c r="G10022" s="10">
        <v>0</v>
      </c>
    </row>
    <row r="10023" spans="6:7" x14ac:dyDescent="0.3">
      <c r="F10023" t="s">
        <v>10738</v>
      </c>
      <c r="G10023" s="10">
        <v>0</v>
      </c>
    </row>
    <row r="10024" spans="6:7" x14ac:dyDescent="0.3">
      <c r="F10024" t="s">
        <v>10339</v>
      </c>
      <c r="G10024" s="10">
        <v>0</v>
      </c>
    </row>
    <row r="10025" spans="6:7" x14ac:dyDescent="0.3">
      <c r="F10025" t="s">
        <v>10740</v>
      </c>
      <c r="G10025" s="10">
        <v>0</v>
      </c>
    </row>
    <row r="10026" spans="6:7" x14ac:dyDescent="0.3">
      <c r="F10026" t="s">
        <v>10340</v>
      </c>
      <c r="G10026" s="10">
        <v>0</v>
      </c>
    </row>
    <row r="10027" spans="6:7" x14ac:dyDescent="0.3">
      <c r="F10027" t="s">
        <v>10742</v>
      </c>
      <c r="G10027" s="10">
        <v>0</v>
      </c>
    </row>
    <row r="10028" spans="6:7" x14ac:dyDescent="0.3">
      <c r="F10028" t="s">
        <v>10341</v>
      </c>
      <c r="G10028" s="10">
        <v>0</v>
      </c>
    </row>
    <row r="10029" spans="6:7" x14ac:dyDescent="0.3">
      <c r="F10029" t="s">
        <v>10744</v>
      </c>
      <c r="G10029" s="10">
        <v>0</v>
      </c>
    </row>
    <row r="10030" spans="6:7" x14ac:dyDescent="0.3">
      <c r="F10030" t="s">
        <v>10342</v>
      </c>
      <c r="G10030" s="10">
        <v>0</v>
      </c>
    </row>
    <row r="10031" spans="6:7" x14ac:dyDescent="0.3">
      <c r="F10031" t="s">
        <v>10746</v>
      </c>
      <c r="G10031" s="10">
        <v>0</v>
      </c>
    </row>
    <row r="10032" spans="6:7" x14ac:dyDescent="0.3">
      <c r="F10032" t="s">
        <v>10343</v>
      </c>
      <c r="G10032" s="10">
        <v>0</v>
      </c>
    </row>
    <row r="10033" spans="6:7" x14ac:dyDescent="0.3">
      <c r="F10033" t="s">
        <v>10748</v>
      </c>
      <c r="G10033" s="10">
        <v>0</v>
      </c>
    </row>
    <row r="10034" spans="6:7" x14ac:dyDescent="0.3">
      <c r="F10034" t="s">
        <v>10344</v>
      </c>
      <c r="G10034" s="10">
        <v>0</v>
      </c>
    </row>
    <row r="10035" spans="6:7" x14ac:dyDescent="0.3">
      <c r="F10035" t="s">
        <v>10750</v>
      </c>
      <c r="G10035" s="10">
        <v>0</v>
      </c>
    </row>
    <row r="10036" spans="6:7" x14ac:dyDescent="0.3">
      <c r="F10036" t="s">
        <v>10345</v>
      </c>
      <c r="G10036" s="10">
        <v>0</v>
      </c>
    </row>
    <row r="10037" spans="6:7" x14ac:dyDescent="0.3">
      <c r="F10037" t="s">
        <v>10752</v>
      </c>
      <c r="G10037" s="10">
        <v>0</v>
      </c>
    </row>
    <row r="10038" spans="6:7" x14ac:dyDescent="0.3">
      <c r="F10038" t="s">
        <v>10346</v>
      </c>
      <c r="G10038" s="10">
        <v>0</v>
      </c>
    </row>
    <row r="10039" spans="6:7" x14ac:dyDescent="0.3">
      <c r="F10039" t="s">
        <v>10754</v>
      </c>
      <c r="G10039" s="10">
        <v>0</v>
      </c>
    </row>
    <row r="10040" spans="6:7" x14ac:dyDescent="0.3">
      <c r="F10040" t="s">
        <v>10347</v>
      </c>
      <c r="G10040" s="10">
        <v>0</v>
      </c>
    </row>
    <row r="10041" spans="6:7" x14ac:dyDescent="0.3">
      <c r="F10041" t="s">
        <v>10756</v>
      </c>
      <c r="G10041" s="10">
        <v>0</v>
      </c>
    </row>
    <row r="10042" spans="6:7" x14ac:dyDescent="0.3">
      <c r="F10042" t="s">
        <v>10348</v>
      </c>
      <c r="G10042" s="10">
        <v>0</v>
      </c>
    </row>
    <row r="10043" spans="6:7" x14ac:dyDescent="0.3">
      <c r="F10043" t="s">
        <v>10758</v>
      </c>
      <c r="G10043" s="10">
        <v>0</v>
      </c>
    </row>
    <row r="10044" spans="6:7" x14ac:dyDescent="0.3">
      <c r="F10044" t="s">
        <v>10349</v>
      </c>
      <c r="G10044" s="10">
        <v>0</v>
      </c>
    </row>
    <row r="10045" spans="6:7" x14ac:dyDescent="0.3">
      <c r="F10045" t="s">
        <v>10760</v>
      </c>
      <c r="G10045" s="10">
        <v>0</v>
      </c>
    </row>
    <row r="10046" spans="6:7" x14ac:dyDescent="0.3">
      <c r="F10046" t="s">
        <v>10350</v>
      </c>
      <c r="G10046" s="10">
        <v>0</v>
      </c>
    </row>
    <row r="10047" spans="6:7" x14ac:dyDescent="0.3">
      <c r="F10047" t="s">
        <v>10762</v>
      </c>
      <c r="G10047" s="10">
        <v>0</v>
      </c>
    </row>
    <row r="10048" spans="6:7" x14ac:dyDescent="0.3">
      <c r="F10048" t="s">
        <v>10351</v>
      </c>
      <c r="G10048" s="10">
        <v>0</v>
      </c>
    </row>
    <row r="10049" spans="6:7" x14ac:dyDescent="0.3">
      <c r="F10049" t="s">
        <v>10764</v>
      </c>
      <c r="G10049" s="10">
        <v>0</v>
      </c>
    </row>
    <row r="10050" spans="6:7" x14ac:dyDescent="0.3">
      <c r="F10050" t="s">
        <v>10352</v>
      </c>
      <c r="G10050" s="10">
        <v>0</v>
      </c>
    </row>
    <row r="10051" spans="6:7" x14ac:dyDescent="0.3">
      <c r="F10051" t="s">
        <v>10766</v>
      </c>
      <c r="G10051" s="10">
        <v>0</v>
      </c>
    </row>
    <row r="10052" spans="6:7" x14ac:dyDescent="0.3">
      <c r="F10052" t="s">
        <v>10353</v>
      </c>
      <c r="G10052" s="10">
        <v>0</v>
      </c>
    </row>
    <row r="10053" spans="6:7" x14ac:dyDescent="0.3">
      <c r="F10053" t="s">
        <v>10768</v>
      </c>
      <c r="G10053" s="10">
        <v>0</v>
      </c>
    </row>
    <row r="10054" spans="6:7" x14ac:dyDescent="0.3">
      <c r="F10054" t="s">
        <v>10354</v>
      </c>
      <c r="G10054" s="10">
        <v>0</v>
      </c>
    </row>
    <row r="10055" spans="6:7" x14ac:dyDescent="0.3">
      <c r="F10055" t="s">
        <v>10770</v>
      </c>
      <c r="G10055" s="10">
        <v>0</v>
      </c>
    </row>
    <row r="10056" spans="6:7" x14ac:dyDescent="0.3">
      <c r="F10056" t="s">
        <v>10355</v>
      </c>
      <c r="G10056" s="10">
        <v>0</v>
      </c>
    </row>
    <row r="10057" spans="6:7" x14ac:dyDescent="0.3">
      <c r="F10057" t="s">
        <v>10772</v>
      </c>
      <c r="G10057" s="10">
        <v>0</v>
      </c>
    </row>
    <row r="10058" spans="6:7" x14ac:dyDescent="0.3">
      <c r="F10058" t="s">
        <v>10356</v>
      </c>
      <c r="G10058" s="10">
        <v>0</v>
      </c>
    </row>
    <row r="10059" spans="6:7" x14ac:dyDescent="0.3">
      <c r="F10059" t="s">
        <v>10774</v>
      </c>
      <c r="G10059" s="10">
        <v>0</v>
      </c>
    </row>
    <row r="10060" spans="6:7" x14ac:dyDescent="0.3">
      <c r="F10060" t="s">
        <v>10357</v>
      </c>
      <c r="G10060" s="10">
        <v>0</v>
      </c>
    </row>
    <row r="10061" spans="6:7" x14ac:dyDescent="0.3">
      <c r="F10061" t="s">
        <v>10776</v>
      </c>
      <c r="G10061" s="10">
        <v>0</v>
      </c>
    </row>
    <row r="10062" spans="6:7" x14ac:dyDescent="0.3">
      <c r="F10062" t="s">
        <v>10358</v>
      </c>
      <c r="G10062" s="10">
        <v>0</v>
      </c>
    </row>
    <row r="10063" spans="6:7" x14ac:dyDescent="0.3">
      <c r="F10063" t="s">
        <v>10778</v>
      </c>
      <c r="G10063" s="10">
        <v>0</v>
      </c>
    </row>
    <row r="10064" spans="6:7" x14ac:dyDescent="0.3">
      <c r="F10064" t="s">
        <v>10359</v>
      </c>
      <c r="G10064" s="10">
        <v>0</v>
      </c>
    </row>
    <row r="10065" spans="6:7" x14ac:dyDescent="0.3">
      <c r="F10065" t="s">
        <v>10780</v>
      </c>
      <c r="G10065" s="10">
        <v>0</v>
      </c>
    </row>
    <row r="10066" spans="6:7" x14ac:dyDescent="0.3">
      <c r="F10066" t="s">
        <v>10360</v>
      </c>
      <c r="G10066" s="10">
        <v>0</v>
      </c>
    </row>
    <row r="10067" spans="6:7" x14ac:dyDescent="0.3">
      <c r="F10067" t="s">
        <v>10782</v>
      </c>
      <c r="G10067" s="10">
        <v>0</v>
      </c>
    </row>
    <row r="10068" spans="6:7" x14ac:dyDescent="0.3">
      <c r="F10068" t="s">
        <v>10361</v>
      </c>
      <c r="G10068" s="10">
        <v>0</v>
      </c>
    </row>
    <row r="10069" spans="6:7" x14ac:dyDescent="0.3">
      <c r="F10069" t="s">
        <v>9918</v>
      </c>
      <c r="G10069" s="10">
        <v>0</v>
      </c>
    </row>
    <row r="10070" spans="6:7" x14ac:dyDescent="0.3">
      <c r="F10070" t="s">
        <v>10362</v>
      </c>
      <c r="G10070" s="10">
        <v>0</v>
      </c>
    </row>
    <row r="10071" spans="6:7" x14ac:dyDescent="0.3">
      <c r="F10071" t="s">
        <v>10786</v>
      </c>
      <c r="G10071" s="10">
        <v>0</v>
      </c>
    </row>
    <row r="10072" spans="6:7" x14ac:dyDescent="0.3">
      <c r="F10072" t="s">
        <v>10363</v>
      </c>
      <c r="G10072" s="10">
        <v>0</v>
      </c>
    </row>
    <row r="10073" spans="6:7" x14ac:dyDescent="0.3">
      <c r="F10073" t="s">
        <v>10788</v>
      </c>
      <c r="G10073" s="10">
        <v>0</v>
      </c>
    </row>
    <row r="10074" spans="6:7" x14ac:dyDescent="0.3">
      <c r="F10074" t="s">
        <v>10364</v>
      </c>
      <c r="G10074" s="10">
        <v>0</v>
      </c>
    </row>
    <row r="10075" spans="6:7" x14ac:dyDescent="0.3">
      <c r="F10075" t="s">
        <v>9847</v>
      </c>
      <c r="G10075" s="10">
        <v>0</v>
      </c>
    </row>
    <row r="10076" spans="6:7" x14ac:dyDescent="0.3">
      <c r="F10076" t="s">
        <v>10365</v>
      </c>
      <c r="G10076" s="10">
        <v>0</v>
      </c>
    </row>
    <row r="10077" spans="6:7" x14ac:dyDescent="0.3">
      <c r="F10077" t="s">
        <v>10792</v>
      </c>
      <c r="G10077" s="10">
        <v>0</v>
      </c>
    </row>
    <row r="10078" spans="6:7" x14ac:dyDescent="0.3">
      <c r="F10078" t="s">
        <v>10366</v>
      </c>
      <c r="G10078" s="10">
        <v>0</v>
      </c>
    </row>
    <row r="10079" spans="6:7" x14ac:dyDescent="0.3">
      <c r="F10079" t="s">
        <v>10794</v>
      </c>
      <c r="G10079" s="10">
        <v>0</v>
      </c>
    </row>
    <row r="10080" spans="6:7" x14ac:dyDescent="0.3">
      <c r="F10080" t="s">
        <v>10367</v>
      </c>
      <c r="G10080" s="10">
        <v>0</v>
      </c>
    </row>
    <row r="10081" spans="6:7" x14ac:dyDescent="0.3">
      <c r="F10081" t="s">
        <v>10796</v>
      </c>
      <c r="G10081" s="10">
        <v>0</v>
      </c>
    </row>
    <row r="10082" spans="6:7" x14ac:dyDescent="0.3">
      <c r="F10082" t="s">
        <v>10368</v>
      </c>
      <c r="G10082" s="10">
        <v>0</v>
      </c>
    </row>
    <row r="10083" spans="6:7" x14ac:dyDescent="0.3">
      <c r="F10083" t="s">
        <v>10798</v>
      </c>
      <c r="G10083" s="10">
        <v>0</v>
      </c>
    </row>
    <row r="10084" spans="6:7" x14ac:dyDescent="0.3">
      <c r="F10084" t="s">
        <v>10369</v>
      </c>
      <c r="G10084" s="10">
        <v>0</v>
      </c>
    </row>
    <row r="10085" spans="6:7" x14ac:dyDescent="0.3">
      <c r="F10085" t="s">
        <v>10800</v>
      </c>
      <c r="G10085" s="10">
        <v>0</v>
      </c>
    </row>
    <row r="10086" spans="6:7" x14ac:dyDescent="0.3">
      <c r="F10086" t="s">
        <v>10370</v>
      </c>
      <c r="G10086" s="10">
        <v>0</v>
      </c>
    </row>
    <row r="10087" spans="6:7" x14ac:dyDescent="0.3">
      <c r="F10087" t="s">
        <v>10802</v>
      </c>
      <c r="G10087" s="10">
        <v>0</v>
      </c>
    </row>
    <row r="10088" spans="6:7" x14ac:dyDescent="0.3">
      <c r="F10088" t="s">
        <v>10371</v>
      </c>
      <c r="G10088" s="10">
        <v>0</v>
      </c>
    </row>
    <row r="10089" spans="6:7" x14ac:dyDescent="0.3">
      <c r="F10089" t="s">
        <v>10804</v>
      </c>
      <c r="G10089" s="10">
        <v>0</v>
      </c>
    </row>
    <row r="10090" spans="6:7" x14ac:dyDescent="0.3">
      <c r="F10090" t="s">
        <v>10372</v>
      </c>
      <c r="G10090" s="10">
        <v>0</v>
      </c>
    </row>
    <row r="10091" spans="6:7" x14ac:dyDescent="0.3">
      <c r="F10091" t="s">
        <v>10806</v>
      </c>
      <c r="G10091" s="10">
        <v>0</v>
      </c>
    </row>
    <row r="10092" spans="6:7" x14ac:dyDescent="0.3">
      <c r="F10092" t="s">
        <v>10373</v>
      </c>
      <c r="G10092" s="10">
        <v>0</v>
      </c>
    </row>
    <row r="10093" spans="6:7" x14ac:dyDescent="0.3">
      <c r="F10093" t="s">
        <v>10808</v>
      </c>
      <c r="G10093" s="10">
        <v>0</v>
      </c>
    </row>
    <row r="10094" spans="6:7" x14ac:dyDescent="0.3">
      <c r="F10094" t="s">
        <v>10374</v>
      </c>
      <c r="G10094" s="10">
        <v>0</v>
      </c>
    </row>
    <row r="10095" spans="6:7" x14ac:dyDescent="0.3">
      <c r="F10095" t="s">
        <v>10810</v>
      </c>
      <c r="G10095" s="10">
        <v>0</v>
      </c>
    </row>
    <row r="10096" spans="6:7" x14ac:dyDescent="0.3">
      <c r="F10096" t="s">
        <v>10375</v>
      </c>
      <c r="G10096" s="10">
        <v>0</v>
      </c>
    </row>
    <row r="10097" spans="6:7" x14ac:dyDescent="0.3">
      <c r="F10097" t="s">
        <v>10812</v>
      </c>
      <c r="G10097" s="10">
        <v>0</v>
      </c>
    </row>
    <row r="10098" spans="6:7" x14ac:dyDescent="0.3">
      <c r="F10098" t="s">
        <v>10376</v>
      </c>
      <c r="G10098" s="10">
        <v>0</v>
      </c>
    </row>
    <row r="10099" spans="6:7" x14ac:dyDescent="0.3">
      <c r="F10099" t="s">
        <v>10814</v>
      </c>
      <c r="G10099" s="10">
        <v>0</v>
      </c>
    </row>
    <row r="10100" spans="6:7" x14ac:dyDescent="0.3">
      <c r="F10100" t="s">
        <v>10377</v>
      </c>
      <c r="G10100" s="10">
        <v>0</v>
      </c>
    </row>
    <row r="10101" spans="6:7" x14ac:dyDescent="0.3">
      <c r="F10101" t="s">
        <v>9808</v>
      </c>
      <c r="G10101" s="10">
        <v>0</v>
      </c>
    </row>
    <row r="10102" spans="6:7" x14ac:dyDescent="0.3">
      <c r="F10102" t="s">
        <v>10378</v>
      </c>
      <c r="G10102" s="10">
        <v>0</v>
      </c>
    </row>
    <row r="10103" spans="6:7" x14ac:dyDescent="0.3">
      <c r="F10103" t="s">
        <v>10818</v>
      </c>
      <c r="G10103" s="10">
        <v>0</v>
      </c>
    </row>
    <row r="10104" spans="6:7" x14ac:dyDescent="0.3">
      <c r="F10104" t="s">
        <v>10954</v>
      </c>
      <c r="G10104" s="10">
        <v>0</v>
      </c>
    </row>
    <row r="10105" spans="6:7" x14ac:dyDescent="0.3">
      <c r="F10105" t="s">
        <v>10820</v>
      </c>
      <c r="G10105" s="10">
        <v>0</v>
      </c>
    </row>
    <row r="10106" spans="6:7" x14ac:dyDescent="0.3">
      <c r="F10106" t="s">
        <v>10380</v>
      </c>
      <c r="G10106" s="10">
        <v>0</v>
      </c>
    </row>
    <row r="10107" spans="6:7" x14ac:dyDescent="0.3">
      <c r="F10107" t="s">
        <v>10822</v>
      </c>
      <c r="G10107" s="10">
        <v>0</v>
      </c>
    </row>
    <row r="10108" spans="6:7" x14ac:dyDescent="0.3">
      <c r="F10108" t="s">
        <v>10381</v>
      </c>
      <c r="G10108" s="10">
        <v>0</v>
      </c>
    </row>
    <row r="10109" spans="6:7" x14ac:dyDescent="0.3">
      <c r="F10109" t="s">
        <v>9919</v>
      </c>
      <c r="G10109" s="10">
        <v>0</v>
      </c>
    </row>
    <row r="10110" spans="6:7" x14ac:dyDescent="0.3">
      <c r="F10110" t="s">
        <v>10382</v>
      </c>
      <c r="G10110" s="10">
        <v>0</v>
      </c>
    </row>
    <row r="10111" spans="6:7" x14ac:dyDescent="0.3">
      <c r="F10111" t="s">
        <v>10826</v>
      </c>
      <c r="G10111" s="10">
        <v>0</v>
      </c>
    </row>
    <row r="10112" spans="6:7" x14ac:dyDescent="0.3">
      <c r="F10112" t="s">
        <v>10383</v>
      </c>
      <c r="G10112" s="10">
        <v>0</v>
      </c>
    </row>
    <row r="10113" spans="6:7" x14ac:dyDescent="0.3">
      <c r="F10113" t="s">
        <v>9920</v>
      </c>
      <c r="G10113" s="10">
        <v>0</v>
      </c>
    </row>
    <row r="10114" spans="6:7" x14ac:dyDescent="0.3">
      <c r="F10114" t="s">
        <v>10384</v>
      </c>
      <c r="G10114" s="10">
        <v>0</v>
      </c>
    </row>
    <row r="10115" spans="6:7" x14ac:dyDescent="0.3">
      <c r="F10115" t="s">
        <v>10830</v>
      </c>
      <c r="G10115" s="10">
        <v>0</v>
      </c>
    </row>
    <row r="10116" spans="6:7" x14ac:dyDescent="0.3">
      <c r="F10116" t="s">
        <v>10385</v>
      </c>
      <c r="G10116" s="10">
        <v>0</v>
      </c>
    </row>
    <row r="10117" spans="6:7" x14ac:dyDescent="0.3">
      <c r="F10117" t="s">
        <v>10832</v>
      </c>
      <c r="G10117" s="10">
        <v>0</v>
      </c>
    </row>
    <row r="10118" spans="6:7" x14ac:dyDescent="0.3">
      <c r="F10118" t="s">
        <v>10386</v>
      </c>
      <c r="G10118" s="10">
        <v>0</v>
      </c>
    </row>
    <row r="10119" spans="6:7" x14ac:dyDescent="0.3">
      <c r="F10119" t="s">
        <v>9867</v>
      </c>
      <c r="G10119" s="10">
        <v>0</v>
      </c>
    </row>
    <row r="10120" spans="6:7" x14ac:dyDescent="0.3">
      <c r="F10120" t="s">
        <v>10387</v>
      </c>
      <c r="G10120" s="10">
        <v>0</v>
      </c>
    </row>
    <row r="10121" spans="6:7" x14ac:dyDescent="0.3">
      <c r="F10121" t="s">
        <v>9921</v>
      </c>
      <c r="G10121" s="10">
        <v>0</v>
      </c>
    </row>
    <row r="10122" spans="6:7" x14ac:dyDescent="0.3">
      <c r="F10122" t="s">
        <v>10388</v>
      </c>
      <c r="G10122" s="10">
        <v>0</v>
      </c>
    </row>
    <row r="10123" spans="6:7" x14ac:dyDescent="0.3">
      <c r="F10123" t="s">
        <v>10838</v>
      </c>
      <c r="G10123" s="10">
        <v>0</v>
      </c>
    </row>
    <row r="10124" spans="6:7" x14ac:dyDescent="0.3">
      <c r="F10124" t="s">
        <v>10389</v>
      </c>
      <c r="G10124" s="10">
        <v>0</v>
      </c>
    </row>
    <row r="10125" spans="6:7" x14ac:dyDescent="0.3">
      <c r="F10125" t="s">
        <v>10840</v>
      </c>
      <c r="G10125" s="10">
        <v>0</v>
      </c>
    </row>
    <row r="10126" spans="6:7" x14ac:dyDescent="0.3">
      <c r="F10126" t="s">
        <v>10390</v>
      </c>
      <c r="G10126" s="10">
        <v>0</v>
      </c>
    </row>
    <row r="10127" spans="6:7" x14ac:dyDescent="0.3">
      <c r="F10127" t="s">
        <v>10842</v>
      </c>
      <c r="G10127" s="10">
        <v>0</v>
      </c>
    </row>
    <row r="10128" spans="6:7" x14ac:dyDescent="0.3">
      <c r="F10128" t="s">
        <v>10391</v>
      </c>
      <c r="G10128" s="10">
        <v>0</v>
      </c>
    </row>
    <row r="10129" spans="6:7" x14ac:dyDescent="0.3">
      <c r="F10129" t="s">
        <v>9922</v>
      </c>
      <c r="G10129" s="10">
        <v>0</v>
      </c>
    </row>
    <row r="10130" spans="6:7" x14ac:dyDescent="0.3">
      <c r="F10130" t="s">
        <v>10392</v>
      </c>
      <c r="G10130" s="10">
        <v>0</v>
      </c>
    </row>
    <row r="10131" spans="6:7" x14ac:dyDescent="0.3">
      <c r="F10131" t="s">
        <v>10846</v>
      </c>
      <c r="G10131" s="10">
        <v>0</v>
      </c>
    </row>
    <row r="10132" spans="6:7" x14ac:dyDescent="0.3">
      <c r="F10132" t="s">
        <v>10393</v>
      </c>
      <c r="G10132" s="10">
        <v>0</v>
      </c>
    </row>
    <row r="10133" spans="6:7" x14ac:dyDescent="0.3">
      <c r="F10133" t="s">
        <v>10848</v>
      </c>
      <c r="G10133" s="10">
        <v>0</v>
      </c>
    </row>
    <row r="10134" spans="6:7" x14ac:dyDescent="0.3">
      <c r="F10134" t="s">
        <v>10394</v>
      </c>
      <c r="G10134" s="10">
        <v>0</v>
      </c>
    </row>
    <row r="10135" spans="6:7" x14ac:dyDescent="0.3">
      <c r="F10135" t="s">
        <v>10850</v>
      </c>
      <c r="G10135" s="10">
        <v>0</v>
      </c>
    </row>
    <row r="10136" spans="6:7" x14ac:dyDescent="0.3">
      <c r="F10136" t="s">
        <v>10395</v>
      </c>
      <c r="G10136" s="10">
        <v>0</v>
      </c>
    </row>
    <row r="10137" spans="6:7" x14ac:dyDescent="0.3">
      <c r="F10137" t="s">
        <v>10852</v>
      </c>
      <c r="G10137" s="10">
        <v>0</v>
      </c>
    </row>
    <row r="10138" spans="6:7" x14ac:dyDescent="0.3">
      <c r="F10138" t="s">
        <v>10396</v>
      </c>
      <c r="G10138" s="10">
        <v>0</v>
      </c>
    </row>
    <row r="10139" spans="6:7" x14ac:dyDescent="0.3">
      <c r="F10139" t="s">
        <v>10854</v>
      </c>
      <c r="G10139" s="10">
        <v>0</v>
      </c>
    </row>
    <row r="10140" spans="6:7" x14ac:dyDescent="0.3">
      <c r="F10140" t="s">
        <v>10397</v>
      </c>
      <c r="G10140" s="10">
        <v>0</v>
      </c>
    </row>
    <row r="10141" spans="6:7" x14ac:dyDescent="0.3">
      <c r="F10141" t="s">
        <v>10856</v>
      </c>
      <c r="G10141" s="10">
        <v>0</v>
      </c>
    </row>
    <row r="10142" spans="6:7" x14ac:dyDescent="0.3">
      <c r="F10142" t="s">
        <v>10398</v>
      </c>
      <c r="G10142" s="10">
        <v>0</v>
      </c>
    </row>
    <row r="10143" spans="6:7" x14ac:dyDescent="0.3">
      <c r="F10143" t="s">
        <v>10858</v>
      </c>
      <c r="G10143" s="10">
        <v>0</v>
      </c>
    </row>
    <row r="10144" spans="6:7" x14ac:dyDescent="0.3">
      <c r="F10144" t="s">
        <v>10399</v>
      </c>
      <c r="G10144" s="10">
        <v>0</v>
      </c>
    </row>
    <row r="10145" spans="6:7" x14ac:dyDescent="0.3">
      <c r="F10145" t="s">
        <v>10860</v>
      </c>
      <c r="G10145" s="10">
        <v>0</v>
      </c>
    </row>
    <row r="10146" spans="6:7" x14ac:dyDescent="0.3">
      <c r="F10146" t="s">
        <v>10400</v>
      </c>
      <c r="G10146" s="10">
        <v>0</v>
      </c>
    </row>
    <row r="10147" spans="6:7" x14ac:dyDescent="0.3">
      <c r="F10147" t="s">
        <v>10862</v>
      </c>
      <c r="G10147" s="10">
        <v>0</v>
      </c>
    </row>
    <row r="10148" spans="6:7" x14ac:dyDescent="0.3">
      <c r="F10148" t="s">
        <v>10941</v>
      </c>
      <c r="G10148" s="10">
        <v>0</v>
      </c>
    </row>
    <row r="10149" spans="6:7" x14ac:dyDescent="0.3">
      <c r="F10149" t="s">
        <v>10864</v>
      </c>
      <c r="G10149" s="10">
        <v>0</v>
      </c>
    </row>
    <row r="10150" spans="6:7" x14ac:dyDescent="0.3">
      <c r="F10150" t="s">
        <v>10943</v>
      </c>
      <c r="G10150" s="10">
        <v>0</v>
      </c>
    </row>
    <row r="10151" spans="6:7" x14ac:dyDescent="0.3">
      <c r="F10151" t="s">
        <v>10866</v>
      </c>
      <c r="G10151" s="10">
        <v>0</v>
      </c>
    </row>
    <row r="10152" spans="6:7" x14ac:dyDescent="0.3">
      <c r="F10152" t="s">
        <v>10945</v>
      </c>
      <c r="G10152" s="10">
        <v>0</v>
      </c>
    </row>
    <row r="10153" spans="6:7" x14ac:dyDescent="0.3">
      <c r="F10153" t="s">
        <v>9924</v>
      </c>
      <c r="G10153" s="10">
        <v>0</v>
      </c>
    </row>
    <row r="10154" spans="6:7" x14ac:dyDescent="0.3">
      <c r="F10154" t="s">
        <v>10947</v>
      </c>
      <c r="G10154" s="10">
        <v>0</v>
      </c>
    </row>
    <row r="10155" spans="6:7" x14ac:dyDescent="0.3">
      <c r="F10155" t="s">
        <v>10870</v>
      </c>
      <c r="G10155" s="10">
        <v>0</v>
      </c>
    </row>
    <row r="10156" spans="6:7" x14ac:dyDescent="0.3">
      <c r="F10156" t="s">
        <v>10949</v>
      </c>
      <c r="G10156" s="10">
        <v>0</v>
      </c>
    </row>
    <row r="10157" spans="6:7" x14ac:dyDescent="0.3">
      <c r="F10157" t="s">
        <v>10872</v>
      </c>
      <c r="G10157" s="10">
        <v>0</v>
      </c>
    </row>
    <row r="10158" spans="6:7" x14ac:dyDescent="0.3">
      <c r="F10158" t="s">
        <v>9810</v>
      </c>
      <c r="G10158" s="10">
        <v>0</v>
      </c>
    </row>
    <row r="10159" spans="6:7" x14ac:dyDescent="0.3">
      <c r="F10159" t="s">
        <v>10874</v>
      </c>
      <c r="G10159" s="10">
        <v>0</v>
      </c>
    </row>
    <row r="10160" spans="6:7" x14ac:dyDescent="0.3">
      <c r="F10160" t="s">
        <v>9896</v>
      </c>
      <c r="G10160" s="10">
        <v>0</v>
      </c>
    </row>
    <row r="10161" spans="6:7" x14ac:dyDescent="0.3">
      <c r="F10161" t="s">
        <v>9851</v>
      </c>
      <c r="G10161" s="10">
        <v>0</v>
      </c>
    </row>
    <row r="10162" spans="6:7" x14ac:dyDescent="0.3">
      <c r="F10162" t="s">
        <v>10408</v>
      </c>
      <c r="G10162" s="10">
        <v>0</v>
      </c>
    </row>
    <row r="10163" spans="6:7" x14ac:dyDescent="0.3">
      <c r="F10163" t="s">
        <v>9852</v>
      </c>
      <c r="G10163" s="10">
        <v>0</v>
      </c>
    </row>
    <row r="10164" spans="6:7" x14ac:dyDescent="0.3">
      <c r="F10164" t="s">
        <v>10409</v>
      </c>
      <c r="G10164" s="10">
        <v>0</v>
      </c>
    </row>
    <row r="10165" spans="6:7" x14ac:dyDescent="0.3">
      <c r="F10165" t="s">
        <v>10880</v>
      </c>
      <c r="G10165" s="10">
        <v>0</v>
      </c>
    </row>
    <row r="10166" spans="6:7" x14ac:dyDescent="0.3">
      <c r="F10166" t="s">
        <v>10410</v>
      </c>
      <c r="G10166" s="10">
        <v>0</v>
      </c>
    </row>
    <row r="10167" spans="6:7" x14ac:dyDescent="0.3">
      <c r="F10167" t="s">
        <v>9853</v>
      </c>
      <c r="G10167" s="10">
        <v>0</v>
      </c>
    </row>
    <row r="10168" spans="6:7" x14ac:dyDescent="0.3">
      <c r="F10168" t="s">
        <v>10411</v>
      </c>
      <c r="G10168" s="10">
        <v>0</v>
      </c>
    </row>
    <row r="10169" spans="6:7" x14ac:dyDescent="0.3">
      <c r="F10169" t="s">
        <v>10884</v>
      </c>
      <c r="G10169" s="10">
        <v>0</v>
      </c>
    </row>
    <row r="10170" spans="6:7" x14ac:dyDescent="0.3">
      <c r="F10170" t="s">
        <v>10412</v>
      </c>
      <c r="G10170" s="10">
        <v>0</v>
      </c>
    </row>
    <row r="10171" spans="6:7" x14ac:dyDescent="0.3">
      <c r="F10171" t="s">
        <v>10886</v>
      </c>
      <c r="G10171" s="10">
        <v>0</v>
      </c>
    </row>
    <row r="10172" spans="6:7" x14ac:dyDescent="0.3">
      <c r="F10172" t="s">
        <v>10413</v>
      </c>
      <c r="G10172" s="10">
        <v>0</v>
      </c>
    </row>
    <row r="10173" spans="6:7" x14ac:dyDescent="0.3">
      <c r="F10173" t="s">
        <v>10888</v>
      </c>
      <c r="G10173" s="10">
        <v>0</v>
      </c>
    </row>
    <row r="10174" spans="6:7" x14ac:dyDescent="0.3">
      <c r="F10174" t="s">
        <v>10414</v>
      </c>
      <c r="G10174" s="10">
        <v>0</v>
      </c>
    </row>
    <row r="10175" spans="6:7" x14ac:dyDescent="0.3">
      <c r="F10175" t="s">
        <v>10890</v>
      </c>
      <c r="G10175" s="10">
        <v>0</v>
      </c>
    </row>
    <row r="10176" spans="6:7" x14ac:dyDescent="0.3">
      <c r="F10176" t="s">
        <v>10415</v>
      </c>
      <c r="G10176" s="10">
        <v>0</v>
      </c>
    </row>
    <row r="10177" spans="6:7" x14ac:dyDescent="0.3">
      <c r="F10177" t="s">
        <v>10892</v>
      </c>
      <c r="G10177" s="10">
        <v>0</v>
      </c>
    </row>
    <row r="10178" spans="6:7" x14ac:dyDescent="0.3">
      <c r="F10178" t="s">
        <v>10416</v>
      </c>
      <c r="G10178" s="10">
        <v>0</v>
      </c>
    </row>
    <row r="10179" spans="6:7" x14ac:dyDescent="0.3">
      <c r="F10179" t="s">
        <v>9816</v>
      </c>
      <c r="G10179" s="10">
        <v>0</v>
      </c>
    </row>
    <row r="10180" spans="6:7" x14ac:dyDescent="0.3">
      <c r="F10180" t="s">
        <v>10417</v>
      </c>
      <c r="G10180" s="10">
        <v>0</v>
      </c>
    </row>
    <row r="10181" spans="6:7" x14ac:dyDescent="0.3">
      <c r="F10181" t="s">
        <v>9928</v>
      </c>
      <c r="G10181" s="10">
        <v>0</v>
      </c>
    </row>
    <row r="10182" spans="6:7" x14ac:dyDescent="0.3">
      <c r="F10182" t="s">
        <v>10418</v>
      </c>
      <c r="G10182" s="10">
        <v>0</v>
      </c>
    </row>
    <row r="10183" spans="6:7" x14ac:dyDescent="0.3">
      <c r="F10183" t="s">
        <v>10898</v>
      </c>
      <c r="G10183" s="10">
        <v>0</v>
      </c>
    </row>
    <row r="10184" spans="6:7" x14ac:dyDescent="0.3">
      <c r="F10184" t="s">
        <v>10419</v>
      </c>
      <c r="G10184" s="10">
        <v>0</v>
      </c>
    </row>
    <row r="10185" spans="6:7" x14ac:dyDescent="0.3">
      <c r="F10185" t="s">
        <v>10900</v>
      </c>
      <c r="G10185" s="10">
        <v>0</v>
      </c>
    </row>
    <row r="10186" spans="6:7" x14ac:dyDescent="0.3">
      <c r="F10186" t="s">
        <v>10420</v>
      </c>
      <c r="G10186" s="10">
        <v>0</v>
      </c>
    </row>
    <row r="10187" spans="6:7" x14ac:dyDescent="0.3">
      <c r="F10187" t="s">
        <v>10902</v>
      </c>
      <c r="G10187" s="10">
        <v>0</v>
      </c>
    </row>
    <row r="10188" spans="6:7" x14ac:dyDescent="0.3">
      <c r="F10188" t="s">
        <v>9938</v>
      </c>
      <c r="G10188" s="10">
        <v>0</v>
      </c>
    </row>
    <row r="10189" spans="6:7" x14ac:dyDescent="0.3">
      <c r="F10189" t="s">
        <v>10904</v>
      </c>
      <c r="G10189" s="10">
        <v>0</v>
      </c>
    </row>
    <row r="10190" spans="6:7" x14ac:dyDescent="0.3">
      <c r="F10190" t="s">
        <v>10908</v>
      </c>
      <c r="G10190" s="10">
        <v>0</v>
      </c>
    </row>
    <row r="10191" spans="6:7" x14ac:dyDescent="0.3">
      <c r="F10191" t="s">
        <v>9930</v>
      </c>
      <c r="G10191" s="10">
        <v>0</v>
      </c>
    </row>
    <row r="10192" spans="6:7" x14ac:dyDescent="0.3">
      <c r="F10192" t="s">
        <v>10910</v>
      </c>
      <c r="G10192" s="10">
        <v>0</v>
      </c>
    </row>
    <row r="10193" spans="6:7" x14ac:dyDescent="0.3">
      <c r="F10193" t="s">
        <v>9942</v>
      </c>
      <c r="G10193" s="10">
        <v>0</v>
      </c>
    </row>
    <row r="10194" spans="6:7" x14ac:dyDescent="0.3">
      <c r="F10194" t="s">
        <v>9856</v>
      </c>
      <c r="G10194" s="10">
        <v>0</v>
      </c>
    </row>
    <row r="10195" spans="6:7" x14ac:dyDescent="0.3">
      <c r="F10195" t="s">
        <v>10422</v>
      </c>
      <c r="G10195" s="10">
        <v>0</v>
      </c>
    </row>
    <row r="10196" spans="6:7" x14ac:dyDescent="0.3">
      <c r="F10196" t="s">
        <v>9865</v>
      </c>
      <c r="G10196" s="10">
        <v>0</v>
      </c>
    </row>
    <row r="10197" spans="6:7" x14ac:dyDescent="0.3">
      <c r="F10197" t="s">
        <v>10423</v>
      </c>
      <c r="G10197" s="10">
        <v>0</v>
      </c>
    </row>
    <row r="10198" spans="6:7" x14ac:dyDescent="0.3">
      <c r="F10198" t="s">
        <v>10913</v>
      </c>
      <c r="G10198" s="10">
        <v>0</v>
      </c>
    </row>
    <row r="10199" spans="6:7" x14ac:dyDescent="0.3">
      <c r="F10199" t="s">
        <v>10424</v>
      </c>
      <c r="G10199" s="10">
        <v>0</v>
      </c>
    </row>
    <row r="10200" spans="6:7" x14ac:dyDescent="0.3">
      <c r="F10200" t="s">
        <v>10915</v>
      </c>
      <c r="G10200" s="10">
        <v>0</v>
      </c>
    </row>
    <row r="10201" spans="6:7" x14ac:dyDescent="0.3">
      <c r="F10201" t="s">
        <v>10425</v>
      </c>
      <c r="G10201" s="10">
        <v>0</v>
      </c>
    </row>
    <row r="10202" spans="6:7" x14ac:dyDescent="0.3">
      <c r="F10202" t="s">
        <v>10917</v>
      </c>
      <c r="G10202" s="10">
        <v>0</v>
      </c>
    </row>
    <row r="10203" spans="6:7" x14ac:dyDescent="0.3">
      <c r="F10203" t="s">
        <v>10426</v>
      </c>
      <c r="G10203" s="10">
        <v>0</v>
      </c>
    </row>
    <row r="10204" spans="6:7" x14ac:dyDescent="0.3">
      <c r="F10204" t="s">
        <v>9857</v>
      </c>
      <c r="G10204" s="10">
        <v>0</v>
      </c>
    </row>
    <row r="10205" spans="6:7" x14ac:dyDescent="0.3">
      <c r="F10205" t="s">
        <v>10427</v>
      </c>
      <c r="G10205" s="10">
        <v>0</v>
      </c>
    </row>
    <row r="10206" spans="6:7" x14ac:dyDescent="0.3">
      <c r="F10206" t="s">
        <v>10921</v>
      </c>
      <c r="G10206" s="10">
        <v>0</v>
      </c>
    </row>
    <row r="10207" spans="6:7" x14ac:dyDescent="0.3">
      <c r="F10207" t="s">
        <v>10428</v>
      </c>
      <c r="G10207" s="10">
        <v>0</v>
      </c>
    </row>
    <row r="10208" spans="6:7" x14ac:dyDescent="0.3">
      <c r="F10208" t="s">
        <v>10923</v>
      </c>
      <c r="G10208" s="10">
        <v>0</v>
      </c>
    </row>
    <row r="10209" spans="6:7" x14ac:dyDescent="0.3">
      <c r="F10209" t="s">
        <v>10429</v>
      </c>
      <c r="G10209" s="10">
        <v>0</v>
      </c>
    </row>
    <row r="10210" spans="6:7" x14ac:dyDescent="0.3">
      <c r="F10210" t="s">
        <v>10925</v>
      </c>
      <c r="G10210" s="10">
        <v>0</v>
      </c>
    </row>
    <row r="10211" spans="6:7" x14ac:dyDescent="0.3">
      <c r="F10211" t="s">
        <v>10430</v>
      </c>
      <c r="G10211" s="10">
        <v>0</v>
      </c>
    </row>
    <row r="10212" spans="6:7" x14ac:dyDescent="0.3">
      <c r="F10212" t="s">
        <v>10927</v>
      </c>
      <c r="G10212" s="10">
        <v>0</v>
      </c>
    </row>
    <row r="10213" spans="6:7" x14ac:dyDescent="0.3">
      <c r="F10213" t="s">
        <v>10431</v>
      </c>
      <c r="G10213" s="10">
        <v>0</v>
      </c>
    </row>
    <row r="10214" spans="6:7" x14ac:dyDescent="0.3">
      <c r="F10214" t="s">
        <v>10929</v>
      </c>
      <c r="G10214" s="10">
        <v>0</v>
      </c>
    </row>
    <row r="10215" spans="6:7" x14ac:dyDescent="0.3">
      <c r="F10215" t="s">
        <v>10432</v>
      </c>
      <c r="G10215" s="10">
        <v>0</v>
      </c>
    </row>
    <row r="10216" spans="6:7" x14ac:dyDescent="0.3">
      <c r="F10216" t="s">
        <v>9860</v>
      </c>
      <c r="G10216" s="10">
        <v>0</v>
      </c>
    </row>
    <row r="10217" spans="6:7" x14ac:dyDescent="0.3">
      <c r="F10217" t="s">
        <v>10433</v>
      </c>
      <c r="G10217" s="10">
        <v>0</v>
      </c>
    </row>
    <row r="10218" spans="6:7" x14ac:dyDescent="0.3">
      <c r="F10218" t="s">
        <v>10933</v>
      </c>
      <c r="G10218" s="10">
        <v>0</v>
      </c>
    </row>
    <row r="10219" spans="6:7" x14ac:dyDescent="0.3">
      <c r="F10219" t="s">
        <v>10434</v>
      </c>
      <c r="G10219" s="10">
        <v>0</v>
      </c>
    </row>
    <row r="10220" spans="6:7" x14ac:dyDescent="0.3">
      <c r="F10220" t="s">
        <v>9935</v>
      </c>
      <c r="G10220" s="10">
        <v>0</v>
      </c>
    </row>
    <row r="10221" spans="6:7" x14ac:dyDescent="0.3">
      <c r="F10221" t="s">
        <v>10435</v>
      </c>
      <c r="G10221" s="10">
        <v>0</v>
      </c>
    </row>
    <row r="10222" spans="6:7" x14ac:dyDescent="0.3">
      <c r="F10222" t="s">
        <v>9936</v>
      </c>
      <c r="G10222" s="10">
        <v>0</v>
      </c>
    </row>
    <row r="10223" spans="6:7" x14ac:dyDescent="0.3">
      <c r="F10223" t="s">
        <v>10436</v>
      </c>
      <c r="G10223" s="10">
        <v>0</v>
      </c>
    </row>
    <row r="10224" spans="6:7" x14ac:dyDescent="0.3">
      <c r="F10224" t="s">
        <v>10939</v>
      </c>
      <c r="G10224" s="10">
        <v>0</v>
      </c>
    </row>
    <row r="10225" spans="6:7" x14ac:dyDescent="0.3">
      <c r="F10225" t="s">
        <v>10437</v>
      </c>
      <c r="G10225" s="10">
        <v>0</v>
      </c>
    </row>
    <row r="10226" spans="6:7" x14ac:dyDescent="0.3">
      <c r="F10226" t="s">
        <v>9866</v>
      </c>
      <c r="G10226" s="10">
        <v>0</v>
      </c>
    </row>
    <row r="10227" spans="6:7" x14ac:dyDescent="0.3">
      <c r="F10227" t="s">
        <v>10438</v>
      </c>
      <c r="G10227" s="10">
        <v>0</v>
      </c>
    </row>
    <row r="10228" spans="6:7" x14ac:dyDescent="0.3">
      <c r="F10228" t="s">
        <v>10401</v>
      </c>
      <c r="G10228" s="10">
        <v>0</v>
      </c>
    </row>
    <row r="10229" spans="6:7" x14ac:dyDescent="0.3">
      <c r="F10229" t="s">
        <v>10944</v>
      </c>
      <c r="G10229" s="10">
        <v>0</v>
      </c>
    </row>
    <row r="10230" spans="6:7" x14ac:dyDescent="0.3">
      <c r="F10230" t="s">
        <v>10402</v>
      </c>
      <c r="G10230" s="10">
        <v>0</v>
      </c>
    </row>
    <row r="10231" spans="6:7" x14ac:dyDescent="0.3">
      <c r="F10231" t="s">
        <v>10946</v>
      </c>
      <c r="G10231" s="10">
        <v>0</v>
      </c>
    </row>
    <row r="10232" spans="6:7" x14ac:dyDescent="0.3">
      <c r="F10232" t="s">
        <v>10403</v>
      </c>
      <c r="G10232" s="10">
        <v>0</v>
      </c>
    </row>
    <row r="10233" spans="6:7" x14ac:dyDescent="0.3">
      <c r="F10233" t="s">
        <v>10948</v>
      </c>
      <c r="G10233" s="10">
        <v>0</v>
      </c>
    </row>
    <row r="10234" spans="6:7" x14ac:dyDescent="0.3">
      <c r="F10234" t="s">
        <v>10404</v>
      </c>
      <c r="G10234" s="10">
        <v>0</v>
      </c>
    </row>
    <row r="10235" spans="6:7" x14ac:dyDescent="0.3">
      <c r="F10235" t="s">
        <v>10950</v>
      </c>
      <c r="G10235" s="10">
        <v>0</v>
      </c>
    </row>
    <row r="10236" spans="6:7" x14ac:dyDescent="0.3">
      <c r="F10236" t="s">
        <v>10405</v>
      </c>
      <c r="G10236" s="10">
        <v>0</v>
      </c>
    </row>
    <row r="10237" spans="6:7" x14ac:dyDescent="0.3">
      <c r="F10237" t="s">
        <v>10952</v>
      </c>
      <c r="G10237" s="10">
        <v>0</v>
      </c>
    </row>
    <row r="10238" spans="6:7" x14ac:dyDescent="0.3">
      <c r="F10238" t="s">
        <v>10406</v>
      </c>
      <c r="G10238" s="10">
        <v>0</v>
      </c>
    </row>
    <row r="10239" spans="6:7" x14ac:dyDescent="0.3">
      <c r="F10239" t="s">
        <v>9811</v>
      </c>
      <c r="G10239" s="10">
        <v>0</v>
      </c>
    </row>
    <row r="10240" spans="6:7" x14ac:dyDescent="0.3">
      <c r="F10240" t="s">
        <v>10407</v>
      </c>
      <c r="G10240" s="10">
        <v>0</v>
      </c>
    </row>
    <row r="10241" spans="6:7" x14ac:dyDescent="0.3">
      <c r="F10241" t="s">
        <v>10379</v>
      </c>
      <c r="G10241" s="10">
        <v>0</v>
      </c>
    </row>
    <row r="10242" spans="6:7" x14ac:dyDescent="0.3">
      <c r="F10242" t="s">
        <v>9289</v>
      </c>
      <c r="G10242" s="10">
        <v>0</v>
      </c>
    </row>
    <row r="10243" spans="6:7" x14ac:dyDescent="0.3">
      <c r="F10243" t="s">
        <v>8711</v>
      </c>
      <c r="G10243" s="10">
        <v>0</v>
      </c>
    </row>
    <row r="10244" spans="6:7" x14ac:dyDescent="0.3">
      <c r="F10244" t="s">
        <v>8741</v>
      </c>
      <c r="G10244" s="10">
        <v>0</v>
      </c>
    </row>
    <row r="10245" spans="6:7" x14ac:dyDescent="0.3">
      <c r="F10245" t="s">
        <v>8773</v>
      </c>
      <c r="G10245" s="10">
        <v>0</v>
      </c>
    </row>
    <row r="10246" spans="6:7" x14ac:dyDescent="0.3">
      <c r="F10246" t="s">
        <v>9681</v>
      </c>
      <c r="G10246" s="10">
        <v>0</v>
      </c>
    </row>
    <row r="10247" spans="6:7" x14ac:dyDescent="0.3">
      <c r="F10247" t="s">
        <v>8774</v>
      </c>
      <c r="G10247" s="10">
        <v>0</v>
      </c>
    </row>
    <row r="10248" spans="6:7" x14ac:dyDescent="0.3">
      <c r="F10248" t="s">
        <v>9353</v>
      </c>
      <c r="G10248" s="10">
        <v>0</v>
      </c>
    </row>
    <row r="10249" spans="6:7" x14ac:dyDescent="0.3">
      <c r="F10249" t="s">
        <v>8775</v>
      </c>
      <c r="G10249" s="10">
        <v>0</v>
      </c>
    </row>
    <row r="10250" spans="6:7" x14ac:dyDescent="0.3">
      <c r="F10250" t="s">
        <v>9489</v>
      </c>
      <c r="G10250" s="10">
        <v>0</v>
      </c>
    </row>
    <row r="10251" spans="6:7" x14ac:dyDescent="0.3">
      <c r="F10251" t="s">
        <v>8776</v>
      </c>
      <c r="G10251" s="10">
        <v>0</v>
      </c>
    </row>
    <row r="10252" spans="6:7" x14ac:dyDescent="0.3">
      <c r="F10252" t="s">
        <v>9617</v>
      </c>
      <c r="G10252" s="10">
        <v>0</v>
      </c>
    </row>
    <row r="10253" spans="6:7" x14ac:dyDescent="0.3">
      <c r="F10253" t="s">
        <v>8777</v>
      </c>
      <c r="G10253" s="10">
        <v>0</v>
      </c>
    </row>
    <row r="10254" spans="6:7" x14ac:dyDescent="0.3">
      <c r="F10254" t="s">
        <v>8749</v>
      </c>
      <c r="G10254" s="10">
        <v>0</v>
      </c>
    </row>
    <row r="10255" spans="6:7" x14ac:dyDescent="0.3">
      <c r="F10255" t="s">
        <v>8778</v>
      </c>
      <c r="G10255" s="10">
        <v>0</v>
      </c>
    </row>
    <row r="10256" spans="6:7" x14ac:dyDescent="0.3">
      <c r="F10256" t="s">
        <v>9321</v>
      </c>
      <c r="G10256" s="10">
        <v>0</v>
      </c>
    </row>
    <row r="10257" spans="6:7" x14ac:dyDescent="0.3">
      <c r="F10257" t="s">
        <v>8779</v>
      </c>
      <c r="G10257" s="10">
        <v>0</v>
      </c>
    </row>
    <row r="10258" spans="6:7" x14ac:dyDescent="0.3">
      <c r="F10258" t="s">
        <v>9385</v>
      </c>
      <c r="G10258" s="10">
        <v>0</v>
      </c>
    </row>
    <row r="10259" spans="6:7" x14ac:dyDescent="0.3">
      <c r="F10259" t="s">
        <v>8780</v>
      </c>
      <c r="G10259" s="10">
        <v>0</v>
      </c>
    </row>
    <row r="10260" spans="6:7" x14ac:dyDescent="0.3">
      <c r="F10260" t="s">
        <v>9457</v>
      </c>
      <c r="G10260" s="10">
        <v>0</v>
      </c>
    </row>
    <row r="10261" spans="6:7" x14ac:dyDescent="0.3">
      <c r="F10261" t="s">
        <v>8781</v>
      </c>
      <c r="G10261" s="10">
        <v>0</v>
      </c>
    </row>
    <row r="10262" spans="6:7" x14ac:dyDescent="0.3">
      <c r="F10262" t="s">
        <v>9521</v>
      </c>
      <c r="G10262" s="10">
        <v>0</v>
      </c>
    </row>
    <row r="10263" spans="6:7" x14ac:dyDescent="0.3">
      <c r="F10263" t="s">
        <v>8782</v>
      </c>
      <c r="G10263" s="10">
        <v>0</v>
      </c>
    </row>
    <row r="10264" spans="6:7" x14ac:dyDescent="0.3">
      <c r="F10264" t="s">
        <v>9585</v>
      </c>
      <c r="G10264" s="10">
        <v>0</v>
      </c>
    </row>
    <row r="10265" spans="6:7" x14ac:dyDescent="0.3">
      <c r="F10265" t="s">
        <v>8783</v>
      </c>
      <c r="G10265" s="10">
        <v>0</v>
      </c>
    </row>
    <row r="10266" spans="6:7" x14ac:dyDescent="0.3">
      <c r="F10266" t="s">
        <v>9649</v>
      </c>
      <c r="G10266" s="10">
        <v>0</v>
      </c>
    </row>
    <row r="10267" spans="6:7" x14ac:dyDescent="0.3">
      <c r="F10267" t="s">
        <v>8784</v>
      </c>
      <c r="G10267" s="10">
        <v>0</v>
      </c>
    </row>
    <row r="10268" spans="6:7" x14ac:dyDescent="0.3">
      <c r="F10268" t="s">
        <v>9713</v>
      </c>
      <c r="G10268" s="10">
        <v>0</v>
      </c>
    </row>
    <row r="10269" spans="6:7" x14ac:dyDescent="0.3">
      <c r="F10269" t="s">
        <v>8785</v>
      </c>
      <c r="G10269" s="10">
        <v>0</v>
      </c>
    </row>
    <row r="10270" spans="6:7" x14ac:dyDescent="0.3">
      <c r="F10270" t="s">
        <v>9790</v>
      </c>
      <c r="G10270" s="10">
        <v>0</v>
      </c>
    </row>
    <row r="10271" spans="6:7" x14ac:dyDescent="0.3">
      <c r="F10271" t="s">
        <v>8786</v>
      </c>
      <c r="G10271" s="10">
        <v>0</v>
      </c>
    </row>
    <row r="10272" spans="6:7" x14ac:dyDescent="0.3">
      <c r="F10272" t="s">
        <v>9305</v>
      </c>
      <c r="G10272" s="10">
        <v>0</v>
      </c>
    </row>
    <row r="10273" spans="6:7" x14ac:dyDescent="0.3">
      <c r="F10273" t="s">
        <v>8787</v>
      </c>
      <c r="G10273" s="10">
        <v>0</v>
      </c>
    </row>
    <row r="10274" spans="6:7" x14ac:dyDescent="0.3">
      <c r="F10274" t="s">
        <v>9337</v>
      </c>
      <c r="G10274" s="10">
        <v>0</v>
      </c>
    </row>
    <row r="10275" spans="6:7" x14ac:dyDescent="0.3">
      <c r="F10275" t="s">
        <v>8788</v>
      </c>
      <c r="G10275" s="10">
        <v>0</v>
      </c>
    </row>
    <row r="10276" spans="6:7" x14ac:dyDescent="0.3">
      <c r="F10276" t="s">
        <v>9369</v>
      </c>
      <c r="G10276" s="10">
        <v>0</v>
      </c>
    </row>
    <row r="10277" spans="6:7" x14ac:dyDescent="0.3">
      <c r="F10277" t="s">
        <v>8789</v>
      </c>
      <c r="G10277" s="10">
        <v>0</v>
      </c>
    </row>
    <row r="10278" spans="6:7" x14ac:dyDescent="0.3">
      <c r="F10278" t="s">
        <v>9401</v>
      </c>
      <c r="G10278" s="10">
        <v>0</v>
      </c>
    </row>
    <row r="10279" spans="6:7" x14ac:dyDescent="0.3">
      <c r="F10279" t="s">
        <v>8790</v>
      </c>
      <c r="G10279" s="10">
        <v>0</v>
      </c>
    </row>
    <row r="10280" spans="6:7" x14ac:dyDescent="0.3">
      <c r="F10280" t="s">
        <v>9433</v>
      </c>
      <c r="G10280" s="10">
        <v>0</v>
      </c>
    </row>
    <row r="10281" spans="6:7" x14ac:dyDescent="0.3">
      <c r="F10281" t="s">
        <v>8791</v>
      </c>
      <c r="G10281" s="10">
        <v>0</v>
      </c>
    </row>
    <row r="10282" spans="6:7" x14ac:dyDescent="0.3">
      <c r="F10282" t="s">
        <v>9473</v>
      </c>
      <c r="G10282" s="10">
        <v>0</v>
      </c>
    </row>
    <row r="10283" spans="6:7" x14ac:dyDescent="0.3">
      <c r="F10283" t="s">
        <v>8792</v>
      </c>
      <c r="G10283" s="10">
        <v>0</v>
      </c>
    </row>
    <row r="10284" spans="6:7" x14ac:dyDescent="0.3">
      <c r="F10284" t="s">
        <v>9505</v>
      </c>
      <c r="G10284" s="10">
        <v>0</v>
      </c>
    </row>
    <row r="10285" spans="6:7" x14ac:dyDescent="0.3">
      <c r="F10285" t="s">
        <v>8793</v>
      </c>
      <c r="G10285" s="10">
        <v>0</v>
      </c>
    </row>
    <row r="10286" spans="6:7" x14ac:dyDescent="0.3">
      <c r="F10286" t="s">
        <v>9537</v>
      </c>
      <c r="G10286" s="10">
        <v>0</v>
      </c>
    </row>
    <row r="10287" spans="6:7" x14ac:dyDescent="0.3">
      <c r="F10287" t="s">
        <v>8794</v>
      </c>
      <c r="G10287" s="10">
        <v>0</v>
      </c>
    </row>
    <row r="10288" spans="6:7" x14ac:dyDescent="0.3">
      <c r="F10288" t="s">
        <v>9569</v>
      </c>
      <c r="G10288" s="10">
        <v>0</v>
      </c>
    </row>
    <row r="10289" spans="6:7" x14ac:dyDescent="0.3">
      <c r="F10289" t="s">
        <v>8795</v>
      </c>
      <c r="G10289" s="10">
        <v>0</v>
      </c>
    </row>
    <row r="10290" spans="6:7" x14ac:dyDescent="0.3">
      <c r="F10290" t="s">
        <v>9601</v>
      </c>
      <c r="G10290" s="10">
        <v>0</v>
      </c>
    </row>
    <row r="10291" spans="6:7" x14ac:dyDescent="0.3">
      <c r="F10291" t="s">
        <v>8796</v>
      </c>
      <c r="G10291" s="10">
        <v>0</v>
      </c>
    </row>
    <row r="10292" spans="6:7" x14ac:dyDescent="0.3">
      <c r="F10292" t="s">
        <v>9633</v>
      </c>
      <c r="G10292" s="10">
        <v>0</v>
      </c>
    </row>
    <row r="10293" spans="6:7" x14ac:dyDescent="0.3">
      <c r="F10293" t="s">
        <v>8797</v>
      </c>
      <c r="G10293" s="10">
        <v>0</v>
      </c>
    </row>
    <row r="10294" spans="6:7" x14ac:dyDescent="0.3">
      <c r="F10294" t="s">
        <v>9665</v>
      </c>
      <c r="G10294" s="10">
        <v>0</v>
      </c>
    </row>
    <row r="10295" spans="6:7" x14ac:dyDescent="0.3">
      <c r="F10295" t="s">
        <v>8798</v>
      </c>
      <c r="G10295" s="10">
        <v>0</v>
      </c>
    </row>
    <row r="10296" spans="6:7" x14ac:dyDescent="0.3">
      <c r="F10296" t="s">
        <v>9697</v>
      </c>
      <c r="G10296" s="10">
        <v>0</v>
      </c>
    </row>
    <row r="10297" spans="6:7" x14ac:dyDescent="0.3">
      <c r="F10297" t="s">
        <v>8799</v>
      </c>
      <c r="G10297" s="10">
        <v>0</v>
      </c>
    </row>
    <row r="10298" spans="6:7" x14ac:dyDescent="0.3">
      <c r="F10298" t="s">
        <v>9729</v>
      </c>
      <c r="G10298" s="10">
        <v>0</v>
      </c>
    </row>
    <row r="10299" spans="6:7" x14ac:dyDescent="0.3">
      <c r="F10299" t="s">
        <v>8800</v>
      </c>
      <c r="G10299" s="10">
        <v>0</v>
      </c>
    </row>
    <row r="10300" spans="6:7" x14ac:dyDescent="0.3">
      <c r="F10300" t="s">
        <v>8725</v>
      </c>
      <c r="G10300" s="10">
        <v>0</v>
      </c>
    </row>
    <row r="10301" spans="6:7" x14ac:dyDescent="0.3">
      <c r="F10301" t="s">
        <v>8801</v>
      </c>
      <c r="G10301" s="10">
        <v>0</v>
      </c>
    </row>
    <row r="10302" spans="6:7" x14ac:dyDescent="0.3">
      <c r="F10302" t="s">
        <v>9281</v>
      </c>
      <c r="G10302" s="10">
        <v>0</v>
      </c>
    </row>
    <row r="10303" spans="6:7" x14ac:dyDescent="0.3">
      <c r="F10303" t="s">
        <v>8660</v>
      </c>
      <c r="G10303" s="10">
        <v>0</v>
      </c>
    </row>
    <row r="10304" spans="6:7" x14ac:dyDescent="0.3">
      <c r="F10304" t="s">
        <v>9297</v>
      </c>
      <c r="G10304" s="10">
        <v>0</v>
      </c>
    </row>
    <row r="10305" spans="6:7" x14ac:dyDescent="0.3">
      <c r="F10305" t="s">
        <v>8661</v>
      </c>
      <c r="G10305" s="10">
        <v>0</v>
      </c>
    </row>
    <row r="10306" spans="6:7" x14ac:dyDescent="0.3">
      <c r="F10306" t="s">
        <v>9313</v>
      </c>
      <c r="G10306" s="10">
        <v>0</v>
      </c>
    </row>
    <row r="10307" spans="6:7" x14ac:dyDescent="0.3">
      <c r="F10307" t="s">
        <v>8759</v>
      </c>
      <c r="G10307" s="10">
        <v>0</v>
      </c>
    </row>
    <row r="10308" spans="6:7" x14ac:dyDescent="0.3">
      <c r="F10308" t="s">
        <v>9329</v>
      </c>
      <c r="G10308" s="10">
        <v>0</v>
      </c>
    </row>
    <row r="10309" spans="6:7" x14ac:dyDescent="0.3">
      <c r="F10309" t="s">
        <v>8805</v>
      </c>
      <c r="G10309" s="10">
        <v>0</v>
      </c>
    </row>
    <row r="10310" spans="6:7" x14ac:dyDescent="0.3">
      <c r="F10310" t="s">
        <v>8771</v>
      </c>
      <c r="G10310" s="10">
        <v>0</v>
      </c>
    </row>
    <row r="10311" spans="6:7" x14ac:dyDescent="0.3">
      <c r="F10311" t="s">
        <v>8806</v>
      </c>
      <c r="G10311" s="10">
        <v>0</v>
      </c>
    </row>
    <row r="10312" spans="6:7" x14ac:dyDescent="0.3">
      <c r="F10312" t="s">
        <v>9361</v>
      </c>
      <c r="G10312" s="10">
        <v>0</v>
      </c>
    </row>
    <row r="10313" spans="6:7" x14ac:dyDescent="0.3">
      <c r="F10313" t="s">
        <v>8807</v>
      </c>
      <c r="G10313" s="10">
        <v>0</v>
      </c>
    </row>
    <row r="10314" spans="6:7" x14ac:dyDescent="0.3">
      <c r="F10314" t="s">
        <v>9377</v>
      </c>
      <c r="G10314" s="10">
        <v>0</v>
      </c>
    </row>
    <row r="10315" spans="6:7" x14ac:dyDescent="0.3">
      <c r="F10315" t="s">
        <v>8760</v>
      </c>
      <c r="G10315" s="10">
        <v>0</v>
      </c>
    </row>
    <row r="10316" spans="6:7" x14ac:dyDescent="0.3">
      <c r="F10316" t="s">
        <v>9393</v>
      </c>
      <c r="G10316" s="10">
        <v>0</v>
      </c>
    </row>
    <row r="10317" spans="6:7" x14ac:dyDescent="0.3">
      <c r="F10317" t="s">
        <v>8809</v>
      </c>
      <c r="G10317" s="10">
        <v>0</v>
      </c>
    </row>
    <row r="10318" spans="6:7" x14ac:dyDescent="0.3">
      <c r="F10318" t="s">
        <v>9409</v>
      </c>
      <c r="G10318" s="10">
        <v>0</v>
      </c>
    </row>
    <row r="10319" spans="6:7" x14ac:dyDescent="0.3">
      <c r="F10319" t="s">
        <v>8662</v>
      </c>
      <c r="G10319" s="10">
        <v>0</v>
      </c>
    </row>
    <row r="10320" spans="6:7" x14ac:dyDescent="0.3">
      <c r="F10320" t="s">
        <v>9425</v>
      </c>
      <c r="G10320" s="10">
        <v>0</v>
      </c>
    </row>
    <row r="10321" spans="6:7" x14ac:dyDescent="0.3">
      <c r="F10321" t="s">
        <v>8811</v>
      </c>
      <c r="G10321" s="10">
        <v>0</v>
      </c>
    </row>
    <row r="10322" spans="6:7" x14ac:dyDescent="0.3">
      <c r="F10322" t="s">
        <v>8772</v>
      </c>
      <c r="G10322" s="10">
        <v>0</v>
      </c>
    </row>
    <row r="10323" spans="6:7" x14ac:dyDescent="0.3">
      <c r="F10323" t="s">
        <v>8812</v>
      </c>
      <c r="G10323" s="10">
        <v>0</v>
      </c>
    </row>
    <row r="10324" spans="6:7" x14ac:dyDescent="0.3">
      <c r="F10324" t="s">
        <v>9465</v>
      </c>
      <c r="G10324" s="10">
        <v>0</v>
      </c>
    </row>
    <row r="10325" spans="6:7" x14ac:dyDescent="0.3">
      <c r="F10325" t="s">
        <v>8813</v>
      </c>
      <c r="G10325" s="10">
        <v>0</v>
      </c>
    </row>
    <row r="10326" spans="6:7" x14ac:dyDescent="0.3">
      <c r="F10326" t="s">
        <v>9481</v>
      </c>
      <c r="G10326" s="10">
        <v>0</v>
      </c>
    </row>
    <row r="10327" spans="6:7" x14ac:dyDescent="0.3">
      <c r="F10327" t="s">
        <v>8814</v>
      </c>
      <c r="G10327" s="10">
        <v>0</v>
      </c>
    </row>
    <row r="10328" spans="6:7" x14ac:dyDescent="0.3">
      <c r="F10328" t="s">
        <v>9497</v>
      </c>
      <c r="G10328" s="10">
        <v>0</v>
      </c>
    </row>
    <row r="10329" spans="6:7" x14ac:dyDescent="0.3">
      <c r="F10329" t="s">
        <v>8815</v>
      </c>
      <c r="G10329" s="10">
        <v>0</v>
      </c>
    </row>
    <row r="10330" spans="6:7" x14ac:dyDescent="0.3">
      <c r="F10330" t="s">
        <v>9513</v>
      </c>
      <c r="G10330" s="10">
        <v>0</v>
      </c>
    </row>
    <row r="10331" spans="6:7" x14ac:dyDescent="0.3">
      <c r="F10331" t="s">
        <v>8816</v>
      </c>
      <c r="G10331" s="10">
        <v>0</v>
      </c>
    </row>
    <row r="10332" spans="6:7" x14ac:dyDescent="0.3">
      <c r="F10332" t="s">
        <v>9529</v>
      </c>
      <c r="G10332" s="10">
        <v>0</v>
      </c>
    </row>
    <row r="10333" spans="6:7" x14ac:dyDescent="0.3">
      <c r="F10333" t="s">
        <v>8663</v>
      </c>
      <c r="G10333" s="10">
        <v>0</v>
      </c>
    </row>
    <row r="10334" spans="6:7" x14ac:dyDescent="0.3">
      <c r="F10334" t="s">
        <v>9545</v>
      </c>
      <c r="G10334" s="10">
        <v>0</v>
      </c>
    </row>
    <row r="10335" spans="6:7" x14ac:dyDescent="0.3">
      <c r="F10335" t="s">
        <v>8752</v>
      </c>
      <c r="G10335" s="10">
        <v>0</v>
      </c>
    </row>
    <row r="10336" spans="6:7" x14ac:dyDescent="0.3">
      <c r="F10336" t="s">
        <v>9561</v>
      </c>
      <c r="G10336" s="10">
        <v>0</v>
      </c>
    </row>
    <row r="10337" spans="6:7" x14ac:dyDescent="0.3">
      <c r="F10337" t="s">
        <v>8819</v>
      </c>
      <c r="G10337" s="10">
        <v>0</v>
      </c>
    </row>
    <row r="10338" spans="6:7" x14ac:dyDescent="0.3">
      <c r="F10338" t="s">
        <v>9577</v>
      </c>
      <c r="G10338" s="10">
        <v>0</v>
      </c>
    </row>
    <row r="10339" spans="6:7" x14ac:dyDescent="0.3">
      <c r="F10339" t="s">
        <v>8820</v>
      </c>
      <c r="G10339" s="10">
        <v>0</v>
      </c>
    </row>
    <row r="10340" spans="6:7" x14ac:dyDescent="0.3">
      <c r="F10340" t="s">
        <v>9593</v>
      </c>
      <c r="G10340" s="10">
        <v>0</v>
      </c>
    </row>
    <row r="10341" spans="6:7" x14ac:dyDescent="0.3">
      <c r="F10341" t="s">
        <v>8821</v>
      </c>
      <c r="G10341" s="10">
        <v>0</v>
      </c>
    </row>
    <row r="10342" spans="6:7" x14ac:dyDescent="0.3">
      <c r="F10342" t="s">
        <v>9609</v>
      </c>
      <c r="G10342" s="10">
        <v>0</v>
      </c>
    </row>
    <row r="10343" spans="6:7" x14ac:dyDescent="0.3">
      <c r="F10343" t="s">
        <v>8822</v>
      </c>
      <c r="G10343" s="10">
        <v>0</v>
      </c>
    </row>
    <row r="10344" spans="6:7" x14ac:dyDescent="0.3">
      <c r="F10344" t="s">
        <v>9625</v>
      </c>
      <c r="G10344" s="10">
        <v>0</v>
      </c>
    </row>
    <row r="10345" spans="6:7" x14ac:dyDescent="0.3">
      <c r="F10345" t="s">
        <v>8823</v>
      </c>
      <c r="G10345" s="10">
        <v>0</v>
      </c>
    </row>
    <row r="10346" spans="6:7" x14ac:dyDescent="0.3">
      <c r="F10346" t="s">
        <v>9641</v>
      </c>
      <c r="G10346" s="10">
        <v>0</v>
      </c>
    </row>
    <row r="10347" spans="6:7" x14ac:dyDescent="0.3">
      <c r="F10347" t="s">
        <v>8824</v>
      </c>
      <c r="G10347" s="10">
        <v>0</v>
      </c>
    </row>
    <row r="10348" spans="6:7" x14ac:dyDescent="0.3">
      <c r="F10348" t="s">
        <v>9657</v>
      </c>
      <c r="G10348" s="10">
        <v>0</v>
      </c>
    </row>
    <row r="10349" spans="6:7" x14ac:dyDescent="0.3">
      <c r="F10349" t="s">
        <v>8664</v>
      </c>
      <c r="G10349" s="10">
        <v>0</v>
      </c>
    </row>
    <row r="10350" spans="6:7" x14ac:dyDescent="0.3">
      <c r="F10350" t="s">
        <v>9673</v>
      </c>
      <c r="G10350" s="10">
        <v>0</v>
      </c>
    </row>
    <row r="10351" spans="6:7" x14ac:dyDescent="0.3">
      <c r="F10351" t="s">
        <v>8826</v>
      </c>
      <c r="G10351" s="10">
        <v>0</v>
      </c>
    </row>
    <row r="10352" spans="6:7" x14ac:dyDescent="0.3">
      <c r="F10352" t="s">
        <v>9689</v>
      </c>
      <c r="G10352" s="10">
        <v>0</v>
      </c>
    </row>
    <row r="10353" spans="6:7" x14ac:dyDescent="0.3">
      <c r="F10353" t="s">
        <v>8827</v>
      </c>
      <c r="G10353" s="10">
        <v>0</v>
      </c>
    </row>
    <row r="10354" spans="6:7" x14ac:dyDescent="0.3">
      <c r="F10354" t="s">
        <v>9705</v>
      </c>
      <c r="G10354" s="10">
        <v>0</v>
      </c>
    </row>
    <row r="10355" spans="6:7" x14ac:dyDescent="0.3">
      <c r="F10355" t="s">
        <v>8828</v>
      </c>
      <c r="G10355" s="10">
        <v>0</v>
      </c>
    </row>
    <row r="10356" spans="6:7" x14ac:dyDescent="0.3">
      <c r="F10356" t="s">
        <v>9721</v>
      </c>
      <c r="G10356" s="10">
        <v>0</v>
      </c>
    </row>
    <row r="10357" spans="6:7" x14ac:dyDescent="0.3">
      <c r="F10357" t="s">
        <v>8829</v>
      </c>
      <c r="G10357" s="10">
        <v>0</v>
      </c>
    </row>
    <row r="10358" spans="6:7" x14ac:dyDescent="0.3">
      <c r="F10358" t="s">
        <v>9737</v>
      </c>
      <c r="G10358" s="10">
        <v>0</v>
      </c>
    </row>
    <row r="10359" spans="6:7" x14ac:dyDescent="0.3">
      <c r="F10359" t="s">
        <v>8830</v>
      </c>
      <c r="G10359" s="10">
        <v>0</v>
      </c>
    </row>
    <row r="10360" spans="6:7" x14ac:dyDescent="0.3">
      <c r="F10360" t="s">
        <v>9753</v>
      </c>
      <c r="G10360" s="10">
        <v>0</v>
      </c>
    </row>
    <row r="10361" spans="6:7" x14ac:dyDescent="0.3">
      <c r="F10361" t="s">
        <v>8831</v>
      </c>
      <c r="G10361" s="10">
        <v>0</v>
      </c>
    </row>
    <row r="10362" spans="6:7" x14ac:dyDescent="0.3">
      <c r="F10362" t="s">
        <v>9782</v>
      </c>
      <c r="G10362" s="10">
        <v>0</v>
      </c>
    </row>
    <row r="10363" spans="6:7" x14ac:dyDescent="0.3">
      <c r="F10363" t="s">
        <v>8832</v>
      </c>
      <c r="G10363" s="10">
        <v>0</v>
      </c>
    </row>
    <row r="10364" spans="6:7" x14ac:dyDescent="0.3">
      <c r="F10364" t="s">
        <v>9277</v>
      </c>
      <c r="G10364" s="10">
        <v>0</v>
      </c>
    </row>
    <row r="10365" spans="6:7" x14ac:dyDescent="0.3">
      <c r="F10365" t="s">
        <v>8833</v>
      </c>
      <c r="G10365" s="10">
        <v>0</v>
      </c>
    </row>
    <row r="10366" spans="6:7" x14ac:dyDescent="0.3">
      <c r="F10366" t="s">
        <v>9285</v>
      </c>
      <c r="G10366" s="10">
        <v>0</v>
      </c>
    </row>
    <row r="10367" spans="6:7" x14ac:dyDescent="0.3">
      <c r="F10367" t="s">
        <v>8834</v>
      </c>
      <c r="G10367" s="10">
        <v>0</v>
      </c>
    </row>
    <row r="10368" spans="6:7" x14ac:dyDescent="0.3">
      <c r="F10368" t="s">
        <v>9293</v>
      </c>
      <c r="G10368" s="10">
        <v>0</v>
      </c>
    </row>
    <row r="10369" spans="6:7" x14ac:dyDescent="0.3">
      <c r="F10369" t="s">
        <v>8761</v>
      </c>
      <c r="G10369" s="10">
        <v>0</v>
      </c>
    </row>
    <row r="10370" spans="6:7" x14ac:dyDescent="0.3">
      <c r="F10370" t="s">
        <v>9301</v>
      </c>
      <c r="G10370" s="10">
        <v>0</v>
      </c>
    </row>
    <row r="10371" spans="6:7" x14ac:dyDescent="0.3">
      <c r="F10371" t="s">
        <v>8733</v>
      </c>
      <c r="G10371" s="10">
        <v>0</v>
      </c>
    </row>
    <row r="10372" spans="6:7" x14ac:dyDescent="0.3">
      <c r="F10372" t="s">
        <v>9309</v>
      </c>
      <c r="G10372" s="10">
        <v>0</v>
      </c>
    </row>
    <row r="10373" spans="6:7" x14ac:dyDescent="0.3">
      <c r="F10373" t="s">
        <v>8837</v>
      </c>
      <c r="G10373" s="10">
        <v>0</v>
      </c>
    </row>
    <row r="10374" spans="6:7" x14ac:dyDescent="0.3">
      <c r="F10374" t="s">
        <v>9317</v>
      </c>
      <c r="G10374" s="10">
        <v>0</v>
      </c>
    </row>
    <row r="10375" spans="6:7" x14ac:dyDescent="0.3">
      <c r="F10375" t="s">
        <v>8838</v>
      </c>
      <c r="G10375" s="10">
        <v>0</v>
      </c>
    </row>
    <row r="10376" spans="6:7" x14ac:dyDescent="0.3">
      <c r="F10376" t="s">
        <v>9325</v>
      </c>
      <c r="G10376" s="10">
        <v>0</v>
      </c>
    </row>
    <row r="10377" spans="6:7" x14ac:dyDescent="0.3">
      <c r="F10377" t="s">
        <v>8753</v>
      </c>
      <c r="G10377" s="10">
        <v>0</v>
      </c>
    </row>
    <row r="10378" spans="6:7" x14ac:dyDescent="0.3">
      <c r="F10378" t="s">
        <v>9333</v>
      </c>
      <c r="G10378" s="10">
        <v>0</v>
      </c>
    </row>
    <row r="10379" spans="6:7" x14ac:dyDescent="0.3">
      <c r="F10379" t="s">
        <v>8734</v>
      </c>
      <c r="G10379" s="10">
        <v>0</v>
      </c>
    </row>
    <row r="10380" spans="6:7" x14ac:dyDescent="0.3">
      <c r="F10380" t="s">
        <v>9341</v>
      </c>
      <c r="G10380" s="10">
        <v>0</v>
      </c>
    </row>
    <row r="10381" spans="6:7" x14ac:dyDescent="0.3">
      <c r="F10381" t="s">
        <v>8665</v>
      </c>
      <c r="G10381" s="10">
        <v>0</v>
      </c>
    </row>
    <row r="10382" spans="6:7" x14ac:dyDescent="0.3">
      <c r="F10382" t="s">
        <v>9349</v>
      </c>
      <c r="G10382" s="10">
        <v>0</v>
      </c>
    </row>
    <row r="10383" spans="6:7" x14ac:dyDescent="0.3">
      <c r="F10383" t="s">
        <v>8842</v>
      </c>
      <c r="G10383" s="10">
        <v>0</v>
      </c>
    </row>
    <row r="10384" spans="6:7" x14ac:dyDescent="0.3">
      <c r="F10384" t="s">
        <v>9357</v>
      </c>
      <c r="G10384" s="10">
        <v>0</v>
      </c>
    </row>
    <row r="10385" spans="6:7" x14ac:dyDescent="0.3">
      <c r="F10385" t="s">
        <v>8843</v>
      </c>
      <c r="G10385" s="10">
        <v>0</v>
      </c>
    </row>
    <row r="10386" spans="6:7" x14ac:dyDescent="0.3">
      <c r="F10386" t="s">
        <v>9365</v>
      </c>
      <c r="G10386" s="10">
        <v>0</v>
      </c>
    </row>
    <row r="10387" spans="6:7" x14ac:dyDescent="0.3">
      <c r="F10387" t="s">
        <v>8844</v>
      </c>
      <c r="G10387" s="10">
        <v>0</v>
      </c>
    </row>
    <row r="10388" spans="6:7" x14ac:dyDescent="0.3">
      <c r="F10388" t="s">
        <v>9373</v>
      </c>
      <c r="G10388" s="10">
        <v>0</v>
      </c>
    </row>
    <row r="10389" spans="6:7" x14ac:dyDescent="0.3">
      <c r="F10389" t="s">
        <v>8845</v>
      </c>
      <c r="G10389" s="10">
        <v>0</v>
      </c>
    </row>
    <row r="10390" spans="6:7" x14ac:dyDescent="0.3">
      <c r="F10390" t="s">
        <v>9381</v>
      </c>
      <c r="G10390" s="10">
        <v>0</v>
      </c>
    </row>
    <row r="10391" spans="6:7" x14ac:dyDescent="0.3">
      <c r="F10391" t="s">
        <v>8846</v>
      </c>
      <c r="G10391" s="10">
        <v>0</v>
      </c>
    </row>
    <row r="10392" spans="6:7" x14ac:dyDescent="0.3">
      <c r="F10392" t="s">
        <v>9389</v>
      </c>
      <c r="G10392" s="10">
        <v>0</v>
      </c>
    </row>
    <row r="10393" spans="6:7" x14ac:dyDescent="0.3">
      <c r="F10393" t="s">
        <v>8847</v>
      </c>
      <c r="G10393" s="10">
        <v>0</v>
      </c>
    </row>
    <row r="10394" spans="6:7" x14ac:dyDescent="0.3">
      <c r="F10394" t="s">
        <v>9397</v>
      </c>
      <c r="G10394" s="10">
        <v>0</v>
      </c>
    </row>
    <row r="10395" spans="6:7" x14ac:dyDescent="0.3">
      <c r="F10395" t="s">
        <v>8848</v>
      </c>
      <c r="G10395" s="10">
        <v>0</v>
      </c>
    </row>
    <row r="10396" spans="6:7" x14ac:dyDescent="0.3">
      <c r="F10396" t="s">
        <v>9405</v>
      </c>
      <c r="G10396" s="10">
        <v>0</v>
      </c>
    </row>
    <row r="10397" spans="6:7" x14ac:dyDescent="0.3">
      <c r="F10397" t="s">
        <v>8849</v>
      </c>
      <c r="G10397" s="10">
        <v>0</v>
      </c>
    </row>
    <row r="10398" spans="6:7" x14ac:dyDescent="0.3">
      <c r="F10398" t="s">
        <v>9413</v>
      </c>
      <c r="G10398" s="10">
        <v>0</v>
      </c>
    </row>
    <row r="10399" spans="6:7" x14ac:dyDescent="0.3">
      <c r="F10399" t="s">
        <v>8850</v>
      </c>
      <c r="G10399" s="10">
        <v>0</v>
      </c>
    </row>
    <row r="10400" spans="6:7" x14ac:dyDescent="0.3">
      <c r="F10400" t="s">
        <v>9421</v>
      </c>
      <c r="G10400" s="10">
        <v>0</v>
      </c>
    </row>
    <row r="10401" spans="6:7" x14ac:dyDescent="0.3">
      <c r="F10401" t="s">
        <v>8851</v>
      </c>
      <c r="G10401" s="10">
        <v>0</v>
      </c>
    </row>
    <row r="10402" spans="6:7" x14ac:dyDescent="0.3">
      <c r="F10402" t="s">
        <v>9429</v>
      </c>
      <c r="G10402" s="10">
        <v>0</v>
      </c>
    </row>
    <row r="10403" spans="6:7" x14ac:dyDescent="0.3">
      <c r="F10403" t="s">
        <v>8852</v>
      </c>
      <c r="G10403" s="10">
        <v>0</v>
      </c>
    </row>
    <row r="10404" spans="6:7" x14ac:dyDescent="0.3">
      <c r="F10404" t="s">
        <v>9437</v>
      </c>
      <c r="G10404" s="10">
        <v>0</v>
      </c>
    </row>
    <row r="10405" spans="6:7" x14ac:dyDescent="0.3">
      <c r="F10405" t="s">
        <v>8703</v>
      </c>
      <c r="G10405" s="10">
        <v>0</v>
      </c>
    </row>
    <row r="10406" spans="6:7" x14ac:dyDescent="0.3">
      <c r="F10406" t="s">
        <v>9449</v>
      </c>
      <c r="G10406" s="10">
        <v>0</v>
      </c>
    </row>
    <row r="10407" spans="6:7" x14ac:dyDescent="0.3">
      <c r="F10407" t="s">
        <v>8853</v>
      </c>
      <c r="G10407" s="10">
        <v>0</v>
      </c>
    </row>
    <row r="10408" spans="6:7" x14ac:dyDescent="0.3">
      <c r="F10408" t="s">
        <v>8705</v>
      </c>
      <c r="G10408" s="10">
        <v>0</v>
      </c>
    </row>
    <row r="10409" spans="6:7" x14ac:dyDescent="0.3">
      <c r="F10409" t="s">
        <v>8854</v>
      </c>
      <c r="G10409" s="10">
        <v>0</v>
      </c>
    </row>
    <row r="10410" spans="6:7" x14ac:dyDescent="0.3">
      <c r="F10410" t="s">
        <v>9461</v>
      </c>
      <c r="G10410" s="10">
        <v>0</v>
      </c>
    </row>
    <row r="10411" spans="6:7" x14ac:dyDescent="0.3">
      <c r="F10411" t="s">
        <v>8855</v>
      </c>
      <c r="G10411" s="10">
        <v>0</v>
      </c>
    </row>
    <row r="10412" spans="6:7" x14ac:dyDescent="0.3">
      <c r="F10412" t="s">
        <v>9469</v>
      </c>
      <c r="G10412" s="10">
        <v>0</v>
      </c>
    </row>
    <row r="10413" spans="6:7" x14ac:dyDescent="0.3">
      <c r="F10413" t="s">
        <v>8856</v>
      </c>
      <c r="G10413" s="10">
        <v>0</v>
      </c>
    </row>
    <row r="10414" spans="6:7" x14ac:dyDescent="0.3">
      <c r="F10414" t="s">
        <v>9477</v>
      </c>
      <c r="G10414" s="10">
        <v>0</v>
      </c>
    </row>
    <row r="10415" spans="6:7" x14ac:dyDescent="0.3">
      <c r="F10415" t="s">
        <v>8857</v>
      </c>
      <c r="G10415" s="10">
        <v>0</v>
      </c>
    </row>
    <row r="10416" spans="6:7" x14ac:dyDescent="0.3">
      <c r="F10416" t="s">
        <v>9485</v>
      </c>
      <c r="G10416" s="10">
        <v>0</v>
      </c>
    </row>
    <row r="10417" spans="6:7" x14ac:dyDescent="0.3">
      <c r="F10417" t="s">
        <v>8858</v>
      </c>
      <c r="G10417" s="10">
        <v>0</v>
      </c>
    </row>
    <row r="10418" spans="6:7" x14ac:dyDescent="0.3">
      <c r="F10418" t="s">
        <v>9493</v>
      </c>
      <c r="G10418" s="10">
        <v>0</v>
      </c>
    </row>
    <row r="10419" spans="6:7" x14ac:dyDescent="0.3">
      <c r="F10419" t="s">
        <v>8859</v>
      </c>
      <c r="G10419" s="10">
        <v>0</v>
      </c>
    </row>
    <row r="10420" spans="6:7" x14ac:dyDescent="0.3">
      <c r="F10420" t="s">
        <v>9501</v>
      </c>
      <c r="G10420" s="10">
        <v>0</v>
      </c>
    </row>
    <row r="10421" spans="6:7" x14ac:dyDescent="0.3">
      <c r="F10421" t="s">
        <v>8860</v>
      </c>
      <c r="G10421" s="10">
        <v>0</v>
      </c>
    </row>
    <row r="10422" spans="6:7" x14ac:dyDescent="0.3">
      <c r="F10422" t="s">
        <v>9509</v>
      </c>
      <c r="G10422" s="10">
        <v>0</v>
      </c>
    </row>
    <row r="10423" spans="6:7" x14ac:dyDescent="0.3">
      <c r="F10423" t="s">
        <v>8861</v>
      </c>
      <c r="G10423" s="10">
        <v>0</v>
      </c>
    </row>
    <row r="10424" spans="6:7" x14ac:dyDescent="0.3">
      <c r="F10424" t="s">
        <v>9517</v>
      </c>
      <c r="G10424" s="10">
        <v>0</v>
      </c>
    </row>
    <row r="10425" spans="6:7" x14ac:dyDescent="0.3">
      <c r="F10425" t="s">
        <v>8862</v>
      </c>
      <c r="G10425" s="10">
        <v>0</v>
      </c>
    </row>
    <row r="10426" spans="6:7" x14ac:dyDescent="0.3">
      <c r="F10426" t="s">
        <v>9525</v>
      </c>
      <c r="G10426" s="10">
        <v>0</v>
      </c>
    </row>
    <row r="10427" spans="6:7" x14ac:dyDescent="0.3">
      <c r="F10427" t="s">
        <v>8863</v>
      </c>
      <c r="G10427" s="10">
        <v>0</v>
      </c>
    </row>
    <row r="10428" spans="6:7" x14ac:dyDescent="0.3">
      <c r="F10428" t="s">
        <v>9533</v>
      </c>
      <c r="G10428" s="10">
        <v>0</v>
      </c>
    </row>
    <row r="10429" spans="6:7" x14ac:dyDescent="0.3">
      <c r="F10429" t="s">
        <v>8864</v>
      </c>
      <c r="G10429" s="10">
        <v>0</v>
      </c>
    </row>
    <row r="10430" spans="6:7" x14ac:dyDescent="0.3">
      <c r="F10430" t="s">
        <v>9541</v>
      </c>
      <c r="G10430" s="10">
        <v>0</v>
      </c>
    </row>
    <row r="10431" spans="6:7" x14ac:dyDescent="0.3">
      <c r="F10431" t="s">
        <v>8865</v>
      </c>
      <c r="G10431" s="10">
        <v>0</v>
      </c>
    </row>
    <row r="10432" spans="6:7" x14ac:dyDescent="0.3">
      <c r="F10432" t="s">
        <v>9549</v>
      </c>
      <c r="G10432" s="10">
        <v>0</v>
      </c>
    </row>
    <row r="10433" spans="6:7" x14ac:dyDescent="0.3">
      <c r="F10433" t="s">
        <v>8866</v>
      </c>
      <c r="G10433" s="10">
        <v>0</v>
      </c>
    </row>
    <row r="10434" spans="6:7" x14ac:dyDescent="0.3">
      <c r="F10434" t="s">
        <v>9557</v>
      </c>
      <c r="G10434" s="10">
        <v>0</v>
      </c>
    </row>
    <row r="10435" spans="6:7" x14ac:dyDescent="0.3">
      <c r="F10435" t="s">
        <v>8867</v>
      </c>
      <c r="G10435" s="10">
        <v>0</v>
      </c>
    </row>
    <row r="10436" spans="6:7" x14ac:dyDescent="0.3">
      <c r="F10436" t="s">
        <v>9565</v>
      </c>
      <c r="G10436" s="10">
        <v>0</v>
      </c>
    </row>
    <row r="10437" spans="6:7" x14ac:dyDescent="0.3">
      <c r="F10437" t="s">
        <v>8868</v>
      </c>
      <c r="G10437" s="10">
        <v>0</v>
      </c>
    </row>
    <row r="10438" spans="6:7" x14ac:dyDescent="0.3">
      <c r="F10438" t="s">
        <v>9573</v>
      </c>
      <c r="G10438" s="10">
        <v>0</v>
      </c>
    </row>
    <row r="10439" spans="6:7" x14ac:dyDescent="0.3">
      <c r="F10439" t="s">
        <v>8869</v>
      </c>
      <c r="G10439" s="10">
        <v>0</v>
      </c>
    </row>
    <row r="10440" spans="6:7" x14ac:dyDescent="0.3">
      <c r="F10440" t="s">
        <v>9581</v>
      </c>
      <c r="G10440" s="10">
        <v>0</v>
      </c>
    </row>
    <row r="10441" spans="6:7" x14ac:dyDescent="0.3">
      <c r="F10441" t="s">
        <v>8870</v>
      </c>
      <c r="G10441" s="10">
        <v>0</v>
      </c>
    </row>
    <row r="10442" spans="6:7" x14ac:dyDescent="0.3">
      <c r="F10442" t="s">
        <v>9589</v>
      </c>
      <c r="G10442" s="10">
        <v>0</v>
      </c>
    </row>
    <row r="10443" spans="6:7" x14ac:dyDescent="0.3">
      <c r="F10443" t="s">
        <v>8871</v>
      </c>
      <c r="G10443" s="10">
        <v>0</v>
      </c>
    </row>
    <row r="10444" spans="6:7" x14ac:dyDescent="0.3">
      <c r="F10444" t="s">
        <v>8748</v>
      </c>
      <c r="G10444" s="10">
        <v>0</v>
      </c>
    </row>
    <row r="10445" spans="6:7" x14ac:dyDescent="0.3">
      <c r="F10445" t="s">
        <v>8872</v>
      </c>
      <c r="G10445" s="10">
        <v>0</v>
      </c>
    </row>
    <row r="10446" spans="6:7" x14ac:dyDescent="0.3">
      <c r="F10446" t="s">
        <v>9605</v>
      </c>
      <c r="G10446" s="10">
        <v>0</v>
      </c>
    </row>
    <row r="10447" spans="6:7" x14ac:dyDescent="0.3">
      <c r="F10447" t="s">
        <v>8873</v>
      </c>
      <c r="G10447" s="10">
        <v>0</v>
      </c>
    </row>
    <row r="10448" spans="6:7" x14ac:dyDescent="0.3">
      <c r="F10448" t="s">
        <v>9613</v>
      </c>
      <c r="G10448" s="10">
        <v>0</v>
      </c>
    </row>
    <row r="10449" spans="6:7" x14ac:dyDescent="0.3">
      <c r="F10449" t="s">
        <v>8874</v>
      </c>
      <c r="G10449" s="10">
        <v>0</v>
      </c>
    </row>
    <row r="10450" spans="6:7" x14ac:dyDescent="0.3">
      <c r="F10450" t="s">
        <v>8716</v>
      </c>
      <c r="G10450" s="10">
        <v>0</v>
      </c>
    </row>
    <row r="10451" spans="6:7" x14ac:dyDescent="0.3">
      <c r="F10451" t="s">
        <v>8875</v>
      </c>
      <c r="G10451" s="10">
        <v>0</v>
      </c>
    </row>
    <row r="10452" spans="6:7" x14ac:dyDescent="0.3">
      <c r="F10452" t="s">
        <v>9629</v>
      </c>
      <c r="G10452" s="10">
        <v>0</v>
      </c>
    </row>
    <row r="10453" spans="6:7" x14ac:dyDescent="0.3">
      <c r="F10453" t="s">
        <v>8876</v>
      </c>
      <c r="G10453" s="10">
        <v>0</v>
      </c>
    </row>
    <row r="10454" spans="6:7" x14ac:dyDescent="0.3">
      <c r="F10454" t="s">
        <v>9637</v>
      </c>
      <c r="G10454" s="10">
        <v>0</v>
      </c>
    </row>
    <row r="10455" spans="6:7" x14ac:dyDescent="0.3">
      <c r="F10455" t="s">
        <v>8877</v>
      </c>
      <c r="G10455" s="10">
        <v>0</v>
      </c>
    </row>
    <row r="10456" spans="6:7" x14ac:dyDescent="0.3">
      <c r="F10456" t="s">
        <v>9645</v>
      </c>
      <c r="G10456" s="10">
        <v>0</v>
      </c>
    </row>
    <row r="10457" spans="6:7" x14ac:dyDescent="0.3">
      <c r="F10457" t="s">
        <v>8878</v>
      </c>
      <c r="G10457" s="10">
        <v>0</v>
      </c>
    </row>
    <row r="10458" spans="6:7" x14ac:dyDescent="0.3">
      <c r="F10458" t="s">
        <v>9653</v>
      </c>
      <c r="G10458" s="10">
        <v>0</v>
      </c>
    </row>
    <row r="10459" spans="6:7" x14ac:dyDescent="0.3">
      <c r="F10459" t="s">
        <v>8879</v>
      </c>
      <c r="G10459" s="10">
        <v>0</v>
      </c>
    </row>
    <row r="10460" spans="6:7" x14ac:dyDescent="0.3">
      <c r="F10460" t="s">
        <v>9661</v>
      </c>
      <c r="G10460" s="10">
        <v>0</v>
      </c>
    </row>
    <row r="10461" spans="6:7" x14ac:dyDescent="0.3">
      <c r="F10461" t="s">
        <v>8880</v>
      </c>
      <c r="G10461" s="10">
        <v>0</v>
      </c>
    </row>
    <row r="10462" spans="6:7" x14ac:dyDescent="0.3">
      <c r="F10462" t="s">
        <v>9669</v>
      </c>
      <c r="G10462" s="10">
        <v>0</v>
      </c>
    </row>
    <row r="10463" spans="6:7" x14ac:dyDescent="0.3">
      <c r="F10463" t="s">
        <v>8881</v>
      </c>
      <c r="G10463" s="10">
        <v>0</v>
      </c>
    </row>
    <row r="10464" spans="6:7" x14ac:dyDescent="0.3">
      <c r="F10464" t="s">
        <v>9677</v>
      </c>
      <c r="G10464" s="10">
        <v>0</v>
      </c>
    </row>
    <row r="10465" spans="6:7" x14ac:dyDescent="0.3">
      <c r="F10465" t="s">
        <v>8882</v>
      </c>
      <c r="G10465" s="10">
        <v>0</v>
      </c>
    </row>
    <row r="10466" spans="6:7" x14ac:dyDescent="0.3">
      <c r="F10466" t="s">
        <v>9685</v>
      </c>
      <c r="G10466" s="10">
        <v>0</v>
      </c>
    </row>
    <row r="10467" spans="6:7" x14ac:dyDescent="0.3">
      <c r="F10467" t="s">
        <v>8883</v>
      </c>
      <c r="G10467" s="10">
        <v>0</v>
      </c>
    </row>
    <row r="10468" spans="6:7" x14ac:dyDescent="0.3">
      <c r="F10468" t="s">
        <v>9693</v>
      </c>
      <c r="G10468" s="10">
        <v>0</v>
      </c>
    </row>
    <row r="10469" spans="6:7" x14ac:dyDescent="0.3">
      <c r="F10469" t="s">
        <v>8884</v>
      </c>
      <c r="G10469" s="10">
        <v>0</v>
      </c>
    </row>
    <row r="10470" spans="6:7" x14ac:dyDescent="0.3">
      <c r="F10470" t="s">
        <v>9701</v>
      </c>
      <c r="G10470" s="10">
        <v>0</v>
      </c>
    </row>
    <row r="10471" spans="6:7" x14ac:dyDescent="0.3">
      <c r="F10471" t="s">
        <v>8666</v>
      </c>
      <c r="G10471" s="10">
        <v>0</v>
      </c>
    </row>
    <row r="10472" spans="6:7" x14ac:dyDescent="0.3">
      <c r="F10472" t="s">
        <v>9709</v>
      </c>
      <c r="G10472" s="10">
        <v>0</v>
      </c>
    </row>
    <row r="10473" spans="6:7" x14ac:dyDescent="0.3">
      <c r="F10473" t="s">
        <v>8886</v>
      </c>
      <c r="G10473" s="10">
        <v>0</v>
      </c>
    </row>
    <row r="10474" spans="6:7" x14ac:dyDescent="0.3">
      <c r="F10474" t="s">
        <v>9717</v>
      </c>
      <c r="G10474" s="10">
        <v>0</v>
      </c>
    </row>
    <row r="10475" spans="6:7" x14ac:dyDescent="0.3">
      <c r="F10475" t="s">
        <v>8887</v>
      </c>
      <c r="G10475" s="10">
        <v>0</v>
      </c>
    </row>
    <row r="10476" spans="6:7" x14ac:dyDescent="0.3">
      <c r="F10476" t="s">
        <v>8719</v>
      </c>
      <c r="G10476" s="10">
        <v>0</v>
      </c>
    </row>
    <row r="10477" spans="6:7" x14ac:dyDescent="0.3">
      <c r="F10477" t="s">
        <v>8888</v>
      </c>
      <c r="G10477" s="10">
        <v>0</v>
      </c>
    </row>
    <row r="10478" spans="6:7" x14ac:dyDescent="0.3">
      <c r="F10478" t="s">
        <v>9733</v>
      </c>
      <c r="G10478" s="10">
        <v>0</v>
      </c>
    </row>
    <row r="10479" spans="6:7" x14ac:dyDescent="0.3">
      <c r="F10479" t="s">
        <v>8889</v>
      </c>
      <c r="G10479" s="10">
        <v>0</v>
      </c>
    </row>
    <row r="10480" spans="6:7" x14ac:dyDescent="0.3">
      <c r="F10480" t="s">
        <v>8769</v>
      </c>
      <c r="G10480" s="10">
        <v>0</v>
      </c>
    </row>
    <row r="10481" spans="6:7" x14ac:dyDescent="0.3">
      <c r="F10481" t="s">
        <v>8890</v>
      </c>
      <c r="G10481" s="10">
        <v>0</v>
      </c>
    </row>
    <row r="10482" spans="6:7" x14ac:dyDescent="0.3">
      <c r="F10482" t="s">
        <v>9749</v>
      </c>
      <c r="G10482" s="10">
        <v>0</v>
      </c>
    </row>
    <row r="10483" spans="6:7" x14ac:dyDescent="0.3">
      <c r="F10483" t="s">
        <v>8891</v>
      </c>
      <c r="G10483" s="10">
        <v>0</v>
      </c>
    </row>
    <row r="10484" spans="6:7" x14ac:dyDescent="0.3">
      <c r="F10484" t="s">
        <v>9757</v>
      </c>
      <c r="G10484" s="10">
        <v>0</v>
      </c>
    </row>
    <row r="10485" spans="6:7" x14ac:dyDescent="0.3">
      <c r="F10485" t="s">
        <v>8892</v>
      </c>
      <c r="G10485" s="10">
        <v>0</v>
      </c>
    </row>
    <row r="10486" spans="6:7" x14ac:dyDescent="0.3">
      <c r="F10486" t="s">
        <v>9765</v>
      </c>
      <c r="G10486" s="10">
        <v>0</v>
      </c>
    </row>
    <row r="10487" spans="6:7" x14ac:dyDescent="0.3">
      <c r="F10487" t="s">
        <v>8893</v>
      </c>
      <c r="G10487" s="10">
        <v>0</v>
      </c>
    </row>
    <row r="10488" spans="6:7" x14ac:dyDescent="0.3">
      <c r="F10488" t="s">
        <v>9786</v>
      </c>
      <c r="G10488" s="10">
        <v>0</v>
      </c>
    </row>
    <row r="10489" spans="6:7" x14ac:dyDescent="0.3">
      <c r="F10489" t="s">
        <v>8894</v>
      </c>
      <c r="G10489" s="10">
        <v>0</v>
      </c>
    </row>
    <row r="10490" spans="6:7" x14ac:dyDescent="0.3">
      <c r="F10490" t="s">
        <v>9275</v>
      </c>
      <c r="G10490" s="10">
        <v>0</v>
      </c>
    </row>
    <row r="10491" spans="6:7" x14ac:dyDescent="0.3">
      <c r="F10491" t="s">
        <v>8895</v>
      </c>
      <c r="G10491" s="10">
        <v>0</v>
      </c>
    </row>
    <row r="10492" spans="6:7" x14ac:dyDescent="0.3">
      <c r="F10492" t="s">
        <v>9279</v>
      </c>
      <c r="G10492" s="10">
        <v>0</v>
      </c>
    </row>
    <row r="10493" spans="6:7" x14ac:dyDescent="0.3">
      <c r="F10493" t="s">
        <v>8896</v>
      </c>
      <c r="G10493" s="10">
        <v>0</v>
      </c>
    </row>
    <row r="10494" spans="6:7" x14ac:dyDescent="0.3">
      <c r="F10494" t="s">
        <v>9283</v>
      </c>
      <c r="G10494" s="10">
        <v>0</v>
      </c>
    </row>
    <row r="10495" spans="6:7" x14ac:dyDescent="0.3">
      <c r="F10495" t="s">
        <v>8897</v>
      </c>
      <c r="G10495" s="10">
        <v>0</v>
      </c>
    </row>
    <row r="10496" spans="6:7" x14ac:dyDescent="0.3">
      <c r="F10496" t="s">
        <v>9287</v>
      </c>
      <c r="G10496" s="10">
        <v>0</v>
      </c>
    </row>
    <row r="10497" spans="6:7" x14ac:dyDescent="0.3">
      <c r="F10497" t="s">
        <v>8898</v>
      </c>
      <c r="G10497" s="10">
        <v>0</v>
      </c>
    </row>
    <row r="10498" spans="6:7" x14ac:dyDescent="0.3">
      <c r="F10498" t="s">
        <v>9291</v>
      </c>
      <c r="G10498" s="10">
        <v>0</v>
      </c>
    </row>
    <row r="10499" spans="6:7" x14ac:dyDescent="0.3">
      <c r="F10499" t="s">
        <v>8899</v>
      </c>
      <c r="G10499" s="10">
        <v>0</v>
      </c>
    </row>
    <row r="10500" spans="6:7" x14ac:dyDescent="0.3">
      <c r="F10500" t="s">
        <v>9295</v>
      </c>
      <c r="G10500" s="10">
        <v>0</v>
      </c>
    </row>
    <row r="10501" spans="6:7" x14ac:dyDescent="0.3">
      <c r="F10501" t="s">
        <v>8900</v>
      </c>
      <c r="G10501" s="10">
        <v>0</v>
      </c>
    </row>
    <row r="10502" spans="6:7" x14ac:dyDescent="0.3">
      <c r="F10502" t="s">
        <v>9299</v>
      </c>
      <c r="G10502" s="10">
        <v>0</v>
      </c>
    </row>
    <row r="10503" spans="6:7" x14ac:dyDescent="0.3">
      <c r="F10503" t="s">
        <v>8901</v>
      </c>
      <c r="G10503" s="10">
        <v>0</v>
      </c>
    </row>
    <row r="10504" spans="6:7" x14ac:dyDescent="0.3">
      <c r="F10504" t="s">
        <v>9303</v>
      </c>
      <c r="G10504" s="10">
        <v>0</v>
      </c>
    </row>
    <row r="10505" spans="6:7" x14ac:dyDescent="0.3">
      <c r="F10505" t="s">
        <v>8902</v>
      </c>
      <c r="G10505" s="10">
        <v>0</v>
      </c>
    </row>
    <row r="10506" spans="6:7" x14ac:dyDescent="0.3">
      <c r="F10506" t="s">
        <v>9307</v>
      </c>
      <c r="G10506" s="10">
        <v>0</v>
      </c>
    </row>
    <row r="10507" spans="6:7" x14ac:dyDescent="0.3">
      <c r="F10507" t="s">
        <v>8903</v>
      </c>
      <c r="G10507" s="10">
        <v>0</v>
      </c>
    </row>
    <row r="10508" spans="6:7" x14ac:dyDescent="0.3">
      <c r="F10508" t="s">
        <v>9311</v>
      </c>
      <c r="G10508" s="10">
        <v>0</v>
      </c>
    </row>
    <row r="10509" spans="6:7" x14ac:dyDescent="0.3">
      <c r="F10509" t="s">
        <v>8904</v>
      </c>
      <c r="G10509" s="10">
        <v>0</v>
      </c>
    </row>
    <row r="10510" spans="6:7" x14ac:dyDescent="0.3">
      <c r="F10510" t="s">
        <v>9315</v>
      </c>
      <c r="G10510" s="10">
        <v>0</v>
      </c>
    </row>
    <row r="10511" spans="6:7" x14ac:dyDescent="0.3">
      <c r="F10511" t="s">
        <v>8905</v>
      </c>
      <c r="G10511" s="10">
        <v>0</v>
      </c>
    </row>
    <row r="10512" spans="6:7" x14ac:dyDescent="0.3">
      <c r="F10512" t="s">
        <v>9319</v>
      </c>
      <c r="G10512" s="10">
        <v>0</v>
      </c>
    </row>
    <row r="10513" spans="6:7" x14ac:dyDescent="0.3">
      <c r="F10513" t="s">
        <v>8906</v>
      </c>
      <c r="G10513" s="10">
        <v>0</v>
      </c>
    </row>
    <row r="10514" spans="6:7" x14ac:dyDescent="0.3">
      <c r="F10514" t="s">
        <v>9323</v>
      </c>
      <c r="G10514" s="10">
        <v>0</v>
      </c>
    </row>
    <row r="10515" spans="6:7" x14ac:dyDescent="0.3">
      <c r="F10515" t="s">
        <v>8907</v>
      </c>
      <c r="G10515" s="10">
        <v>0</v>
      </c>
    </row>
    <row r="10516" spans="6:7" x14ac:dyDescent="0.3">
      <c r="F10516" t="s">
        <v>9327</v>
      </c>
      <c r="G10516" s="10">
        <v>0</v>
      </c>
    </row>
    <row r="10517" spans="6:7" x14ac:dyDescent="0.3">
      <c r="F10517" t="s">
        <v>8908</v>
      </c>
      <c r="G10517" s="10">
        <v>0</v>
      </c>
    </row>
    <row r="10518" spans="6:7" x14ac:dyDescent="0.3">
      <c r="F10518" t="s">
        <v>9331</v>
      </c>
      <c r="G10518" s="10">
        <v>0</v>
      </c>
    </row>
    <row r="10519" spans="6:7" x14ac:dyDescent="0.3">
      <c r="F10519" t="s">
        <v>8909</v>
      </c>
      <c r="G10519" s="10">
        <v>0</v>
      </c>
    </row>
    <row r="10520" spans="6:7" x14ac:dyDescent="0.3">
      <c r="F10520" t="s">
        <v>9335</v>
      </c>
      <c r="G10520" s="10">
        <v>0</v>
      </c>
    </row>
    <row r="10521" spans="6:7" x14ac:dyDescent="0.3">
      <c r="F10521" t="s">
        <v>8910</v>
      </c>
      <c r="G10521" s="10">
        <v>0</v>
      </c>
    </row>
    <row r="10522" spans="6:7" x14ac:dyDescent="0.3">
      <c r="F10522" t="s">
        <v>9339</v>
      </c>
      <c r="G10522" s="10">
        <v>0</v>
      </c>
    </row>
    <row r="10523" spans="6:7" x14ac:dyDescent="0.3">
      <c r="F10523" t="s">
        <v>8911</v>
      </c>
      <c r="G10523" s="10">
        <v>0</v>
      </c>
    </row>
    <row r="10524" spans="6:7" x14ac:dyDescent="0.3">
      <c r="F10524" t="s">
        <v>9343</v>
      </c>
      <c r="G10524" s="10">
        <v>0</v>
      </c>
    </row>
    <row r="10525" spans="6:7" x14ac:dyDescent="0.3">
      <c r="F10525" t="s">
        <v>8912</v>
      </c>
      <c r="G10525" s="10">
        <v>0</v>
      </c>
    </row>
    <row r="10526" spans="6:7" x14ac:dyDescent="0.3">
      <c r="F10526" t="s">
        <v>9347</v>
      </c>
      <c r="G10526" s="10">
        <v>0</v>
      </c>
    </row>
    <row r="10527" spans="6:7" x14ac:dyDescent="0.3">
      <c r="F10527" t="s">
        <v>8913</v>
      </c>
      <c r="G10527" s="10">
        <v>0</v>
      </c>
    </row>
    <row r="10528" spans="6:7" x14ac:dyDescent="0.3">
      <c r="F10528" t="s">
        <v>9351</v>
      </c>
      <c r="G10528" s="10">
        <v>0</v>
      </c>
    </row>
    <row r="10529" spans="6:7" x14ac:dyDescent="0.3">
      <c r="F10529" t="s">
        <v>8914</v>
      </c>
      <c r="G10529" s="10">
        <v>0</v>
      </c>
    </row>
    <row r="10530" spans="6:7" x14ac:dyDescent="0.3">
      <c r="F10530" t="s">
        <v>9355</v>
      </c>
      <c r="G10530" s="10">
        <v>0</v>
      </c>
    </row>
    <row r="10531" spans="6:7" x14ac:dyDescent="0.3">
      <c r="F10531" t="s">
        <v>8915</v>
      </c>
      <c r="G10531" s="10">
        <v>0</v>
      </c>
    </row>
    <row r="10532" spans="6:7" x14ac:dyDescent="0.3">
      <c r="F10532" t="s">
        <v>9359</v>
      </c>
      <c r="G10532" s="10">
        <v>0</v>
      </c>
    </row>
    <row r="10533" spans="6:7" x14ac:dyDescent="0.3">
      <c r="F10533" t="s">
        <v>8916</v>
      </c>
      <c r="G10533" s="10">
        <v>0</v>
      </c>
    </row>
    <row r="10534" spans="6:7" x14ac:dyDescent="0.3">
      <c r="F10534" t="s">
        <v>9363</v>
      </c>
      <c r="G10534" s="10">
        <v>0</v>
      </c>
    </row>
    <row r="10535" spans="6:7" x14ac:dyDescent="0.3">
      <c r="F10535" t="s">
        <v>8917</v>
      </c>
      <c r="G10535" s="10">
        <v>0</v>
      </c>
    </row>
    <row r="10536" spans="6:7" x14ac:dyDescent="0.3">
      <c r="F10536" t="s">
        <v>8697</v>
      </c>
      <c r="G10536" s="10">
        <v>0</v>
      </c>
    </row>
    <row r="10537" spans="6:7" x14ac:dyDescent="0.3">
      <c r="F10537" t="s">
        <v>8918</v>
      </c>
      <c r="G10537" s="10">
        <v>0</v>
      </c>
    </row>
    <row r="10538" spans="6:7" x14ac:dyDescent="0.3">
      <c r="F10538" t="s">
        <v>9371</v>
      </c>
      <c r="G10538" s="10">
        <v>0</v>
      </c>
    </row>
    <row r="10539" spans="6:7" x14ac:dyDescent="0.3">
      <c r="F10539" t="s">
        <v>8919</v>
      </c>
      <c r="G10539" s="10">
        <v>0</v>
      </c>
    </row>
    <row r="10540" spans="6:7" x14ac:dyDescent="0.3">
      <c r="F10540" t="s">
        <v>9375</v>
      </c>
      <c r="G10540" s="10">
        <v>0</v>
      </c>
    </row>
    <row r="10541" spans="6:7" x14ac:dyDescent="0.3">
      <c r="F10541" t="s">
        <v>8920</v>
      </c>
      <c r="G10541" s="10">
        <v>0</v>
      </c>
    </row>
    <row r="10542" spans="6:7" x14ac:dyDescent="0.3">
      <c r="F10542" t="s">
        <v>9379</v>
      </c>
      <c r="G10542" s="10">
        <v>0</v>
      </c>
    </row>
    <row r="10543" spans="6:7" x14ac:dyDescent="0.3">
      <c r="F10543" t="s">
        <v>8921</v>
      </c>
      <c r="G10543" s="10">
        <v>0</v>
      </c>
    </row>
    <row r="10544" spans="6:7" x14ac:dyDescent="0.3">
      <c r="F10544" t="s">
        <v>9383</v>
      </c>
      <c r="G10544" s="10">
        <v>0</v>
      </c>
    </row>
    <row r="10545" spans="6:7" x14ac:dyDescent="0.3">
      <c r="F10545" t="s">
        <v>8922</v>
      </c>
      <c r="G10545" s="10">
        <v>0</v>
      </c>
    </row>
    <row r="10546" spans="6:7" x14ac:dyDescent="0.3">
      <c r="F10546" t="s">
        <v>9387</v>
      </c>
      <c r="G10546" s="10">
        <v>0</v>
      </c>
    </row>
    <row r="10547" spans="6:7" x14ac:dyDescent="0.3">
      <c r="F10547" t="s">
        <v>8923</v>
      </c>
      <c r="G10547" s="10">
        <v>0</v>
      </c>
    </row>
    <row r="10548" spans="6:7" x14ac:dyDescent="0.3">
      <c r="F10548" t="s">
        <v>9391</v>
      </c>
      <c r="G10548" s="10">
        <v>0</v>
      </c>
    </row>
    <row r="10549" spans="6:7" x14ac:dyDescent="0.3">
      <c r="F10549" t="s">
        <v>8924</v>
      </c>
      <c r="G10549" s="10">
        <v>0</v>
      </c>
    </row>
    <row r="10550" spans="6:7" x14ac:dyDescent="0.3">
      <c r="F10550" t="s">
        <v>9395</v>
      </c>
      <c r="G10550" s="10">
        <v>0</v>
      </c>
    </row>
    <row r="10551" spans="6:7" x14ac:dyDescent="0.3">
      <c r="F10551" t="s">
        <v>8925</v>
      </c>
      <c r="G10551" s="10">
        <v>0</v>
      </c>
    </row>
    <row r="10552" spans="6:7" x14ac:dyDescent="0.3">
      <c r="F10552" t="s">
        <v>9399</v>
      </c>
      <c r="G10552" s="10">
        <v>0</v>
      </c>
    </row>
    <row r="10553" spans="6:7" x14ac:dyDescent="0.3">
      <c r="F10553" t="s">
        <v>8762</v>
      </c>
      <c r="G10553" s="10">
        <v>0</v>
      </c>
    </row>
    <row r="10554" spans="6:7" x14ac:dyDescent="0.3">
      <c r="F10554" t="s">
        <v>9403</v>
      </c>
      <c r="G10554" s="10">
        <v>0</v>
      </c>
    </row>
    <row r="10555" spans="6:7" x14ac:dyDescent="0.3">
      <c r="F10555" t="s">
        <v>8927</v>
      </c>
      <c r="G10555" s="10">
        <v>0</v>
      </c>
    </row>
    <row r="10556" spans="6:7" x14ac:dyDescent="0.3">
      <c r="F10556" t="s">
        <v>9407</v>
      </c>
      <c r="G10556" s="10">
        <v>0</v>
      </c>
    </row>
    <row r="10557" spans="6:7" x14ac:dyDescent="0.3">
      <c r="F10557" t="s">
        <v>8928</v>
      </c>
      <c r="G10557" s="10">
        <v>0</v>
      </c>
    </row>
    <row r="10558" spans="6:7" x14ac:dyDescent="0.3">
      <c r="F10558" t="s">
        <v>9411</v>
      </c>
      <c r="G10558" s="10">
        <v>0</v>
      </c>
    </row>
    <row r="10559" spans="6:7" x14ac:dyDescent="0.3">
      <c r="F10559" t="s">
        <v>8929</v>
      </c>
      <c r="G10559" s="10">
        <v>0</v>
      </c>
    </row>
    <row r="10560" spans="6:7" x14ac:dyDescent="0.3">
      <c r="F10560" t="s">
        <v>8700</v>
      </c>
      <c r="G10560" s="10">
        <v>0</v>
      </c>
    </row>
    <row r="10561" spans="6:7" x14ac:dyDescent="0.3">
      <c r="F10561" t="s">
        <v>8930</v>
      </c>
      <c r="G10561" s="10">
        <v>0</v>
      </c>
    </row>
    <row r="10562" spans="6:7" x14ac:dyDescent="0.3">
      <c r="F10562" t="s">
        <v>9419</v>
      </c>
      <c r="G10562" s="10">
        <v>0</v>
      </c>
    </row>
    <row r="10563" spans="6:7" x14ac:dyDescent="0.3">
      <c r="F10563" t="s">
        <v>8931</v>
      </c>
      <c r="G10563" s="10">
        <v>0</v>
      </c>
    </row>
    <row r="10564" spans="6:7" x14ac:dyDescent="0.3">
      <c r="F10564" t="s">
        <v>9423</v>
      </c>
      <c r="G10564" s="10">
        <v>0</v>
      </c>
    </row>
    <row r="10565" spans="6:7" x14ac:dyDescent="0.3">
      <c r="F10565" t="s">
        <v>8932</v>
      </c>
      <c r="G10565" s="10">
        <v>0</v>
      </c>
    </row>
    <row r="10566" spans="6:7" x14ac:dyDescent="0.3">
      <c r="F10566" t="s">
        <v>9427</v>
      </c>
      <c r="G10566" s="10">
        <v>0</v>
      </c>
    </row>
    <row r="10567" spans="6:7" x14ac:dyDescent="0.3">
      <c r="F10567" t="s">
        <v>8933</v>
      </c>
      <c r="G10567" s="10">
        <v>0</v>
      </c>
    </row>
    <row r="10568" spans="6:7" x14ac:dyDescent="0.3">
      <c r="F10568" t="s">
        <v>9431</v>
      </c>
      <c r="G10568" s="10">
        <v>0</v>
      </c>
    </row>
    <row r="10569" spans="6:7" x14ac:dyDescent="0.3">
      <c r="F10569" t="s">
        <v>8934</v>
      </c>
      <c r="G10569" s="10">
        <v>0</v>
      </c>
    </row>
    <row r="10570" spans="6:7" x14ac:dyDescent="0.3">
      <c r="F10570" t="s">
        <v>9435</v>
      </c>
      <c r="G10570" s="10">
        <v>0</v>
      </c>
    </row>
    <row r="10571" spans="6:7" x14ac:dyDescent="0.3">
      <c r="F10571" t="s">
        <v>8935</v>
      </c>
      <c r="G10571" s="10">
        <v>0</v>
      </c>
    </row>
    <row r="10572" spans="6:7" x14ac:dyDescent="0.3">
      <c r="F10572" t="s">
        <v>8702</v>
      </c>
      <c r="G10572" s="10">
        <v>0</v>
      </c>
    </row>
    <row r="10573" spans="6:7" x14ac:dyDescent="0.3">
      <c r="F10573" t="s">
        <v>8936</v>
      </c>
      <c r="G10573" s="10">
        <v>0</v>
      </c>
    </row>
    <row r="10574" spans="6:7" x14ac:dyDescent="0.3">
      <c r="F10574" t="s">
        <v>9443</v>
      </c>
      <c r="G10574" s="10">
        <v>0</v>
      </c>
    </row>
    <row r="10575" spans="6:7" x14ac:dyDescent="0.3">
      <c r="F10575" t="s">
        <v>8937</v>
      </c>
      <c r="G10575" s="10">
        <v>0</v>
      </c>
    </row>
    <row r="10576" spans="6:7" x14ac:dyDescent="0.3">
      <c r="F10576" t="s">
        <v>9447</v>
      </c>
      <c r="G10576" s="10">
        <v>0</v>
      </c>
    </row>
    <row r="10577" spans="6:7" x14ac:dyDescent="0.3">
      <c r="F10577" t="s">
        <v>8938</v>
      </c>
      <c r="G10577" s="10">
        <v>0</v>
      </c>
    </row>
    <row r="10578" spans="6:7" x14ac:dyDescent="0.3">
      <c r="F10578" t="s">
        <v>9451</v>
      </c>
      <c r="G10578" s="10">
        <v>0</v>
      </c>
    </row>
    <row r="10579" spans="6:7" x14ac:dyDescent="0.3">
      <c r="F10579" t="s">
        <v>8939</v>
      </c>
      <c r="G10579" s="10">
        <v>0</v>
      </c>
    </row>
    <row r="10580" spans="6:7" x14ac:dyDescent="0.3">
      <c r="F10580" t="s">
        <v>9455</v>
      </c>
      <c r="G10580" s="10">
        <v>0</v>
      </c>
    </row>
    <row r="10581" spans="6:7" x14ac:dyDescent="0.3">
      <c r="F10581" t="s">
        <v>8940</v>
      </c>
      <c r="G10581" s="10">
        <v>0</v>
      </c>
    </row>
    <row r="10582" spans="6:7" x14ac:dyDescent="0.3">
      <c r="F10582" t="s">
        <v>9459</v>
      </c>
      <c r="G10582" s="10">
        <v>0</v>
      </c>
    </row>
    <row r="10583" spans="6:7" x14ac:dyDescent="0.3">
      <c r="F10583" t="s">
        <v>8941</v>
      </c>
      <c r="G10583" s="10">
        <v>0</v>
      </c>
    </row>
    <row r="10584" spans="6:7" x14ac:dyDescent="0.3">
      <c r="F10584" t="s">
        <v>9463</v>
      </c>
      <c r="G10584" s="10">
        <v>0</v>
      </c>
    </row>
    <row r="10585" spans="6:7" x14ac:dyDescent="0.3">
      <c r="F10585" t="s">
        <v>8659</v>
      </c>
      <c r="G10585" s="10">
        <v>0</v>
      </c>
    </row>
    <row r="10586" spans="6:7" x14ac:dyDescent="0.3">
      <c r="F10586" t="s">
        <v>9467</v>
      </c>
      <c r="G10586" s="10">
        <v>0</v>
      </c>
    </row>
    <row r="10587" spans="6:7" x14ac:dyDescent="0.3">
      <c r="F10587" t="s">
        <v>8943</v>
      </c>
      <c r="G10587" s="10">
        <v>0</v>
      </c>
    </row>
    <row r="10588" spans="6:7" x14ac:dyDescent="0.3">
      <c r="F10588" t="s">
        <v>9471</v>
      </c>
      <c r="G10588" s="10">
        <v>0</v>
      </c>
    </row>
    <row r="10589" spans="6:7" x14ac:dyDescent="0.3">
      <c r="F10589" t="s">
        <v>8944</v>
      </c>
      <c r="G10589" s="10">
        <v>0</v>
      </c>
    </row>
    <row r="10590" spans="6:7" x14ac:dyDescent="0.3">
      <c r="F10590" t="s">
        <v>9475</v>
      </c>
      <c r="G10590" s="10">
        <v>0</v>
      </c>
    </row>
    <row r="10591" spans="6:7" x14ac:dyDescent="0.3">
      <c r="F10591" t="s">
        <v>8945</v>
      </c>
      <c r="G10591" s="10">
        <v>0</v>
      </c>
    </row>
    <row r="10592" spans="6:7" x14ac:dyDescent="0.3">
      <c r="F10592" t="s">
        <v>9479</v>
      </c>
      <c r="G10592" s="10">
        <v>0</v>
      </c>
    </row>
    <row r="10593" spans="6:7" x14ac:dyDescent="0.3">
      <c r="F10593" t="s">
        <v>8946</v>
      </c>
      <c r="G10593" s="10">
        <v>0</v>
      </c>
    </row>
    <row r="10594" spans="6:7" x14ac:dyDescent="0.3">
      <c r="F10594" t="s">
        <v>9483</v>
      </c>
      <c r="G10594" s="10">
        <v>0</v>
      </c>
    </row>
    <row r="10595" spans="6:7" x14ac:dyDescent="0.3">
      <c r="F10595" t="s">
        <v>8947</v>
      </c>
      <c r="G10595" s="10">
        <v>0</v>
      </c>
    </row>
    <row r="10596" spans="6:7" x14ac:dyDescent="0.3">
      <c r="F10596" t="s">
        <v>9487</v>
      </c>
      <c r="G10596" s="10">
        <v>0</v>
      </c>
    </row>
    <row r="10597" spans="6:7" x14ac:dyDescent="0.3">
      <c r="F10597" t="s">
        <v>8948</v>
      </c>
      <c r="G10597" s="10">
        <v>0</v>
      </c>
    </row>
    <row r="10598" spans="6:7" x14ac:dyDescent="0.3">
      <c r="F10598" t="s">
        <v>9491</v>
      </c>
      <c r="G10598" s="10">
        <v>0</v>
      </c>
    </row>
    <row r="10599" spans="6:7" x14ac:dyDescent="0.3">
      <c r="F10599" t="s">
        <v>8949</v>
      </c>
      <c r="G10599" s="10">
        <v>0</v>
      </c>
    </row>
    <row r="10600" spans="6:7" x14ac:dyDescent="0.3">
      <c r="F10600" t="s">
        <v>9495</v>
      </c>
      <c r="G10600" s="10">
        <v>0</v>
      </c>
    </row>
    <row r="10601" spans="6:7" x14ac:dyDescent="0.3">
      <c r="F10601" t="s">
        <v>8950</v>
      </c>
      <c r="G10601" s="10">
        <v>0</v>
      </c>
    </row>
    <row r="10602" spans="6:7" x14ac:dyDescent="0.3">
      <c r="F10602" t="s">
        <v>9499</v>
      </c>
      <c r="G10602" s="10">
        <v>0</v>
      </c>
    </row>
    <row r="10603" spans="6:7" x14ac:dyDescent="0.3">
      <c r="F10603" t="s">
        <v>8951</v>
      </c>
      <c r="G10603" s="10">
        <v>0</v>
      </c>
    </row>
    <row r="10604" spans="6:7" x14ac:dyDescent="0.3">
      <c r="F10604" t="s">
        <v>9503</v>
      </c>
      <c r="G10604" s="10">
        <v>0</v>
      </c>
    </row>
    <row r="10605" spans="6:7" x14ac:dyDescent="0.3">
      <c r="F10605" t="s">
        <v>8952</v>
      </c>
      <c r="G10605" s="10">
        <v>0</v>
      </c>
    </row>
    <row r="10606" spans="6:7" x14ac:dyDescent="0.3">
      <c r="F10606" t="s">
        <v>9507</v>
      </c>
      <c r="G10606" s="10">
        <v>0</v>
      </c>
    </row>
    <row r="10607" spans="6:7" x14ac:dyDescent="0.3">
      <c r="F10607" t="s">
        <v>8953</v>
      </c>
      <c r="G10607" s="10">
        <v>0</v>
      </c>
    </row>
    <row r="10608" spans="6:7" x14ac:dyDescent="0.3">
      <c r="F10608" t="s">
        <v>9511</v>
      </c>
      <c r="G10608" s="10">
        <v>0</v>
      </c>
    </row>
    <row r="10609" spans="6:7" x14ac:dyDescent="0.3">
      <c r="F10609" t="s">
        <v>8954</v>
      </c>
      <c r="G10609" s="10">
        <v>0</v>
      </c>
    </row>
    <row r="10610" spans="6:7" x14ac:dyDescent="0.3">
      <c r="F10610" t="s">
        <v>9515</v>
      </c>
      <c r="G10610" s="10">
        <v>0</v>
      </c>
    </row>
    <row r="10611" spans="6:7" x14ac:dyDescent="0.3">
      <c r="F10611" t="s">
        <v>8955</v>
      </c>
      <c r="G10611" s="10">
        <v>0</v>
      </c>
    </row>
    <row r="10612" spans="6:7" x14ac:dyDescent="0.3">
      <c r="F10612" t="s">
        <v>9519</v>
      </c>
      <c r="G10612" s="10">
        <v>0</v>
      </c>
    </row>
    <row r="10613" spans="6:7" x14ac:dyDescent="0.3">
      <c r="F10613" t="s">
        <v>8956</v>
      </c>
      <c r="G10613" s="10">
        <v>0</v>
      </c>
    </row>
    <row r="10614" spans="6:7" x14ac:dyDescent="0.3">
      <c r="F10614" t="s">
        <v>9523</v>
      </c>
      <c r="G10614" s="10">
        <v>0</v>
      </c>
    </row>
    <row r="10615" spans="6:7" x14ac:dyDescent="0.3">
      <c r="F10615" t="s">
        <v>8957</v>
      </c>
      <c r="G10615" s="10">
        <v>0</v>
      </c>
    </row>
    <row r="10616" spans="6:7" x14ac:dyDescent="0.3">
      <c r="F10616" t="s">
        <v>9527</v>
      </c>
      <c r="G10616" s="10">
        <v>0</v>
      </c>
    </row>
    <row r="10617" spans="6:7" x14ac:dyDescent="0.3">
      <c r="F10617" t="s">
        <v>8958</v>
      </c>
      <c r="G10617" s="10">
        <v>0</v>
      </c>
    </row>
    <row r="10618" spans="6:7" x14ac:dyDescent="0.3">
      <c r="F10618" t="s">
        <v>9531</v>
      </c>
      <c r="G10618" s="10">
        <v>0</v>
      </c>
    </row>
    <row r="10619" spans="6:7" x14ac:dyDescent="0.3">
      <c r="F10619" t="s">
        <v>8959</v>
      </c>
      <c r="G10619" s="10">
        <v>0</v>
      </c>
    </row>
    <row r="10620" spans="6:7" x14ac:dyDescent="0.3">
      <c r="F10620" t="s">
        <v>9535</v>
      </c>
      <c r="G10620" s="10">
        <v>0</v>
      </c>
    </row>
    <row r="10621" spans="6:7" x14ac:dyDescent="0.3">
      <c r="F10621" t="s">
        <v>8960</v>
      </c>
      <c r="G10621" s="10">
        <v>0</v>
      </c>
    </row>
    <row r="10622" spans="6:7" x14ac:dyDescent="0.3">
      <c r="F10622" t="s">
        <v>9539</v>
      </c>
      <c r="G10622" s="10">
        <v>0</v>
      </c>
    </row>
    <row r="10623" spans="6:7" x14ac:dyDescent="0.3">
      <c r="F10623" t="s">
        <v>8961</v>
      </c>
      <c r="G10623" s="10">
        <v>0</v>
      </c>
    </row>
    <row r="10624" spans="6:7" x14ac:dyDescent="0.3">
      <c r="F10624" t="s">
        <v>9543</v>
      </c>
      <c r="G10624" s="10">
        <v>0</v>
      </c>
    </row>
    <row r="10625" spans="6:7" x14ac:dyDescent="0.3">
      <c r="F10625" t="s">
        <v>8962</v>
      </c>
      <c r="G10625" s="10">
        <v>0</v>
      </c>
    </row>
    <row r="10626" spans="6:7" x14ac:dyDescent="0.3">
      <c r="F10626" t="s">
        <v>8746</v>
      </c>
      <c r="G10626" s="10">
        <v>0</v>
      </c>
    </row>
    <row r="10627" spans="6:7" x14ac:dyDescent="0.3">
      <c r="F10627" t="s">
        <v>8667</v>
      </c>
      <c r="G10627" s="10">
        <v>0</v>
      </c>
    </row>
    <row r="10628" spans="6:7" x14ac:dyDescent="0.3">
      <c r="F10628" t="s">
        <v>9551</v>
      </c>
      <c r="G10628" s="10">
        <v>0</v>
      </c>
    </row>
    <row r="10629" spans="6:7" x14ac:dyDescent="0.3">
      <c r="F10629" t="s">
        <v>8964</v>
      </c>
      <c r="G10629" s="10">
        <v>0</v>
      </c>
    </row>
    <row r="10630" spans="6:7" x14ac:dyDescent="0.3">
      <c r="F10630" t="s">
        <v>9555</v>
      </c>
      <c r="G10630" s="10">
        <v>0</v>
      </c>
    </row>
    <row r="10631" spans="6:7" x14ac:dyDescent="0.3">
      <c r="F10631" t="s">
        <v>8965</v>
      </c>
      <c r="G10631" s="10">
        <v>0</v>
      </c>
    </row>
    <row r="10632" spans="6:7" x14ac:dyDescent="0.3">
      <c r="F10632" t="s">
        <v>9559</v>
      </c>
      <c r="G10632" s="10">
        <v>0</v>
      </c>
    </row>
    <row r="10633" spans="6:7" x14ac:dyDescent="0.3">
      <c r="F10633" t="s">
        <v>8966</v>
      </c>
      <c r="G10633" s="10">
        <v>0</v>
      </c>
    </row>
    <row r="10634" spans="6:7" x14ac:dyDescent="0.3">
      <c r="F10634" t="s">
        <v>9563</v>
      </c>
      <c r="G10634" s="10">
        <v>0</v>
      </c>
    </row>
    <row r="10635" spans="6:7" x14ac:dyDescent="0.3">
      <c r="F10635" t="s">
        <v>8967</v>
      </c>
      <c r="G10635" s="10">
        <v>0</v>
      </c>
    </row>
    <row r="10636" spans="6:7" x14ac:dyDescent="0.3">
      <c r="F10636" t="s">
        <v>9567</v>
      </c>
      <c r="G10636" s="10">
        <v>0</v>
      </c>
    </row>
    <row r="10637" spans="6:7" x14ac:dyDescent="0.3">
      <c r="F10637" t="s">
        <v>8968</v>
      </c>
      <c r="G10637" s="10">
        <v>0</v>
      </c>
    </row>
    <row r="10638" spans="6:7" x14ac:dyDescent="0.3">
      <c r="F10638" t="s">
        <v>9571</v>
      </c>
      <c r="G10638" s="10">
        <v>0</v>
      </c>
    </row>
    <row r="10639" spans="6:7" x14ac:dyDescent="0.3">
      <c r="F10639" t="s">
        <v>8969</v>
      </c>
      <c r="G10639" s="10">
        <v>0</v>
      </c>
    </row>
    <row r="10640" spans="6:7" x14ac:dyDescent="0.3">
      <c r="F10640" t="s">
        <v>9575</v>
      </c>
      <c r="G10640" s="10">
        <v>0</v>
      </c>
    </row>
    <row r="10641" spans="6:7" x14ac:dyDescent="0.3">
      <c r="F10641" t="s">
        <v>8970</v>
      </c>
      <c r="G10641" s="10">
        <v>0</v>
      </c>
    </row>
    <row r="10642" spans="6:7" x14ac:dyDescent="0.3">
      <c r="F10642" t="s">
        <v>9579</v>
      </c>
      <c r="G10642" s="10">
        <v>0</v>
      </c>
    </row>
    <row r="10643" spans="6:7" x14ac:dyDescent="0.3">
      <c r="F10643" t="s">
        <v>8971</v>
      </c>
      <c r="G10643" s="10">
        <v>0</v>
      </c>
    </row>
    <row r="10644" spans="6:7" x14ac:dyDescent="0.3">
      <c r="F10644" t="s">
        <v>9583</v>
      </c>
      <c r="G10644" s="10">
        <v>0</v>
      </c>
    </row>
    <row r="10645" spans="6:7" x14ac:dyDescent="0.3">
      <c r="F10645" t="s">
        <v>8972</v>
      </c>
      <c r="G10645" s="10">
        <v>0</v>
      </c>
    </row>
    <row r="10646" spans="6:7" x14ac:dyDescent="0.3">
      <c r="F10646" t="s">
        <v>8747</v>
      </c>
      <c r="G10646" s="10">
        <v>0</v>
      </c>
    </row>
    <row r="10647" spans="6:7" x14ac:dyDescent="0.3">
      <c r="F10647" t="s">
        <v>8973</v>
      </c>
      <c r="G10647" s="10">
        <v>0</v>
      </c>
    </row>
    <row r="10648" spans="6:7" x14ac:dyDescent="0.3">
      <c r="F10648" t="s">
        <v>9591</v>
      </c>
      <c r="G10648" s="10">
        <v>0</v>
      </c>
    </row>
    <row r="10649" spans="6:7" x14ac:dyDescent="0.3">
      <c r="F10649" t="s">
        <v>8737</v>
      </c>
      <c r="G10649" s="10">
        <v>0</v>
      </c>
    </row>
    <row r="10650" spans="6:7" x14ac:dyDescent="0.3">
      <c r="F10650" t="s">
        <v>9595</v>
      </c>
      <c r="G10650" s="10">
        <v>0</v>
      </c>
    </row>
    <row r="10651" spans="6:7" x14ac:dyDescent="0.3">
      <c r="F10651" t="s">
        <v>8975</v>
      </c>
      <c r="G10651" s="10">
        <v>0</v>
      </c>
    </row>
    <row r="10652" spans="6:7" x14ac:dyDescent="0.3">
      <c r="F10652" t="s">
        <v>9599</v>
      </c>
      <c r="G10652" s="10">
        <v>0</v>
      </c>
    </row>
    <row r="10653" spans="6:7" x14ac:dyDescent="0.3">
      <c r="F10653" t="s">
        <v>8976</v>
      </c>
      <c r="G10653" s="10">
        <v>0</v>
      </c>
    </row>
    <row r="10654" spans="6:7" x14ac:dyDescent="0.3">
      <c r="F10654" t="s">
        <v>9603</v>
      </c>
      <c r="G10654" s="10">
        <v>0</v>
      </c>
    </row>
    <row r="10655" spans="6:7" x14ac:dyDescent="0.3">
      <c r="F10655" t="s">
        <v>8977</v>
      </c>
      <c r="G10655" s="10">
        <v>0</v>
      </c>
    </row>
    <row r="10656" spans="6:7" x14ac:dyDescent="0.3">
      <c r="F10656" t="s">
        <v>9607</v>
      </c>
      <c r="G10656" s="10">
        <v>0</v>
      </c>
    </row>
    <row r="10657" spans="6:7" x14ac:dyDescent="0.3">
      <c r="F10657" t="s">
        <v>8978</v>
      </c>
      <c r="G10657" s="10">
        <v>0</v>
      </c>
    </row>
    <row r="10658" spans="6:7" x14ac:dyDescent="0.3">
      <c r="F10658" t="s">
        <v>9611</v>
      </c>
      <c r="G10658" s="10">
        <v>0</v>
      </c>
    </row>
    <row r="10659" spans="6:7" x14ac:dyDescent="0.3">
      <c r="F10659" t="s">
        <v>8979</v>
      </c>
      <c r="G10659" s="10">
        <v>0</v>
      </c>
    </row>
    <row r="10660" spans="6:7" x14ac:dyDescent="0.3">
      <c r="F10660" t="s">
        <v>9615</v>
      </c>
      <c r="G10660" s="10">
        <v>0</v>
      </c>
    </row>
    <row r="10661" spans="6:7" x14ac:dyDescent="0.3">
      <c r="F10661" t="s">
        <v>8668</v>
      </c>
      <c r="G10661" s="10">
        <v>0</v>
      </c>
    </row>
    <row r="10662" spans="6:7" x14ac:dyDescent="0.3">
      <c r="F10662" t="s">
        <v>9619</v>
      </c>
      <c r="G10662" s="10">
        <v>0</v>
      </c>
    </row>
    <row r="10663" spans="6:7" x14ac:dyDescent="0.3">
      <c r="F10663" t="s">
        <v>8981</v>
      </c>
      <c r="G10663" s="10">
        <v>0</v>
      </c>
    </row>
    <row r="10664" spans="6:7" x14ac:dyDescent="0.3">
      <c r="F10664" t="s">
        <v>9623</v>
      </c>
      <c r="G10664" s="10">
        <v>0</v>
      </c>
    </row>
    <row r="10665" spans="6:7" x14ac:dyDescent="0.3">
      <c r="F10665" t="s">
        <v>8982</v>
      </c>
      <c r="G10665" s="10">
        <v>0</v>
      </c>
    </row>
    <row r="10666" spans="6:7" x14ac:dyDescent="0.3">
      <c r="F10666" t="s">
        <v>9627</v>
      </c>
      <c r="G10666" s="10">
        <v>0</v>
      </c>
    </row>
    <row r="10667" spans="6:7" x14ac:dyDescent="0.3">
      <c r="F10667" t="s">
        <v>8983</v>
      </c>
      <c r="G10667" s="10">
        <v>0</v>
      </c>
    </row>
    <row r="10668" spans="6:7" x14ac:dyDescent="0.3">
      <c r="F10668" t="s">
        <v>9631</v>
      </c>
      <c r="G10668" s="10">
        <v>0</v>
      </c>
    </row>
    <row r="10669" spans="6:7" x14ac:dyDescent="0.3">
      <c r="F10669" t="s">
        <v>8984</v>
      </c>
      <c r="G10669" s="10">
        <v>0</v>
      </c>
    </row>
    <row r="10670" spans="6:7" x14ac:dyDescent="0.3">
      <c r="F10670" t="s">
        <v>9635</v>
      </c>
      <c r="G10670" s="10">
        <v>0</v>
      </c>
    </row>
    <row r="10671" spans="6:7" x14ac:dyDescent="0.3">
      <c r="F10671" t="s">
        <v>8985</v>
      </c>
      <c r="G10671" s="10">
        <v>0</v>
      </c>
    </row>
    <row r="10672" spans="6:7" x14ac:dyDescent="0.3">
      <c r="F10672" t="s">
        <v>9639</v>
      </c>
      <c r="G10672" s="10">
        <v>0</v>
      </c>
    </row>
    <row r="10673" spans="6:7" x14ac:dyDescent="0.3">
      <c r="F10673" t="s">
        <v>8986</v>
      </c>
      <c r="G10673" s="10">
        <v>0</v>
      </c>
    </row>
    <row r="10674" spans="6:7" x14ac:dyDescent="0.3">
      <c r="F10674" t="s">
        <v>9643</v>
      </c>
      <c r="G10674" s="10">
        <v>0</v>
      </c>
    </row>
    <row r="10675" spans="6:7" x14ac:dyDescent="0.3">
      <c r="F10675" t="s">
        <v>8987</v>
      </c>
      <c r="G10675" s="10">
        <v>0</v>
      </c>
    </row>
    <row r="10676" spans="6:7" x14ac:dyDescent="0.3">
      <c r="F10676" t="s">
        <v>9647</v>
      </c>
      <c r="G10676" s="10">
        <v>0</v>
      </c>
    </row>
    <row r="10677" spans="6:7" x14ac:dyDescent="0.3">
      <c r="F10677" t="s">
        <v>8988</v>
      </c>
      <c r="G10677" s="10">
        <v>0</v>
      </c>
    </row>
    <row r="10678" spans="6:7" x14ac:dyDescent="0.3">
      <c r="F10678" t="s">
        <v>9651</v>
      </c>
      <c r="G10678" s="10">
        <v>0</v>
      </c>
    </row>
    <row r="10679" spans="6:7" x14ac:dyDescent="0.3">
      <c r="F10679" t="s">
        <v>8989</v>
      </c>
      <c r="G10679" s="10">
        <v>0</v>
      </c>
    </row>
    <row r="10680" spans="6:7" x14ac:dyDescent="0.3">
      <c r="F10680" t="s">
        <v>9655</v>
      </c>
      <c r="G10680" s="10">
        <v>0</v>
      </c>
    </row>
    <row r="10681" spans="6:7" x14ac:dyDescent="0.3">
      <c r="F10681" t="s">
        <v>8990</v>
      </c>
      <c r="G10681" s="10">
        <v>0</v>
      </c>
    </row>
    <row r="10682" spans="6:7" x14ac:dyDescent="0.3">
      <c r="F10682" t="s">
        <v>9659</v>
      </c>
      <c r="G10682" s="10">
        <v>0</v>
      </c>
    </row>
    <row r="10683" spans="6:7" x14ac:dyDescent="0.3">
      <c r="F10683" t="s">
        <v>8991</v>
      </c>
      <c r="G10683" s="10">
        <v>0</v>
      </c>
    </row>
    <row r="10684" spans="6:7" x14ac:dyDescent="0.3">
      <c r="F10684" t="s">
        <v>9663</v>
      </c>
      <c r="G10684" s="10">
        <v>0</v>
      </c>
    </row>
    <row r="10685" spans="6:7" x14ac:dyDescent="0.3">
      <c r="F10685" t="s">
        <v>8992</v>
      </c>
      <c r="G10685" s="10">
        <v>0</v>
      </c>
    </row>
    <row r="10686" spans="6:7" x14ac:dyDescent="0.3">
      <c r="F10686" t="s">
        <v>9667</v>
      </c>
      <c r="G10686" s="10">
        <v>0</v>
      </c>
    </row>
    <row r="10687" spans="6:7" x14ac:dyDescent="0.3">
      <c r="F10687" t="s">
        <v>8993</v>
      </c>
      <c r="G10687" s="10">
        <v>0</v>
      </c>
    </row>
    <row r="10688" spans="6:7" x14ac:dyDescent="0.3">
      <c r="F10688" t="s">
        <v>9671</v>
      </c>
      <c r="G10688" s="10">
        <v>0</v>
      </c>
    </row>
    <row r="10689" spans="6:7" x14ac:dyDescent="0.3">
      <c r="F10689" t="s">
        <v>8994</v>
      </c>
      <c r="G10689" s="10">
        <v>0</v>
      </c>
    </row>
    <row r="10690" spans="6:7" x14ac:dyDescent="0.3">
      <c r="F10690" t="s">
        <v>9675</v>
      </c>
      <c r="G10690" s="10">
        <v>0</v>
      </c>
    </row>
    <row r="10691" spans="6:7" x14ac:dyDescent="0.3">
      <c r="F10691" t="s">
        <v>8995</v>
      </c>
      <c r="G10691" s="10">
        <v>0</v>
      </c>
    </row>
    <row r="10692" spans="6:7" x14ac:dyDescent="0.3">
      <c r="F10692" t="s">
        <v>9679</v>
      </c>
      <c r="G10692" s="10">
        <v>0</v>
      </c>
    </row>
    <row r="10693" spans="6:7" x14ac:dyDescent="0.3">
      <c r="F10693" t="s">
        <v>8996</v>
      </c>
      <c r="G10693" s="10">
        <v>0</v>
      </c>
    </row>
    <row r="10694" spans="6:7" x14ac:dyDescent="0.3">
      <c r="F10694" t="s">
        <v>9683</v>
      </c>
      <c r="G10694" s="10">
        <v>0</v>
      </c>
    </row>
    <row r="10695" spans="6:7" x14ac:dyDescent="0.3">
      <c r="F10695" t="s">
        <v>8997</v>
      </c>
      <c r="G10695" s="10">
        <v>0</v>
      </c>
    </row>
    <row r="10696" spans="6:7" x14ac:dyDescent="0.3">
      <c r="F10696" t="s">
        <v>9687</v>
      </c>
      <c r="G10696" s="10">
        <v>0</v>
      </c>
    </row>
    <row r="10697" spans="6:7" x14ac:dyDescent="0.3">
      <c r="F10697" t="s">
        <v>8998</v>
      </c>
      <c r="G10697" s="10">
        <v>0</v>
      </c>
    </row>
    <row r="10698" spans="6:7" x14ac:dyDescent="0.3">
      <c r="F10698" t="s">
        <v>9691</v>
      </c>
      <c r="G10698" s="10">
        <v>0</v>
      </c>
    </row>
    <row r="10699" spans="6:7" x14ac:dyDescent="0.3">
      <c r="F10699" t="s">
        <v>8999</v>
      </c>
      <c r="G10699" s="10">
        <v>0</v>
      </c>
    </row>
    <row r="10700" spans="6:7" x14ac:dyDescent="0.3">
      <c r="F10700" t="s">
        <v>9695</v>
      </c>
      <c r="G10700" s="10">
        <v>0</v>
      </c>
    </row>
    <row r="10701" spans="6:7" x14ac:dyDescent="0.3">
      <c r="F10701" t="s">
        <v>9000</v>
      </c>
      <c r="G10701" s="10">
        <v>0</v>
      </c>
    </row>
    <row r="10702" spans="6:7" x14ac:dyDescent="0.3">
      <c r="F10702" t="s">
        <v>8717</v>
      </c>
      <c r="G10702" s="10">
        <v>0</v>
      </c>
    </row>
    <row r="10703" spans="6:7" x14ac:dyDescent="0.3">
      <c r="F10703" t="s">
        <v>8763</v>
      </c>
      <c r="G10703" s="10">
        <v>0</v>
      </c>
    </row>
    <row r="10704" spans="6:7" x14ac:dyDescent="0.3">
      <c r="F10704" t="s">
        <v>9703</v>
      </c>
      <c r="G10704" s="10">
        <v>0</v>
      </c>
    </row>
    <row r="10705" spans="6:7" x14ac:dyDescent="0.3">
      <c r="F10705" t="s">
        <v>9002</v>
      </c>
      <c r="G10705" s="10">
        <v>0</v>
      </c>
    </row>
    <row r="10706" spans="6:7" x14ac:dyDescent="0.3">
      <c r="F10706" t="s">
        <v>9707</v>
      </c>
      <c r="G10706" s="10">
        <v>0</v>
      </c>
    </row>
    <row r="10707" spans="6:7" x14ac:dyDescent="0.3">
      <c r="F10707" t="s">
        <v>9003</v>
      </c>
      <c r="G10707" s="10">
        <v>0</v>
      </c>
    </row>
    <row r="10708" spans="6:7" x14ac:dyDescent="0.3">
      <c r="F10708" t="s">
        <v>9711</v>
      </c>
      <c r="G10708" s="10">
        <v>0</v>
      </c>
    </row>
    <row r="10709" spans="6:7" x14ac:dyDescent="0.3">
      <c r="F10709" t="s">
        <v>9004</v>
      </c>
      <c r="G10709" s="10">
        <v>0</v>
      </c>
    </row>
    <row r="10710" spans="6:7" x14ac:dyDescent="0.3">
      <c r="F10710" t="s">
        <v>9715</v>
      </c>
      <c r="G10710" s="10">
        <v>0</v>
      </c>
    </row>
    <row r="10711" spans="6:7" x14ac:dyDescent="0.3">
      <c r="F10711" t="s">
        <v>9005</v>
      </c>
      <c r="G10711" s="10">
        <v>0</v>
      </c>
    </row>
    <row r="10712" spans="6:7" x14ac:dyDescent="0.3">
      <c r="F10712" t="s">
        <v>9719</v>
      </c>
      <c r="G10712" s="10">
        <v>0</v>
      </c>
    </row>
    <row r="10713" spans="6:7" x14ac:dyDescent="0.3">
      <c r="F10713" t="s">
        <v>9006</v>
      </c>
      <c r="G10713" s="10">
        <v>0</v>
      </c>
    </row>
    <row r="10714" spans="6:7" x14ac:dyDescent="0.3">
      <c r="F10714" t="s">
        <v>9723</v>
      </c>
      <c r="G10714" s="10">
        <v>0</v>
      </c>
    </row>
    <row r="10715" spans="6:7" x14ac:dyDescent="0.3">
      <c r="F10715" t="s">
        <v>9007</v>
      </c>
      <c r="G10715" s="10">
        <v>0</v>
      </c>
    </row>
    <row r="10716" spans="6:7" x14ac:dyDescent="0.3">
      <c r="F10716" t="s">
        <v>8768</v>
      </c>
      <c r="G10716" s="10">
        <v>0</v>
      </c>
    </row>
    <row r="10717" spans="6:7" x14ac:dyDescent="0.3">
      <c r="F10717" t="s">
        <v>9008</v>
      </c>
      <c r="G10717" s="10">
        <v>0</v>
      </c>
    </row>
    <row r="10718" spans="6:7" x14ac:dyDescent="0.3">
      <c r="F10718" t="s">
        <v>9731</v>
      </c>
      <c r="G10718" s="10">
        <v>0</v>
      </c>
    </row>
    <row r="10719" spans="6:7" x14ac:dyDescent="0.3">
      <c r="F10719" t="s">
        <v>9009</v>
      </c>
      <c r="G10719" s="10">
        <v>0</v>
      </c>
    </row>
    <row r="10720" spans="6:7" x14ac:dyDescent="0.3">
      <c r="F10720" t="s">
        <v>8720</v>
      </c>
      <c r="G10720" s="10">
        <v>0</v>
      </c>
    </row>
    <row r="10721" spans="6:7" x14ac:dyDescent="0.3">
      <c r="F10721" t="s">
        <v>9010</v>
      </c>
      <c r="G10721" s="10">
        <v>0</v>
      </c>
    </row>
    <row r="10722" spans="6:7" x14ac:dyDescent="0.3">
      <c r="F10722" t="s">
        <v>9739</v>
      </c>
      <c r="G10722" s="10">
        <v>0</v>
      </c>
    </row>
    <row r="10723" spans="6:7" x14ac:dyDescent="0.3">
      <c r="F10723" t="s">
        <v>8669</v>
      </c>
      <c r="G10723" s="10">
        <v>0</v>
      </c>
    </row>
    <row r="10724" spans="6:7" x14ac:dyDescent="0.3">
      <c r="F10724" t="s">
        <v>9743</v>
      </c>
      <c r="G10724" s="10">
        <v>0</v>
      </c>
    </row>
    <row r="10725" spans="6:7" x14ac:dyDescent="0.3">
      <c r="F10725" t="s">
        <v>8670</v>
      </c>
      <c r="G10725" s="10">
        <v>0</v>
      </c>
    </row>
    <row r="10726" spans="6:7" x14ac:dyDescent="0.3">
      <c r="F10726" t="s">
        <v>8723</v>
      </c>
      <c r="G10726" s="10">
        <v>0</v>
      </c>
    </row>
    <row r="10727" spans="6:7" x14ac:dyDescent="0.3">
      <c r="F10727" t="s">
        <v>9013</v>
      </c>
      <c r="G10727" s="10">
        <v>0</v>
      </c>
    </row>
    <row r="10728" spans="6:7" x14ac:dyDescent="0.3">
      <c r="F10728" t="s">
        <v>8657</v>
      </c>
      <c r="G10728" s="10">
        <v>0</v>
      </c>
    </row>
    <row r="10729" spans="6:7" x14ac:dyDescent="0.3">
      <c r="F10729" t="s">
        <v>9014</v>
      </c>
      <c r="G10729" s="10">
        <v>0</v>
      </c>
    </row>
    <row r="10730" spans="6:7" x14ac:dyDescent="0.3">
      <c r="F10730" t="s">
        <v>9755</v>
      </c>
      <c r="G10730" s="10">
        <v>0</v>
      </c>
    </row>
    <row r="10731" spans="6:7" x14ac:dyDescent="0.3">
      <c r="F10731" t="s">
        <v>9015</v>
      </c>
      <c r="G10731" s="10">
        <v>0</v>
      </c>
    </row>
    <row r="10732" spans="6:7" x14ac:dyDescent="0.3">
      <c r="F10732" t="s">
        <v>9759</v>
      </c>
      <c r="G10732" s="10">
        <v>0</v>
      </c>
    </row>
    <row r="10733" spans="6:7" x14ac:dyDescent="0.3">
      <c r="F10733" t="s">
        <v>9016</v>
      </c>
      <c r="G10733" s="10">
        <v>0</v>
      </c>
    </row>
    <row r="10734" spans="6:7" x14ac:dyDescent="0.3">
      <c r="F10734" t="s">
        <v>9763</v>
      </c>
      <c r="G10734" s="10">
        <v>0</v>
      </c>
    </row>
    <row r="10735" spans="6:7" x14ac:dyDescent="0.3">
      <c r="F10735" t="s">
        <v>9017</v>
      </c>
      <c r="G10735" s="10">
        <v>0</v>
      </c>
    </row>
    <row r="10736" spans="6:7" x14ac:dyDescent="0.3">
      <c r="F10736" t="s">
        <v>9780</v>
      </c>
      <c r="G10736" s="10">
        <v>0</v>
      </c>
    </row>
    <row r="10737" spans="6:7" x14ac:dyDescent="0.3">
      <c r="F10737" t="s">
        <v>9018</v>
      </c>
      <c r="G10737" s="10">
        <v>0</v>
      </c>
    </row>
    <row r="10738" spans="6:7" x14ac:dyDescent="0.3">
      <c r="F10738" t="s">
        <v>9784</v>
      </c>
      <c r="G10738" s="10">
        <v>0</v>
      </c>
    </row>
    <row r="10739" spans="6:7" x14ac:dyDescent="0.3">
      <c r="F10739" t="s">
        <v>9019</v>
      </c>
      <c r="G10739" s="10">
        <v>0</v>
      </c>
    </row>
    <row r="10740" spans="6:7" x14ac:dyDescent="0.3">
      <c r="F10740" t="s">
        <v>9788</v>
      </c>
      <c r="G10740" s="10">
        <v>0</v>
      </c>
    </row>
    <row r="10741" spans="6:7" x14ac:dyDescent="0.3">
      <c r="F10741" t="s">
        <v>9020</v>
      </c>
      <c r="G10741" s="10">
        <v>0</v>
      </c>
    </row>
    <row r="10742" spans="6:7" x14ac:dyDescent="0.3">
      <c r="F10742" t="s">
        <v>8757</v>
      </c>
      <c r="G10742" s="10">
        <v>0</v>
      </c>
    </row>
    <row r="10743" spans="6:7" x14ac:dyDescent="0.3">
      <c r="F10743" t="s">
        <v>8764</v>
      </c>
      <c r="G10743" s="10">
        <v>0</v>
      </c>
    </row>
    <row r="10744" spans="6:7" x14ac:dyDescent="0.3">
      <c r="F10744" t="s">
        <v>9276</v>
      </c>
      <c r="G10744" s="10">
        <v>0</v>
      </c>
    </row>
    <row r="10745" spans="6:7" x14ac:dyDescent="0.3">
      <c r="F10745" t="s">
        <v>9022</v>
      </c>
      <c r="G10745" s="10">
        <v>0</v>
      </c>
    </row>
    <row r="10746" spans="6:7" x14ac:dyDescent="0.3">
      <c r="F10746" t="s">
        <v>9278</v>
      </c>
      <c r="G10746" s="10">
        <v>0</v>
      </c>
    </row>
    <row r="10747" spans="6:7" x14ac:dyDescent="0.3">
      <c r="F10747" t="s">
        <v>8671</v>
      </c>
      <c r="G10747" s="10">
        <v>0</v>
      </c>
    </row>
    <row r="10748" spans="6:7" x14ac:dyDescent="0.3">
      <c r="F10748" t="s">
        <v>9280</v>
      </c>
      <c r="G10748" s="10">
        <v>0</v>
      </c>
    </row>
    <row r="10749" spans="6:7" x14ac:dyDescent="0.3">
      <c r="F10749" t="s">
        <v>8672</v>
      </c>
      <c r="G10749" s="10">
        <v>0</v>
      </c>
    </row>
    <row r="10750" spans="6:7" x14ac:dyDescent="0.3">
      <c r="F10750" t="s">
        <v>9282</v>
      </c>
      <c r="G10750" s="10">
        <v>0</v>
      </c>
    </row>
    <row r="10751" spans="6:7" x14ac:dyDescent="0.3">
      <c r="F10751" t="s">
        <v>9025</v>
      </c>
      <c r="G10751" s="10">
        <v>0</v>
      </c>
    </row>
    <row r="10752" spans="6:7" x14ac:dyDescent="0.3">
      <c r="F10752" t="s">
        <v>8696</v>
      </c>
      <c r="G10752" s="10">
        <v>0</v>
      </c>
    </row>
    <row r="10753" spans="6:7" x14ac:dyDescent="0.3">
      <c r="F10753" t="s">
        <v>9026</v>
      </c>
      <c r="G10753" s="10">
        <v>0</v>
      </c>
    </row>
    <row r="10754" spans="6:7" x14ac:dyDescent="0.3">
      <c r="F10754" t="s">
        <v>9286</v>
      </c>
      <c r="G10754" s="10">
        <v>0</v>
      </c>
    </row>
    <row r="10755" spans="6:7" x14ac:dyDescent="0.3">
      <c r="F10755" t="s">
        <v>9027</v>
      </c>
      <c r="G10755" s="10">
        <v>0</v>
      </c>
    </row>
    <row r="10756" spans="6:7" x14ac:dyDescent="0.3">
      <c r="F10756" t="s">
        <v>9288</v>
      </c>
      <c r="G10756" s="10">
        <v>0</v>
      </c>
    </row>
    <row r="10757" spans="6:7" x14ac:dyDescent="0.3">
      <c r="F10757" t="s">
        <v>9028</v>
      </c>
      <c r="G10757" s="10">
        <v>0</v>
      </c>
    </row>
    <row r="10758" spans="6:7" x14ac:dyDescent="0.3">
      <c r="F10758" t="s">
        <v>9290</v>
      </c>
      <c r="G10758" s="10">
        <v>0</v>
      </c>
    </row>
    <row r="10759" spans="6:7" x14ac:dyDescent="0.3">
      <c r="F10759" t="s">
        <v>9029</v>
      </c>
      <c r="G10759" s="10">
        <v>0</v>
      </c>
    </row>
    <row r="10760" spans="6:7" x14ac:dyDescent="0.3">
      <c r="F10760" t="s">
        <v>9292</v>
      </c>
      <c r="G10760" s="10">
        <v>0</v>
      </c>
    </row>
    <row r="10761" spans="6:7" x14ac:dyDescent="0.3">
      <c r="F10761" t="s">
        <v>9030</v>
      </c>
      <c r="G10761" s="10">
        <v>0</v>
      </c>
    </row>
    <row r="10762" spans="6:7" x14ac:dyDescent="0.3">
      <c r="F10762" t="s">
        <v>9294</v>
      </c>
      <c r="G10762" s="10">
        <v>0</v>
      </c>
    </row>
    <row r="10763" spans="6:7" x14ac:dyDescent="0.3">
      <c r="F10763" t="s">
        <v>9031</v>
      </c>
      <c r="G10763" s="10">
        <v>0</v>
      </c>
    </row>
    <row r="10764" spans="6:7" x14ac:dyDescent="0.3">
      <c r="F10764" t="s">
        <v>9296</v>
      </c>
      <c r="G10764" s="10">
        <v>0</v>
      </c>
    </row>
    <row r="10765" spans="6:7" x14ac:dyDescent="0.3">
      <c r="F10765" t="s">
        <v>9032</v>
      </c>
      <c r="G10765" s="10">
        <v>0</v>
      </c>
    </row>
    <row r="10766" spans="6:7" x14ac:dyDescent="0.3">
      <c r="F10766" t="s">
        <v>9298</v>
      </c>
      <c r="G10766" s="10">
        <v>0</v>
      </c>
    </row>
    <row r="10767" spans="6:7" x14ac:dyDescent="0.3">
      <c r="F10767" t="s">
        <v>9033</v>
      </c>
      <c r="G10767" s="10">
        <v>0</v>
      </c>
    </row>
    <row r="10768" spans="6:7" x14ac:dyDescent="0.3">
      <c r="F10768" t="s">
        <v>9300</v>
      </c>
      <c r="G10768" s="10">
        <v>0</v>
      </c>
    </row>
    <row r="10769" spans="6:7" x14ac:dyDescent="0.3">
      <c r="F10769" t="s">
        <v>9034</v>
      </c>
      <c r="G10769" s="10">
        <v>0</v>
      </c>
    </row>
    <row r="10770" spans="6:7" x14ac:dyDescent="0.3">
      <c r="F10770" t="s">
        <v>9302</v>
      </c>
      <c r="G10770" s="10">
        <v>0</v>
      </c>
    </row>
    <row r="10771" spans="6:7" x14ac:dyDescent="0.3">
      <c r="F10771" t="s">
        <v>9035</v>
      </c>
      <c r="G10771" s="10">
        <v>0</v>
      </c>
    </row>
    <row r="10772" spans="6:7" x14ac:dyDescent="0.3">
      <c r="F10772" t="s">
        <v>9304</v>
      </c>
      <c r="G10772" s="10">
        <v>0</v>
      </c>
    </row>
    <row r="10773" spans="6:7" x14ac:dyDescent="0.3">
      <c r="F10773" t="s">
        <v>9036</v>
      </c>
      <c r="G10773" s="10">
        <v>0</v>
      </c>
    </row>
    <row r="10774" spans="6:7" x14ac:dyDescent="0.3">
      <c r="F10774" t="s">
        <v>9306</v>
      </c>
      <c r="G10774" s="10">
        <v>0</v>
      </c>
    </row>
    <row r="10775" spans="6:7" x14ac:dyDescent="0.3">
      <c r="F10775" t="s">
        <v>9037</v>
      </c>
      <c r="G10775" s="10">
        <v>0</v>
      </c>
    </row>
    <row r="10776" spans="6:7" x14ac:dyDescent="0.3">
      <c r="F10776" t="s">
        <v>9308</v>
      </c>
      <c r="G10776" s="10">
        <v>0</v>
      </c>
    </row>
    <row r="10777" spans="6:7" x14ac:dyDescent="0.3">
      <c r="F10777" t="s">
        <v>9038</v>
      </c>
      <c r="G10777" s="10">
        <v>0</v>
      </c>
    </row>
    <row r="10778" spans="6:7" x14ac:dyDescent="0.3">
      <c r="F10778" t="s">
        <v>9310</v>
      </c>
      <c r="G10778" s="10">
        <v>0</v>
      </c>
    </row>
    <row r="10779" spans="6:7" x14ac:dyDescent="0.3">
      <c r="F10779" t="s">
        <v>9039</v>
      </c>
      <c r="G10779" s="10">
        <v>0</v>
      </c>
    </row>
    <row r="10780" spans="6:7" x14ac:dyDescent="0.3">
      <c r="F10780" t="s">
        <v>9312</v>
      </c>
      <c r="G10780" s="10">
        <v>0</v>
      </c>
    </row>
    <row r="10781" spans="6:7" x14ac:dyDescent="0.3">
      <c r="F10781" t="s">
        <v>9040</v>
      </c>
      <c r="G10781" s="10">
        <v>0</v>
      </c>
    </row>
    <row r="10782" spans="6:7" x14ac:dyDescent="0.3">
      <c r="F10782" t="s">
        <v>9314</v>
      </c>
      <c r="G10782" s="10">
        <v>0</v>
      </c>
    </row>
    <row r="10783" spans="6:7" x14ac:dyDescent="0.3">
      <c r="F10783" t="s">
        <v>9041</v>
      </c>
      <c r="G10783" s="10">
        <v>0</v>
      </c>
    </row>
    <row r="10784" spans="6:7" x14ac:dyDescent="0.3">
      <c r="F10784" t="s">
        <v>9316</v>
      </c>
      <c r="G10784" s="10">
        <v>0</v>
      </c>
    </row>
    <row r="10785" spans="6:7" x14ac:dyDescent="0.3">
      <c r="F10785" t="s">
        <v>9042</v>
      </c>
      <c r="G10785" s="10">
        <v>0</v>
      </c>
    </row>
    <row r="10786" spans="6:7" x14ac:dyDescent="0.3">
      <c r="F10786" t="s">
        <v>9318</v>
      </c>
      <c r="G10786" s="10">
        <v>0</v>
      </c>
    </row>
    <row r="10787" spans="6:7" x14ac:dyDescent="0.3">
      <c r="F10787" t="s">
        <v>9043</v>
      </c>
      <c r="G10787" s="10">
        <v>0</v>
      </c>
    </row>
    <row r="10788" spans="6:7" x14ac:dyDescent="0.3">
      <c r="F10788" t="s">
        <v>9320</v>
      </c>
      <c r="G10788" s="10">
        <v>0</v>
      </c>
    </row>
    <row r="10789" spans="6:7" x14ac:dyDescent="0.3">
      <c r="F10789" t="s">
        <v>8673</v>
      </c>
      <c r="G10789" s="10">
        <v>0</v>
      </c>
    </row>
    <row r="10790" spans="6:7" x14ac:dyDescent="0.3">
      <c r="F10790" t="s">
        <v>9322</v>
      </c>
      <c r="G10790" s="10">
        <v>0</v>
      </c>
    </row>
    <row r="10791" spans="6:7" x14ac:dyDescent="0.3">
      <c r="F10791" t="s">
        <v>9045</v>
      </c>
      <c r="G10791" s="10">
        <v>0</v>
      </c>
    </row>
    <row r="10792" spans="6:7" x14ac:dyDescent="0.3">
      <c r="F10792" t="s">
        <v>9324</v>
      </c>
      <c r="G10792" s="10">
        <v>0</v>
      </c>
    </row>
    <row r="10793" spans="6:7" x14ac:dyDescent="0.3">
      <c r="F10793" t="s">
        <v>8674</v>
      </c>
      <c r="G10793" s="10">
        <v>0</v>
      </c>
    </row>
    <row r="10794" spans="6:7" x14ac:dyDescent="0.3">
      <c r="F10794" t="s">
        <v>9326</v>
      </c>
      <c r="G10794" s="10">
        <v>0</v>
      </c>
    </row>
    <row r="10795" spans="6:7" x14ac:dyDescent="0.3">
      <c r="F10795" t="s">
        <v>9047</v>
      </c>
      <c r="G10795" s="10">
        <v>0</v>
      </c>
    </row>
    <row r="10796" spans="6:7" x14ac:dyDescent="0.3">
      <c r="F10796" t="s">
        <v>9328</v>
      </c>
      <c r="G10796" s="10">
        <v>0</v>
      </c>
    </row>
    <row r="10797" spans="6:7" x14ac:dyDescent="0.3">
      <c r="F10797" t="s">
        <v>9048</v>
      </c>
      <c r="G10797" s="10">
        <v>0</v>
      </c>
    </row>
    <row r="10798" spans="6:7" x14ac:dyDescent="0.3">
      <c r="F10798" t="s">
        <v>9330</v>
      </c>
      <c r="G10798" s="10">
        <v>0</v>
      </c>
    </row>
    <row r="10799" spans="6:7" x14ac:dyDescent="0.3">
      <c r="F10799" t="s">
        <v>9049</v>
      </c>
      <c r="G10799" s="10">
        <v>0</v>
      </c>
    </row>
    <row r="10800" spans="6:7" x14ac:dyDescent="0.3">
      <c r="F10800" t="s">
        <v>9332</v>
      </c>
      <c r="G10800" s="10">
        <v>0</v>
      </c>
    </row>
    <row r="10801" spans="6:7" x14ac:dyDescent="0.3">
      <c r="F10801" t="s">
        <v>9050</v>
      </c>
      <c r="G10801" s="10">
        <v>0</v>
      </c>
    </row>
    <row r="10802" spans="6:7" x14ac:dyDescent="0.3">
      <c r="F10802" t="s">
        <v>9334</v>
      </c>
      <c r="G10802" s="10">
        <v>0</v>
      </c>
    </row>
    <row r="10803" spans="6:7" x14ac:dyDescent="0.3">
      <c r="F10803" t="s">
        <v>9051</v>
      </c>
      <c r="G10803" s="10">
        <v>0</v>
      </c>
    </row>
    <row r="10804" spans="6:7" x14ac:dyDescent="0.3">
      <c r="F10804" t="s">
        <v>9336</v>
      </c>
      <c r="G10804" s="10">
        <v>0</v>
      </c>
    </row>
    <row r="10805" spans="6:7" x14ac:dyDescent="0.3">
      <c r="F10805" t="s">
        <v>9052</v>
      </c>
      <c r="G10805" s="10">
        <v>0</v>
      </c>
    </row>
    <row r="10806" spans="6:7" x14ac:dyDescent="0.3">
      <c r="F10806" t="s">
        <v>9338</v>
      </c>
      <c r="G10806" s="10">
        <v>0</v>
      </c>
    </row>
    <row r="10807" spans="6:7" x14ac:dyDescent="0.3">
      <c r="F10807" t="s">
        <v>9053</v>
      </c>
      <c r="G10807" s="10">
        <v>0</v>
      </c>
    </row>
    <row r="10808" spans="6:7" x14ac:dyDescent="0.3">
      <c r="F10808" t="s">
        <v>9340</v>
      </c>
      <c r="G10808" s="10">
        <v>0</v>
      </c>
    </row>
    <row r="10809" spans="6:7" x14ac:dyDescent="0.3">
      <c r="F10809" t="s">
        <v>9054</v>
      </c>
      <c r="G10809" s="10">
        <v>0</v>
      </c>
    </row>
    <row r="10810" spans="6:7" x14ac:dyDescent="0.3">
      <c r="F10810" t="s">
        <v>9342</v>
      </c>
      <c r="G10810" s="10">
        <v>0</v>
      </c>
    </row>
    <row r="10811" spans="6:7" x14ac:dyDescent="0.3">
      <c r="F10811" t="s">
        <v>9055</v>
      </c>
      <c r="G10811" s="10">
        <v>0</v>
      </c>
    </row>
    <row r="10812" spans="6:7" x14ac:dyDescent="0.3">
      <c r="F10812" t="s">
        <v>9344</v>
      </c>
      <c r="G10812" s="10">
        <v>0</v>
      </c>
    </row>
    <row r="10813" spans="6:7" x14ac:dyDescent="0.3">
      <c r="F10813" t="s">
        <v>9056</v>
      </c>
      <c r="G10813" s="10">
        <v>0</v>
      </c>
    </row>
    <row r="10814" spans="6:7" x14ac:dyDescent="0.3">
      <c r="F10814" t="s">
        <v>9346</v>
      </c>
      <c r="G10814" s="10">
        <v>0</v>
      </c>
    </row>
    <row r="10815" spans="6:7" x14ac:dyDescent="0.3">
      <c r="F10815" t="s">
        <v>9057</v>
      </c>
      <c r="G10815" s="10">
        <v>0</v>
      </c>
    </row>
    <row r="10816" spans="6:7" x14ac:dyDescent="0.3">
      <c r="F10816" t="s">
        <v>9348</v>
      </c>
      <c r="G10816" s="10">
        <v>0</v>
      </c>
    </row>
    <row r="10817" spans="6:7" x14ac:dyDescent="0.3">
      <c r="F10817" t="s">
        <v>9058</v>
      </c>
      <c r="G10817" s="10">
        <v>0</v>
      </c>
    </row>
    <row r="10818" spans="6:7" x14ac:dyDescent="0.3">
      <c r="F10818" t="s">
        <v>9350</v>
      </c>
      <c r="G10818" s="10">
        <v>0</v>
      </c>
    </row>
    <row r="10819" spans="6:7" x14ac:dyDescent="0.3">
      <c r="F10819" t="s">
        <v>9059</v>
      </c>
      <c r="G10819" s="10">
        <v>0</v>
      </c>
    </row>
    <row r="10820" spans="6:7" x14ac:dyDescent="0.3">
      <c r="F10820" t="s">
        <v>9352</v>
      </c>
      <c r="G10820" s="10">
        <v>0</v>
      </c>
    </row>
    <row r="10821" spans="6:7" x14ac:dyDescent="0.3">
      <c r="F10821" t="s">
        <v>9060</v>
      </c>
      <c r="G10821" s="10">
        <v>0</v>
      </c>
    </row>
    <row r="10822" spans="6:7" x14ac:dyDescent="0.3">
      <c r="F10822" t="s">
        <v>9354</v>
      </c>
      <c r="G10822" s="10">
        <v>0</v>
      </c>
    </row>
    <row r="10823" spans="6:7" x14ac:dyDescent="0.3">
      <c r="F10823" t="s">
        <v>9061</v>
      </c>
      <c r="G10823" s="10">
        <v>0</v>
      </c>
    </row>
    <row r="10824" spans="6:7" x14ac:dyDescent="0.3">
      <c r="F10824" t="s">
        <v>9356</v>
      </c>
      <c r="G10824" s="10">
        <v>0</v>
      </c>
    </row>
    <row r="10825" spans="6:7" x14ac:dyDescent="0.3">
      <c r="F10825" t="s">
        <v>9062</v>
      </c>
      <c r="G10825" s="10">
        <v>0</v>
      </c>
    </row>
    <row r="10826" spans="6:7" x14ac:dyDescent="0.3">
      <c r="F10826" t="s">
        <v>9358</v>
      </c>
      <c r="G10826" s="10">
        <v>0</v>
      </c>
    </row>
    <row r="10827" spans="6:7" x14ac:dyDescent="0.3">
      <c r="F10827" t="s">
        <v>9063</v>
      </c>
      <c r="G10827" s="10">
        <v>0</v>
      </c>
    </row>
    <row r="10828" spans="6:7" x14ac:dyDescent="0.3">
      <c r="F10828" t="s">
        <v>9360</v>
      </c>
      <c r="G10828" s="10">
        <v>0</v>
      </c>
    </row>
    <row r="10829" spans="6:7" x14ac:dyDescent="0.3">
      <c r="F10829" t="s">
        <v>9064</v>
      </c>
      <c r="G10829" s="10">
        <v>0</v>
      </c>
    </row>
    <row r="10830" spans="6:7" x14ac:dyDescent="0.3">
      <c r="F10830" t="s">
        <v>9362</v>
      </c>
      <c r="G10830" s="10">
        <v>0</v>
      </c>
    </row>
    <row r="10831" spans="6:7" x14ac:dyDescent="0.3">
      <c r="F10831" t="s">
        <v>9065</v>
      </c>
      <c r="G10831" s="10">
        <v>0</v>
      </c>
    </row>
    <row r="10832" spans="6:7" x14ac:dyDescent="0.3">
      <c r="F10832" t="s">
        <v>9364</v>
      </c>
      <c r="G10832" s="10">
        <v>0</v>
      </c>
    </row>
    <row r="10833" spans="6:7" x14ac:dyDescent="0.3">
      <c r="F10833" t="s">
        <v>9066</v>
      </c>
      <c r="G10833" s="10">
        <v>0</v>
      </c>
    </row>
    <row r="10834" spans="6:7" x14ac:dyDescent="0.3">
      <c r="F10834" t="s">
        <v>9366</v>
      </c>
      <c r="G10834" s="10">
        <v>0</v>
      </c>
    </row>
    <row r="10835" spans="6:7" x14ac:dyDescent="0.3">
      <c r="F10835" t="s">
        <v>9067</v>
      </c>
      <c r="G10835" s="10">
        <v>0</v>
      </c>
    </row>
    <row r="10836" spans="6:7" x14ac:dyDescent="0.3">
      <c r="F10836" t="s">
        <v>9368</v>
      </c>
      <c r="G10836" s="10">
        <v>0</v>
      </c>
    </row>
    <row r="10837" spans="6:7" x14ac:dyDescent="0.3">
      <c r="F10837" t="s">
        <v>9068</v>
      </c>
      <c r="G10837" s="10">
        <v>0</v>
      </c>
    </row>
    <row r="10838" spans="6:7" x14ac:dyDescent="0.3">
      <c r="F10838" t="s">
        <v>9370</v>
      </c>
      <c r="G10838" s="10">
        <v>0</v>
      </c>
    </row>
    <row r="10839" spans="6:7" x14ac:dyDescent="0.3">
      <c r="F10839" t="s">
        <v>8675</v>
      </c>
      <c r="G10839" s="10">
        <v>0</v>
      </c>
    </row>
    <row r="10840" spans="6:7" x14ac:dyDescent="0.3">
      <c r="F10840" t="s">
        <v>9372</v>
      </c>
      <c r="G10840" s="10">
        <v>0</v>
      </c>
    </row>
    <row r="10841" spans="6:7" x14ac:dyDescent="0.3">
      <c r="F10841" t="s">
        <v>9070</v>
      </c>
      <c r="G10841" s="10">
        <v>0</v>
      </c>
    </row>
    <row r="10842" spans="6:7" x14ac:dyDescent="0.3">
      <c r="F10842" t="s">
        <v>9374</v>
      </c>
      <c r="G10842" s="10">
        <v>0</v>
      </c>
    </row>
    <row r="10843" spans="6:7" x14ac:dyDescent="0.3">
      <c r="F10843" t="s">
        <v>9071</v>
      </c>
      <c r="G10843" s="10">
        <v>0</v>
      </c>
    </row>
    <row r="10844" spans="6:7" x14ac:dyDescent="0.3">
      <c r="F10844" t="s">
        <v>8698</v>
      </c>
      <c r="G10844" s="10">
        <v>0</v>
      </c>
    </row>
    <row r="10845" spans="6:7" x14ac:dyDescent="0.3">
      <c r="F10845" t="s">
        <v>9072</v>
      </c>
      <c r="G10845" s="10">
        <v>0</v>
      </c>
    </row>
    <row r="10846" spans="6:7" x14ac:dyDescent="0.3">
      <c r="F10846" t="s">
        <v>9378</v>
      </c>
      <c r="G10846" s="10">
        <v>0</v>
      </c>
    </row>
    <row r="10847" spans="6:7" x14ac:dyDescent="0.3">
      <c r="F10847" t="s">
        <v>9073</v>
      </c>
      <c r="G10847" s="10">
        <v>0</v>
      </c>
    </row>
    <row r="10848" spans="6:7" x14ac:dyDescent="0.3">
      <c r="F10848" t="s">
        <v>9380</v>
      </c>
      <c r="G10848" s="10">
        <v>0</v>
      </c>
    </row>
    <row r="10849" spans="6:7" x14ac:dyDescent="0.3">
      <c r="F10849" t="s">
        <v>9074</v>
      </c>
      <c r="G10849" s="10">
        <v>0</v>
      </c>
    </row>
    <row r="10850" spans="6:7" x14ac:dyDescent="0.3">
      <c r="F10850" t="s">
        <v>9382</v>
      </c>
      <c r="G10850" s="10">
        <v>0</v>
      </c>
    </row>
    <row r="10851" spans="6:7" x14ac:dyDescent="0.3">
      <c r="F10851" t="s">
        <v>9075</v>
      </c>
      <c r="G10851" s="10">
        <v>0</v>
      </c>
    </row>
    <row r="10852" spans="6:7" x14ac:dyDescent="0.3">
      <c r="F10852" t="s">
        <v>9384</v>
      </c>
      <c r="G10852" s="10">
        <v>0</v>
      </c>
    </row>
    <row r="10853" spans="6:7" x14ac:dyDescent="0.3">
      <c r="F10853" t="s">
        <v>9076</v>
      </c>
      <c r="G10853" s="10">
        <v>0</v>
      </c>
    </row>
    <row r="10854" spans="6:7" x14ac:dyDescent="0.3">
      <c r="F10854" t="s">
        <v>9386</v>
      </c>
      <c r="G10854" s="10">
        <v>0</v>
      </c>
    </row>
    <row r="10855" spans="6:7" x14ac:dyDescent="0.3">
      <c r="F10855" t="s">
        <v>9077</v>
      </c>
      <c r="G10855" s="10">
        <v>0</v>
      </c>
    </row>
    <row r="10856" spans="6:7" x14ac:dyDescent="0.3">
      <c r="F10856" t="s">
        <v>8699</v>
      </c>
      <c r="G10856" s="10">
        <v>0</v>
      </c>
    </row>
    <row r="10857" spans="6:7" x14ac:dyDescent="0.3">
      <c r="F10857" t="s">
        <v>9078</v>
      </c>
      <c r="G10857" s="10">
        <v>0</v>
      </c>
    </row>
    <row r="10858" spans="6:7" x14ac:dyDescent="0.3">
      <c r="F10858" t="s">
        <v>9390</v>
      </c>
      <c r="G10858" s="10">
        <v>0</v>
      </c>
    </row>
    <row r="10859" spans="6:7" x14ac:dyDescent="0.3">
      <c r="F10859" t="s">
        <v>9079</v>
      </c>
      <c r="G10859" s="10">
        <v>0</v>
      </c>
    </row>
    <row r="10860" spans="6:7" x14ac:dyDescent="0.3">
      <c r="F10860" t="s">
        <v>9392</v>
      </c>
      <c r="G10860" s="10">
        <v>0</v>
      </c>
    </row>
    <row r="10861" spans="6:7" x14ac:dyDescent="0.3">
      <c r="F10861" t="s">
        <v>9080</v>
      </c>
      <c r="G10861" s="10">
        <v>0</v>
      </c>
    </row>
    <row r="10862" spans="6:7" x14ac:dyDescent="0.3">
      <c r="F10862" t="s">
        <v>9394</v>
      </c>
      <c r="G10862" s="10">
        <v>0</v>
      </c>
    </row>
    <row r="10863" spans="6:7" x14ac:dyDescent="0.3">
      <c r="F10863" t="s">
        <v>9081</v>
      </c>
      <c r="G10863" s="10">
        <v>0</v>
      </c>
    </row>
    <row r="10864" spans="6:7" x14ac:dyDescent="0.3">
      <c r="F10864" t="s">
        <v>9396</v>
      </c>
      <c r="G10864" s="10">
        <v>0</v>
      </c>
    </row>
    <row r="10865" spans="6:7" x14ac:dyDescent="0.3">
      <c r="F10865" t="s">
        <v>8676</v>
      </c>
      <c r="G10865" s="10">
        <v>0</v>
      </c>
    </row>
    <row r="10866" spans="6:7" x14ac:dyDescent="0.3">
      <c r="F10866" t="s">
        <v>9398</v>
      </c>
      <c r="G10866" s="10">
        <v>0</v>
      </c>
    </row>
    <row r="10867" spans="6:7" x14ac:dyDescent="0.3">
      <c r="F10867" t="s">
        <v>9083</v>
      </c>
      <c r="G10867" s="10">
        <v>0</v>
      </c>
    </row>
    <row r="10868" spans="6:7" x14ac:dyDescent="0.3">
      <c r="F10868" t="s">
        <v>9400</v>
      </c>
      <c r="G10868" s="10">
        <v>0</v>
      </c>
    </row>
    <row r="10869" spans="6:7" x14ac:dyDescent="0.3">
      <c r="F10869" t="s">
        <v>9084</v>
      </c>
      <c r="G10869" s="10">
        <v>0</v>
      </c>
    </row>
    <row r="10870" spans="6:7" x14ac:dyDescent="0.3">
      <c r="F10870" t="s">
        <v>9402</v>
      </c>
      <c r="G10870" s="10">
        <v>0</v>
      </c>
    </row>
    <row r="10871" spans="6:7" x14ac:dyDescent="0.3">
      <c r="F10871" t="s">
        <v>9085</v>
      </c>
      <c r="G10871" s="10">
        <v>0</v>
      </c>
    </row>
    <row r="10872" spans="6:7" x14ac:dyDescent="0.3">
      <c r="F10872" t="s">
        <v>8755</v>
      </c>
      <c r="G10872" s="10">
        <v>0</v>
      </c>
    </row>
    <row r="10873" spans="6:7" x14ac:dyDescent="0.3">
      <c r="F10873" t="s">
        <v>9086</v>
      </c>
      <c r="G10873" s="10">
        <v>0</v>
      </c>
    </row>
    <row r="10874" spans="6:7" x14ac:dyDescent="0.3">
      <c r="F10874" t="s">
        <v>9406</v>
      </c>
      <c r="G10874" s="10">
        <v>0</v>
      </c>
    </row>
    <row r="10875" spans="6:7" x14ac:dyDescent="0.3">
      <c r="F10875" t="s">
        <v>8677</v>
      </c>
      <c r="G10875" s="10">
        <v>0</v>
      </c>
    </row>
    <row r="10876" spans="6:7" x14ac:dyDescent="0.3">
      <c r="F10876" t="s">
        <v>9408</v>
      </c>
      <c r="G10876" s="10">
        <v>0</v>
      </c>
    </row>
    <row r="10877" spans="6:7" x14ac:dyDescent="0.3">
      <c r="F10877" t="s">
        <v>8754</v>
      </c>
      <c r="G10877" s="10">
        <v>0</v>
      </c>
    </row>
    <row r="10878" spans="6:7" x14ac:dyDescent="0.3">
      <c r="F10878" t="s">
        <v>9410</v>
      </c>
      <c r="G10878" s="10">
        <v>0</v>
      </c>
    </row>
    <row r="10879" spans="6:7" x14ac:dyDescent="0.3">
      <c r="F10879" t="s">
        <v>9089</v>
      </c>
      <c r="G10879" s="10">
        <v>0</v>
      </c>
    </row>
    <row r="10880" spans="6:7" x14ac:dyDescent="0.3">
      <c r="F10880" t="s">
        <v>9412</v>
      </c>
      <c r="G10880" s="10">
        <v>0</v>
      </c>
    </row>
    <row r="10881" spans="6:7" x14ac:dyDescent="0.3">
      <c r="F10881" t="s">
        <v>9090</v>
      </c>
      <c r="G10881" s="10">
        <v>0</v>
      </c>
    </row>
    <row r="10882" spans="6:7" x14ac:dyDescent="0.3">
      <c r="F10882" t="s">
        <v>9414</v>
      </c>
      <c r="G10882" s="10">
        <v>0</v>
      </c>
    </row>
    <row r="10883" spans="6:7" x14ac:dyDescent="0.3">
      <c r="F10883" t="s">
        <v>9091</v>
      </c>
      <c r="G10883" s="10">
        <v>0</v>
      </c>
    </row>
    <row r="10884" spans="6:7" x14ac:dyDescent="0.3">
      <c r="F10884" t="s">
        <v>9416</v>
      </c>
      <c r="G10884" s="10">
        <v>0</v>
      </c>
    </row>
    <row r="10885" spans="6:7" x14ac:dyDescent="0.3">
      <c r="F10885" t="s">
        <v>9092</v>
      </c>
      <c r="G10885" s="10">
        <v>0</v>
      </c>
    </row>
    <row r="10886" spans="6:7" x14ac:dyDescent="0.3">
      <c r="F10886" t="s">
        <v>8742</v>
      </c>
      <c r="G10886" s="10">
        <v>0</v>
      </c>
    </row>
    <row r="10887" spans="6:7" x14ac:dyDescent="0.3">
      <c r="F10887" t="s">
        <v>9093</v>
      </c>
      <c r="G10887" s="10">
        <v>0</v>
      </c>
    </row>
    <row r="10888" spans="6:7" x14ac:dyDescent="0.3">
      <c r="F10888" t="s">
        <v>9420</v>
      </c>
      <c r="G10888" s="10">
        <v>0</v>
      </c>
    </row>
    <row r="10889" spans="6:7" x14ac:dyDescent="0.3">
      <c r="F10889" t="s">
        <v>9094</v>
      </c>
      <c r="G10889" s="10">
        <v>0</v>
      </c>
    </row>
    <row r="10890" spans="6:7" x14ac:dyDescent="0.3">
      <c r="F10890" t="s">
        <v>9422</v>
      </c>
      <c r="G10890" s="10">
        <v>0</v>
      </c>
    </row>
    <row r="10891" spans="6:7" x14ac:dyDescent="0.3">
      <c r="F10891" t="s">
        <v>9095</v>
      </c>
      <c r="G10891" s="10">
        <v>0</v>
      </c>
    </row>
    <row r="10892" spans="6:7" x14ac:dyDescent="0.3">
      <c r="F10892" t="s">
        <v>9424</v>
      </c>
      <c r="G10892" s="10">
        <v>0</v>
      </c>
    </row>
    <row r="10893" spans="6:7" x14ac:dyDescent="0.3">
      <c r="F10893" t="s">
        <v>9096</v>
      </c>
      <c r="G10893" s="10">
        <v>0</v>
      </c>
    </row>
    <row r="10894" spans="6:7" x14ac:dyDescent="0.3">
      <c r="F10894" t="s">
        <v>9426</v>
      </c>
      <c r="G10894" s="10">
        <v>0</v>
      </c>
    </row>
    <row r="10895" spans="6:7" x14ac:dyDescent="0.3">
      <c r="F10895" t="s">
        <v>9097</v>
      </c>
      <c r="G10895" s="10">
        <v>0</v>
      </c>
    </row>
    <row r="10896" spans="6:7" x14ac:dyDescent="0.3">
      <c r="F10896" t="s">
        <v>8743</v>
      </c>
      <c r="G10896" s="10">
        <v>0</v>
      </c>
    </row>
    <row r="10897" spans="6:7" x14ac:dyDescent="0.3">
      <c r="F10897" t="s">
        <v>9098</v>
      </c>
      <c r="G10897" s="10">
        <v>0</v>
      </c>
    </row>
    <row r="10898" spans="6:7" x14ac:dyDescent="0.3">
      <c r="F10898" t="s">
        <v>9430</v>
      </c>
      <c r="G10898" s="10">
        <v>0</v>
      </c>
    </row>
    <row r="10899" spans="6:7" x14ac:dyDescent="0.3">
      <c r="F10899" t="s">
        <v>9099</v>
      </c>
      <c r="G10899" s="10">
        <v>0</v>
      </c>
    </row>
    <row r="10900" spans="6:7" x14ac:dyDescent="0.3">
      <c r="F10900" t="s">
        <v>9432</v>
      </c>
      <c r="G10900" s="10">
        <v>0</v>
      </c>
    </row>
    <row r="10901" spans="6:7" x14ac:dyDescent="0.3">
      <c r="F10901" t="s">
        <v>9100</v>
      </c>
      <c r="G10901" s="10">
        <v>0</v>
      </c>
    </row>
    <row r="10902" spans="6:7" x14ac:dyDescent="0.3">
      <c r="F10902" t="s">
        <v>8701</v>
      </c>
      <c r="G10902" s="10">
        <v>0</v>
      </c>
    </row>
    <row r="10903" spans="6:7" x14ac:dyDescent="0.3">
      <c r="F10903" t="s">
        <v>9101</v>
      </c>
      <c r="G10903" s="10">
        <v>0</v>
      </c>
    </row>
    <row r="10904" spans="6:7" x14ac:dyDescent="0.3">
      <c r="F10904" t="s">
        <v>9436</v>
      </c>
      <c r="G10904" s="10">
        <v>0</v>
      </c>
    </row>
    <row r="10905" spans="6:7" x14ac:dyDescent="0.3">
      <c r="F10905" t="s">
        <v>9102</v>
      </c>
      <c r="G10905" s="10">
        <v>0</v>
      </c>
    </row>
    <row r="10906" spans="6:7" x14ac:dyDescent="0.3">
      <c r="F10906" t="s">
        <v>9438</v>
      </c>
      <c r="G10906" s="10">
        <v>0</v>
      </c>
    </row>
    <row r="10907" spans="6:7" x14ac:dyDescent="0.3">
      <c r="F10907" t="s">
        <v>9103</v>
      </c>
      <c r="G10907" s="10">
        <v>0</v>
      </c>
    </row>
    <row r="10908" spans="6:7" x14ac:dyDescent="0.3">
      <c r="F10908" t="s">
        <v>9440</v>
      </c>
      <c r="G10908" s="10">
        <v>0</v>
      </c>
    </row>
    <row r="10909" spans="6:7" x14ac:dyDescent="0.3">
      <c r="F10909" t="s">
        <v>9104</v>
      </c>
      <c r="G10909" s="10">
        <v>0</v>
      </c>
    </row>
    <row r="10910" spans="6:7" x14ac:dyDescent="0.3">
      <c r="F10910" t="s">
        <v>8704</v>
      </c>
      <c r="G10910" s="10">
        <v>0</v>
      </c>
    </row>
    <row r="10911" spans="6:7" x14ac:dyDescent="0.3">
      <c r="F10911" t="s">
        <v>9105</v>
      </c>
      <c r="G10911" s="10">
        <v>0</v>
      </c>
    </row>
    <row r="10912" spans="6:7" x14ac:dyDescent="0.3">
      <c r="F10912" t="s">
        <v>8744</v>
      </c>
      <c r="G10912" s="10">
        <v>0</v>
      </c>
    </row>
    <row r="10913" spans="6:7" x14ac:dyDescent="0.3">
      <c r="F10913" t="s">
        <v>9106</v>
      </c>
      <c r="G10913" s="10">
        <v>0</v>
      </c>
    </row>
    <row r="10914" spans="6:7" x14ac:dyDescent="0.3">
      <c r="F10914" t="s">
        <v>9446</v>
      </c>
      <c r="G10914" s="10">
        <v>0</v>
      </c>
    </row>
    <row r="10915" spans="6:7" x14ac:dyDescent="0.3">
      <c r="F10915" t="s">
        <v>9107</v>
      </c>
      <c r="G10915" s="10">
        <v>0</v>
      </c>
    </row>
    <row r="10916" spans="6:7" x14ac:dyDescent="0.3">
      <c r="F10916" t="s">
        <v>9448</v>
      </c>
      <c r="G10916" s="10">
        <v>0</v>
      </c>
    </row>
    <row r="10917" spans="6:7" x14ac:dyDescent="0.3">
      <c r="F10917" t="s">
        <v>9108</v>
      </c>
      <c r="G10917" s="10">
        <v>0</v>
      </c>
    </row>
    <row r="10918" spans="6:7" x14ac:dyDescent="0.3">
      <c r="F10918" t="s">
        <v>9450</v>
      </c>
      <c r="G10918" s="10">
        <v>0</v>
      </c>
    </row>
    <row r="10919" spans="6:7" x14ac:dyDescent="0.3">
      <c r="F10919" t="s">
        <v>9109</v>
      </c>
      <c r="G10919" s="10">
        <v>0</v>
      </c>
    </row>
    <row r="10920" spans="6:7" x14ac:dyDescent="0.3">
      <c r="F10920" t="s">
        <v>9452</v>
      </c>
      <c r="G10920" s="10">
        <v>0</v>
      </c>
    </row>
    <row r="10921" spans="6:7" x14ac:dyDescent="0.3">
      <c r="F10921" t="s">
        <v>9110</v>
      </c>
      <c r="G10921" s="10">
        <v>0</v>
      </c>
    </row>
    <row r="10922" spans="6:7" x14ac:dyDescent="0.3">
      <c r="F10922" t="s">
        <v>9454</v>
      </c>
      <c r="G10922" s="10">
        <v>0</v>
      </c>
    </row>
    <row r="10923" spans="6:7" x14ac:dyDescent="0.3">
      <c r="F10923" t="s">
        <v>9111</v>
      </c>
      <c r="G10923" s="10">
        <v>0</v>
      </c>
    </row>
    <row r="10924" spans="6:7" x14ac:dyDescent="0.3">
      <c r="F10924" t="s">
        <v>8706</v>
      </c>
      <c r="G10924" s="10">
        <v>0</v>
      </c>
    </row>
    <row r="10925" spans="6:7" x14ac:dyDescent="0.3">
      <c r="F10925" t="s">
        <v>9112</v>
      </c>
      <c r="G10925" s="10">
        <v>0</v>
      </c>
    </row>
    <row r="10926" spans="6:7" x14ac:dyDescent="0.3">
      <c r="F10926" t="s">
        <v>9458</v>
      </c>
      <c r="G10926" s="10">
        <v>0</v>
      </c>
    </row>
    <row r="10927" spans="6:7" x14ac:dyDescent="0.3">
      <c r="F10927" t="s">
        <v>9113</v>
      </c>
      <c r="G10927" s="10">
        <v>0</v>
      </c>
    </row>
    <row r="10928" spans="6:7" x14ac:dyDescent="0.3">
      <c r="F10928" t="s">
        <v>9460</v>
      </c>
      <c r="G10928" s="10">
        <v>0</v>
      </c>
    </row>
    <row r="10929" spans="6:7" x14ac:dyDescent="0.3">
      <c r="F10929" t="s">
        <v>9114</v>
      </c>
      <c r="G10929" s="10">
        <v>0</v>
      </c>
    </row>
    <row r="10930" spans="6:7" x14ac:dyDescent="0.3">
      <c r="F10930" t="s">
        <v>9462</v>
      </c>
      <c r="G10930" s="10">
        <v>0</v>
      </c>
    </row>
    <row r="10931" spans="6:7" x14ac:dyDescent="0.3">
      <c r="F10931" t="s">
        <v>9115</v>
      </c>
      <c r="G10931" s="10">
        <v>0</v>
      </c>
    </row>
    <row r="10932" spans="6:7" x14ac:dyDescent="0.3">
      <c r="F10932" t="s">
        <v>9464</v>
      </c>
      <c r="G10932" s="10">
        <v>0</v>
      </c>
    </row>
    <row r="10933" spans="6:7" x14ac:dyDescent="0.3">
      <c r="F10933" t="s">
        <v>9116</v>
      </c>
      <c r="G10933" s="10">
        <v>0</v>
      </c>
    </row>
    <row r="10934" spans="6:7" x14ac:dyDescent="0.3">
      <c r="F10934" t="s">
        <v>9466</v>
      </c>
      <c r="G10934" s="10">
        <v>0</v>
      </c>
    </row>
    <row r="10935" spans="6:7" x14ac:dyDescent="0.3">
      <c r="F10935" t="s">
        <v>9117</v>
      </c>
      <c r="G10935" s="10">
        <v>0</v>
      </c>
    </row>
    <row r="10936" spans="6:7" x14ac:dyDescent="0.3">
      <c r="F10936" t="s">
        <v>9468</v>
      </c>
      <c r="G10936" s="10">
        <v>0</v>
      </c>
    </row>
    <row r="10937" spans="6:7" x14ac:dyDescent="0.3">
      <c r="F10937" t="s">
        <v>9118</v>
      </c>
      <c r="G10937" s="10">
        <v>0</v>
      </c>
    </row>
    <row r="10938" spans="6:7" x14ac:dyDescent="0.3">
      <c r="F10938" t="s">
        <v>9470</v>
      </c>
      <c r="G10938" s="10">
        <v>0</v>
      </c>
    </row>
    <row r="10939" spans="6:7" x14ac:dyDescent="0.3">
      <c r="F10939" t="s">
        <v>9119</v>
      </c>
      <c r="G10939" s="10">
        <v>0</v>
      </c>
    </row>
    <row r="10940" spans="6:7" x14ac:dyDescent="0.3">
      <c r="F10940" t="s">
        <v>9472</v>
      </c>
      <c r="G10940" s="10">
        <v>0</v>
      </c>
    </row>
    <row r="10941" spans="6:7" x14ac:dyDescent="0.3">
      <c r="F10941" t="s">
        <v>9120</v>
      </c>
      <c r="G10941" s="10">
        <v>0</v>
      </c>
    </row>
    <row r="10942" spans="6:7" x14ac:dyDescent="0.3">
      <c r="F10942" t="s">
        <v>9474</v>
      </c>
      <c r="G10942" s="10">
        <v>0</v>
      </c>
    </row>
    <row r="10943" spans="6:7" x14ac:dyDescent="0.3">
      <c r="F10943" t="s">
        <v>8678</v>
      </c>
      <c r="G10943" s="10">
        <v>0</v>
      </c>
    </row>
    <row r="10944" spans="6:7" x14ac:dyDescent="0.3">
      <c r="F10944" t="s">
        <v>9476</v>
      </c>
      <c r="G10944" s="10">
        <v>0</v>
      </c>
    </row>
    <row r="10945" spans="6:7" x14ac:dyDescent="0.3">
      <c r="F10945" t="s">
        <v>9122</v>
      </c>
      <c r="G10945" s="10">
        <v>0</v>
      </c>
    </row>
    <row r="10946" spans="6:7" x14ac:dyDescent="0.3">
      <c r="F10946" t="s">
        <v>9478</v>
      </c>
      <c r="G10946" s="10">
        <v>0</v>
      </c>
    </row>
    <row r="10947" spans="6:7" x14ac:dyDescent="0.3">
      <c r="F10947" t="s">
        <v>9123</v>
      </c>
      <c r="G10947" s="10">
        <v>0</v>
      </c>
    </row>
    <row r="10948" spans="6:7" x14ac:dyDescent="0.3">
      <c r="F10948" t="s">
        <v>9480</v>
      </c>
      <c r="G10948" s="10">
        <v>0</v>
      </c>
    </row>
    <row r="10949" spans="6:7" x14ac:dyDescent="0.3">
      <c r="F10949" t="s">
        <v>9124</v>
      </c>
      <c r="G10949" s="10">
        <v>0</v>
      </c>
    </row>
    <row r="10950" spans="6:7" x14ac:dyDescent="0.3">
      <c r="F10950" t="s">
        <v>9482</v>
      </c>
      <c r="G10950" s="10">
        <v>0</v>
      </c>
    </row>
    <row r="10951" spans="6:7" x14ac:dyDescent="0.3">
      <c r="F10951" t="s">
        <v>9125</v>
      </c>
      <c r="G10951" s="10">
        <v>0</v>
      </c>
    </row>
    <row r="10952" spans="6:7" x14ac:dyDescent="0.3">
      <c r="F10952" t="s">
        <v>9484</v>
      </c>
      <c r="G10952" s="10">
        <v>0</v>
      </c>
    </row>
    <row r="10953" spans="6:7" x14ac:dyDescent="0.3">
      <c r="F10953" t="s">
        <v>9126</v>
      </c>
      <c r="G10953" s="10">
        <v>0</v>
      </c>
    </row>
    <row r="10954" spans="6:7" x14ac:dyDescent="0.3">
      <c r="F10954" t="s">
        <v>9486</v>
      </c>
      <c r="G10954" s="10">
        <v>0</v>
      </c>
    </row>
    <row r="10955" spans="6:7" x14ac:dyDescent="0.3">
      <c r="F10955" t="s">
        <v>9127</v>
      </c>
      <c r="G10955" s="10">
        <v>0</v>
      </c>
    </row>
    <row r="10956" spans="6:7" x14ac:dyDescent="0.3">
      <c r="F10956" t="s">
        <v>9488</v>
      </c>
      <c r="G10956" s="10">
        <v>0</v>
      </c>
    </row>
    <row r="10957" spans="6:7" x14ac:dyDescent="0.3">
      <c r="F10957" t="s">
        <v>9128</v>
      </c>
      <c r="G10957" s="10">
        <v>0</v>
      </c>
    </row>
    <row r="10958" spans="6:7" x14ac:dyDescent="0.3">
      <c r="F10958" t="s">
        <v>9490</v>
      </c>
      <c r="G10958" s="10">
        <v>0</v>
      </c>
    </row>
    <row r="10959" spans="6:7" x14ac:dyDescent="0.3">
      <c r="F10959" t="s">
        <v>9129</v>
      </c>
      <c r="G10959" s="10">
        <v>0</v>
      </c>
    </row>
    <row r="10960" spans="6:7" x14ac:dyDescent="0.3">
      <c r="F10960" t="s">
        <v>9492</v>
      </c>
      <c r="G10960" s="10">
        <v>0</v>
      </c>
    </row>
    <row r="10961" spans="6:7" x14ac:dyDescent="0.3">
      <c r="F10961" t="s">
        <v>9130</v>
      </c>
      <c r="G10961" s="10">
        <v>0</v>
      </c>
    </row>
    <row r="10962" spans="6:7" x14ac:dyDescent="0.3">
      <c r="F10962" t="s">
        <v>9494</v>
      </c>
      <c r="G10962" s="10">
        <v>0</v>
      </c>
    </row>
    <row r="10963" spans="6:7" x14ac:dyDescent="0.3">
      <c r="F10963" t="s">
        <v>9131</v>
      </c>
      <c r="G10963" s="10">
        <v>0</v>
      </c>
    </row>
    <row r="10964" spans="6:7" x14ac:dyDescent="0.3">
      <c r="F10964" t="s">
        <v>9496</v>
      </c>
      <c r="G10964" s="10">
        <v>0</v>
      </c>
    </row>
    <row r="10965" spans="6:7" x14ac:dyDescent="0.3">
      <c r="F10965" t="s">
        <v>9132</v>
      </c>
      <c r="G10965" s="10">
        <v>0</v>
      </c>
    </row>
    <row r="10966" spans="6:7" x14ac:dyDescent="0.3">
      <c r="F10966" t="s">
        <v>9498</v>
      </c>
      <c r="G10966" s="10">
        <v>0</v>
      </c>
    </row>
    <row r="10967" spans="6:7" x14ac:dyDescent="0.3">
      <c r="F10967" t="s">
        <v>9133</v>
      </c>
      <c r="G10967" s="10">
        <v>0</v>
      </c>
    </row>
    <row r="10968" spans="6:7" x14ac:dyDescent="0.3">
      <c r="F10968" t="s">
        <v>9500</v>
      </c>
      <c r="G10968" s="10">
        <v>0</v>
      </c>
    </row>
    <row r="10969" spans="6:7" x14ac:dyDescent="0.3">
      <c r="F10969" t="s">
        <v>9134</v>
      </c>
      <c r="G10969" s="10">
        <v>0</v>
      </c>
    </row>
    <row r="10970" spans="6:7" x14ac:dyDescent="0.3">
      <c r="F10970" t="s">
        <v>9502</v>
      </c>
      <c r="G10970" s="10">
        <v>0</v>
      </c>
    </row>
    <row r="10971" spans="6:7" x14ac:dyDescent="0.3">
      <c r="F10971" t="s">
        <v>9135</v>
      </c>
      <c r="G10971" s="10">
        <v>0</v>
      </c>
    </row>
    <row r="10972" spans="6:7" x14ac:dyDescent="0.3">
      <c r="F10972" t="s">
        <v>9504</v>
      </c>
      <c r="G10972" s="10">
        <v>0</v>
      </c>
    </row>
    <row r="10973" spans="6:7" x14ac:dyDescent="0.3">
      <c r="F10973" t="s">
        <v>9136</v>
      </c>
      <c r="G10973" s="10">
        <v>0</v>
      </c>
    </row>
    <row r="10974" spans="6:7" x14ac:dyDescent="0.3">
      <c r="F10974" t="s">
        <v>9506</v>
      </c>
      <c r="G10974" s="10">
        <v>0</v>
      </c>
    </row>
    <row r="10975" spans="6:7" x14ac:dyDescent="0.3">
      <c r="F10975" t="s">
        <v>9137</v>
      </c>
      <c r="G10975" s="10">
        <v>0</v>
      </c>
    </row>
    <row r="10976" spans="6:7" x14ac:dyDescent="0.3">
      <c r="F10976" t="s">
        <v>9508</v>
      </c>
      <c r="G10976" s="10">
        <v>0</v>
      </c>
    </row>
    <row r="10977" spans="6:7" x14ac:dyDescent="0.3">
      <c r="F10977" t="s">
        <v>9138</v>
      </c>
      <c r="G10977" s="10">
        <v>0</v>
      </c>
    </row>
    <row r="10978" spans="6:7" x14ac:dyDescent="0.3">
      <c r="F10978" t="s">
        <v>9510</v>
      </c>
      <c r="G10978" s="10">
        <v>0</v>
      </c>
    </row>
    <row r="10979" spans="6:7" x14ac:dyDescent="0.3">
      <c r="F10979" t="s">
        <v>9139</v>
      </c>
      <c r="G10979" s="10">
        <v>0</v>
      </c>
    </row>
    <row r="10980" spans="6:7" x14ac:dyDescent="0.3">
      <c r="F10980" t="s">
        <v>9512</v>
      </c>
      <c r="G10980" s="10">
        <v>0</v>
      </c>
    </row>
    <row r="10981" spans="6:7" x14ac:dyDescent="0.3">
      <c r="F10981" t="s">
        <v>9140</v>
      </c>
      <c r="G10981" s="10">
        <v>0</v>
      </c>
    </row>
    <row r="10982" spans="6:7" x14ac:dyDescent="0.3">
      <c r="F10982" t="s">
        <v>9514</v>
      </c>
      <c r="G10982" s="10">
        <v>0</v>
      </c>
    </row>
    <row r="10983" spans="6:7" x14ac:dyDescent="0.3">
      <c r="F10983" t="s">
        <v>9141</v>
      </c>
      <c r="G10983" s="10">
        <v>0</v>
      </c>
    </row>
    <row r="10984" spans="6:7" x14ac:dyDescent="0.3">
      <c r="F10984" t="s">
        <v>9516</v>
      </c>
      <c r="G10984" s="10">
        <v>0</v>
      </c>
    </row>
    <row r="10985" spans="6:7" x14ac:dyDescent="0.3">
      <c r="F10985" t="s">
        <v>9142</v>
      </c>
      <c r="G10985" s="10">
        <v>0</v>
      </c>
    </row>
    <row r="10986" spans="6:7" x14ac:dyDescent="0.3">
      <c r="F10986" t="s">
        <v>9518</v>
      </c>
      <c r="G10986" s="10">
        <v>0</v>
      </c>
    </row>
    <row r="10987" spans="6:7" x14ac:dyDescent="0.3">
      <c r="F10987" t="s">
        <v>9143</v>
      </c>
      <c r="G10987" s="10">
        <v>0</v>
      </c>
    </row>
    <row r="10988" spans="6:7" x14ac:dyDescent="0.3">
      <c r="F10988" t="s">
        <v>8707</v>
      </c>
      <c r="G10988" s="10">
        <v>0</v>
      </c>
    </row>
    <row r="10989" spans="6:7" x14ac:dyDescent="0.3">
      <c r="F10989" t="s">
        <v>9144</v>
      </c>
      <c r="G10989" s="10">
        <v>0</v>
      </c>
    </row>
    <row r="10990" spans="6:7" x14ac:dyDescent="0.3">
      <c r="F10990" t="s">
        <v>9522</v>
      </c>
      <c r="G10990" s="10">
        <v>0</v>
      </c>
    </row>
    <row r="10991" spans="6:7" x14ac:dyDescent="0.3">
      <c r="F10991" t="s">
        <v>9145</v>
      </c>
      <c r="G10991" s="10">
        <v>0</v>
      </c>
    </row>
    <row r="10992" spans="6:7" x14ac:dyDescent="0.3">
      <c r="F10992" t="s">
        <v>9524</v>
      </c>
      <c r="G10992" s="10">
        <v>0</v>
      </c>
    </row>
    <row r="10993" spans="6:7" x14ac:dyDescent="0.3">
      <c r="F10993" t="s">
        <v>9146</v>
      </c>
      <c r="G10993" s="10">
        <v>0</v>
      </c>
    </row>
    <row r="10994" spans="6:7" x14ac:dyDescent="0.3">
      <c r="F10994" t="s">
        <v>9526</v>
      </c>
      <c r="G10994" s="10">
        <v>0</v>
      </c>
    </row>
    <row r="10995" spans="6:7" x14ac:dyDescent="0.3">
      <c r="F10995" t="s">
        <v>9147</v>
      </c>
      <c r="G10995" s="10">
        <v>0</v>
      </c>
    </row>
    <row r="10996" spans="6:7" x14ac:dyDescent="0.3">
      <c r="F10996" t="s">
        <v>9528</v>
      </c>
      <c r="G10996" s="10">
        <v>0</v>
      </c>
    </row>
    <row r="10997" spans="6:7" x14ac:dyDescent="0.3">
      <c r="F10997" t="s">
        <v>9148</v>
      </c>
      <c r="G10997" s="10">
        <v>0</v>
      </c>
    </row>
    <row r="10998" spans="6:7" x14ac:dyDescent="0.3">
      <c r="F10998" t="s">
        <v>9530</v>
      </c>
      <c r="G10998" s="10">
        <v>0</v>
      </c>
    </row>
    <row r="10999" spans="6:7" x14ac:dyDescent="0.3">
      <c r="F10999" t="s">
        <v>8679</v>
      </c>
      <c r="G10999" s="10">
        <v>0</v>
      </c>
    </row>
    <row r="11000" spans="6:7" x14ac:dyDescent="0.3">
      <c r="F11000" t="s">
        <v>9532</v>
      </c>
      <c r="G11000" s="10">
        <v>0</v>
      </c>
    </row>
    <row r="11001" spans="6:7" x14ac:dyDescent="0.3">
      <c r="F11001" t="s">
        <v>9150</v>
      </c>
      <c r="G11001" s="10">
        <v>0</v>
      </c>
    </row>
    <row r="11002" spans="6:7" x14ac:dyDescent="0.3">
      <c r="F11002" t="s">
        <v>9534</v>
      </c>
      <c r="G11002" s="10">
        <v>0</v>
      </c>
    </row>
    <row r="11003" spans="6:7" x14ac:dyDescent="0.3">
      <c r="F11003" t="s">
        <v>9151</v>
      </c>
      <c r="G11003" s="10">
        <v>0</v>
      </c>
    </row>
    <row r="11004" spans="6:7" x14ac:dyDescent="0.3">
      <c r="F11004" t="s">
        <v>9536</v>
      </c>
      <c r="G11004" s="10">
        <v>0</v>
      </c>
    </row>
    <row r="11005" spans="6:7" x14ac:dyDescent="0.3">
      <c r="F11005" t="s">
        <v>9152</v>
      </c>
      <c r="G11005" s="10">
        <v>0</v>
      </c>
    </row>
    <row r="11006" spans="6:7" x14ac:dyDescent="0.3">
      <c r="F11006" t="s">
        <v>9538</v>
      </c>
      <c r="G11006" s="10">
        <v>0</v>
      </c>
    </row>
    <row r="11007" spans="6:7" x14ac:dyDescent="0.3">
      <c r="F11007" t="s">
        <v>9153</v>
      </c>
      <c r="G11007" s="10">
        <v>0</v>
      </c>
    </row>
    <row r="11008" spans="6:7" x14ac:dyDescent="0.3">
      <c r="F11008" t="s">
        <v>8708</v>
      </c>
      <c r="G11008" s="10">
        <v>0</v>
      </c>
    </row>
    <row r="11009" spans="6:7" x14ac:dyDescent="0.3">
      <c r="F11009" t="s">
        <v>9154</v>
      </c>
      <c r="G11009" s="10">
        <v>0</v>
      </c>
    </row>
    <row r="11010" spans="6:7" x14ac:dyDescent="0.3">
      <c r="F11010" t="s">
        <v>8745</v>
      </c>
      <c r="G11010" s="10">
        <v>0</v>
      </c>
    </row>
    <row r="11011" spans="6:7" x14ac:dyDescent="0.3">
      <c r="F11011" t="s">
        <v>9155</v>
      </c>
      <c r="G11011" s="10">
        <v>0</v>
      </c>
    </row>
    <row r="11012" spans="6:7" x14ac:dyDescent="0.3">
      <c r="F11012" t="s">
        <v>9544</v>
      </c>
      <c r="G11012" s="10">
        <v>0</v>
      </c>
    </row>
    <row r="11013" spans="6:7" x14ac:dyDescent="0.3">
      <c r="F11013" t="s">
        <v>8680</v>
      </c>
      <c r="G11013" s="10">
        <v>0</v>
      </c>
    </row>
    <row r="11014" spans="6:7" x14ac:dyDescent="0.3">
      <c r="F11014" t="s">
        <v>9546</v>
      </c>
      <c r="G11014" s="10">
        <v>0</v>
      </c>
    </row>
    <row r="11015" spans="6:7" x14ac:dyDescent="0.3">
      <c r="F11015" t="s">
        <v>9157</v>
      </c>
      <c r="G11015" s="10">
        <v>0</v>
      </c>
    </row>
    <row r="11016" spans="6:7" x14ac:dyDescent="0.3">
      <c r="F11016" t="s">
        <v>9548</v>
      </c>
      <c r="G11016" s="10">
        <v>0</v>
      </c>
    </row>
    <row r="11017" spans="6:7" x14ac:dyDescent="0.3">
      <c r="F11017" t="s">
        <v>9158</v>
      </c>
      <c r="G11017" s="10">
        <v>0</v>
      </c>
    </row>
    <row r="11018" spans="6:7" x14ac:dyDescent="0.3">
      <c r="F11018" t="s">
        <v>9550</v>
      </c>
      <c r="G11018" s="10">
        <v>0</v>
      </c>
    </row>
    <row r="11019" spans="6:7" x14ac:dyDescent="0.3">
      <c r="F11019" t="s">
        <v>9159</v>
      </c>
      <c r="G11019" s="10">
        <v>0</v>
      </c>
    </row>
    <row r="11020" spans="6:7" x14ac:dyDescent="0.3">
      <c r="F11020" t="s">
        <v>8710</v>
      </c>
      <c r="G11020" s="10">
        <v>0</v>
      </c>
    </row>
    <row r="11021" spans="6:7" x14ac:dyDescent="0.3">
      <c r="F11021" t="s">
        <v>9160</v>
      </c>
      <c r="G11021" s="10">
        <v>0</v>
      </c>
    </row>
    <row r="11022" spans="6:7" x14ac:dyDescent="0.3">
      <c r="F11022" t="s">
        <v>9554</v>
      </c>
      <c r="G11022" s="10">
        <v>0</v>
      </c>
    </row>
    <row r="11023" spans="6:7" x14ac:dyDescent="0.3">
      <c r="F11023" t="s">
        <v>9161</v>
      </c>
      <c r="G11023" s="10">
        <v>0</v>
      </c>
    </row>
    <row r="11024" spans="6:7" x14ac:dyDescent="0.3">
      <c r="F11024" t="s">
        <v>9556</v>
      </c>
      <c r="G11024" s="10">
        <v>0</v>
      </c>
    </row>
    <row r="11025" spans="6:7" x14ac:dyDescent="0.3">
      <c r="F11025" t="s">
        <v>9162</v>
      </c>
      <c r="G11025" s="10">
        <v>0</v>
      </c>
    </row>
    <row r="11026" spans="6:7" x14ac:dyDescent="0.3">
      <c r="F11026" t="s">
        <v>9558</v>
      </c>
      <c r="G11026" s="10">
        <v>0</v>
      </c>
    </row>
    <row r="11027" spans="6:7" x14ac:dyDescent="0.3">
      <c r="F11027" t="s">
        <v>9163</v>
      </c>
      <c r="G11027" s="10">
        <v>0</v>
      </c>
    </row>
    <row r="11028" spans="6:7" x14ac:dyDescent="0.3">
      <c r="F11028" t="s">
        <v>9560</v>
      </c>
      <c r="G11028" s="10">
        <v>0</v>
      </c>
    </row>
    <row r="11029" spans="6:7" x14ac:dyDescent="0.3">
      <c r="F11029" t="s">
        <v>9164</v>
      </c>
      <c r="G11029" s="10">
        <v>0</v>
      </c>
    </row>
    <row r="11030" spans="6:7" x14ac:dyDescent="0.3">
      <c r="F11030" t="s">
        <v>9562</v>
      </c>
      <c r="G11030" s="10">
        <v>0</v>
      </c>
    </row>
    <row r="11031" spans="6:7" x14ac:dyDescent="0.3">
      <c r="F11031" t="s">
        <v>9165</v>
      </c>
      <c r="G11031" s="10">
        <v>0</v>
      </c>
    </row>
    <row r="11032" spans="6:7" x14ac:dyDescent="0.3">
      <c r="F11032" t="s">
        <v>9564</v>
      </c>
      <c r="G11032" s="10">
        <v>0</v>
      </c>
    </row>
    <row r="11033" spans="6:7" x14ac:dyDescent="0.3">
      <c r="F11033" t="s">
        <v>9166</v>
      </c>
      <c r="G11033" s="10">
        <v>0</v>
      </c>
    </row>
    <row r="11034" spans="6:7" x14ac:dyDescent="0.3">
      <c r="F11034" t="s">
        <v>8712</v>
      </c>
      <c r="G11034" s="10">
        <v>0</v>
      </c>
    </row>
    <row r="11035" spans="6:7" x14ac:dyDescent="0.3">
      <c r="F11035" t="s">
        <v>9167</v>
      </c>
      <c r="G11035" s="10">
        <v>0</v>
      </c>
    </row>
    <row r="11036" spans="6:7" x14ac:dyDescent="0.3">
      <c r="F11036" t="s">
        <v>9568</v>
      </c>
      <c r="G11036" s="10">
        <v>0</v>
      </c>
    </row>
    <row r="11037" spans="6:7" x14ac:dyDescent="0.3">
      <c r="F11037" t="s">
        <v>9168</v>
      </c>
      <c r="G11037" s="10">
        <v>0</v>
      </c>
    </row>
    <row r="11038" spans="6:7" x14ac:dyDescent="0.3">
      <c r="F11038" t="s">
        <v>9570</v>
      </c>
      <c r="G11038" s="10">
        <v>0</v>
      </c>
    </row>
    <row r="11039" spans="6:7" x14ac:dyDescent="0.3">
      <c r="F11039" t="s">
        <v>9169</v>
      </c>
      <c r="G11039" s="10">
        <v>0</v>
      </c>
    </row>
    <row r="11040" spans="6:7" x14ac:dyDescent="0.3">
      <c r="F11040" t="s">
        <v>9572</v>
      </c>
      <c r="G11040" s="10">
        <v>0</v>
      </c>
    </row>
    <row r="11041" spans="6:7" x14ac:dyDescent="0.3">
      <c r="F11041" t="s">
        <v>9170</v>
      </c>
      <c r="G11041" s="10">
        <v>0</v>
      </c>
    </row>
    <row r="11042" spans="6:7" x14ac:dyDescent="0.3">
      <c r="F11042" t="s">
        <v>9574</v>
      </c>
      <c r="G11042" s="10">
        <v>0</v>
      </c>
    </row>
    <row r="11043" spans="6:7" x14ac:dyDescent="0.3">
      <c r="F11043" t="s">
        <v>9171</v>
      </c>
      <c r="G11043" s="10">
        <v>0</v>
      </c>
    </row>
    <row r="11044" spans="6:7" x14ac:dyDescent="0.3">
      <c r="F11044" t="s">
        <v>9576</v>
      </c>
      <c r="G11044" s="10">
        <v>0</v>
      </c>
    </row>
    <row r="11045" spans="6:7" x14ac:dyDescent="0.3">
      <c r="F11045" t="s">
        <v>9172</v>
      </c>
      <c r="G11045" s="10">
        <v>0</v>
      </c>
    </row>
    <row r="11046" spans="6:7" x14ac:dyDescent="0.3">
      <c r="F11046" t="s">
        <v>9578</v>
      </c>
      <c r="G11046" s="10">
        <v>0</v>
      </c>
    </row>
    <row r="11047" spans="6:7" x14ac:dyDescent="0.3">
      <c r="F11047" t="s">
        <v>9173</v>
      </c>
      <c r="G11047" s="10">
        <v>0</v>
      </c>
    </row>
    <row r="11048" spans="6:7" x14ac:dyDescent="0.3">
      <c r="F11048" t="s">
        <v>8713</v>
      </c>
      <c r="G11048" s="10">
        <v>0</v>
      </c>
    </row>
    <row r="11049" spans="6:7" x14ac:dyDescent="0.3">
      <c r="F11049" t="s">
        <v>9174</v>
      </c>
      <c r="G11049" s="10">
        <v>0</v>
      </c>
    </row>
    <row r="11050" spans="6:7" x14ac:dyDescent="0.3">
      <c r="F11050" t="s">
        <v>9582</v>
      </c>
      <c r="G11050" s="10">
        <v>0</v>
      </c>
    </row>
    <row r="11051" spans="6:7" x14ac:dyDescent="0.3">
      <c r="F11051" t="s">
        <v>9175</v>
      </c>
      <c r="G11051" s="10">
        <v>0</v>
      </c>
    </row>
    <row r="11052" spans="6:7" x14ac:dyDescent="0.3">
      <c r="F11052" t="s">
        <v>9584</v>
      </c>
      <c r="G11052" s="10">
        <v>0</v>
      </c>
    </row>
    <row r="11053" spans="6:7" x14ac:dyDescent="0.3">
      <c r="F11053" t="s">
        <v>9176</v>
      </c>
      <c r="G11053" s="10">
        <v>0</v>
      </c>
    </row>
    <row r="11054" spans="6:7" x14ac:dyDescent="0.3">
      <c r="F11054" t="s">
        <v>9586</v>
      </c>
      <c r="G11054" s="10">
        <v>0</v>
      </c>
    </row>
    <row r="11055" spans="6:7" x14ac:dyDescent="0.3">
      <c r="F11055" t="s">
        <v>9177</v>
      </c>
      <c r="G11055" s="10">
        <v>0</v>
      </c>
    </row>
    <row r="11056" spans="6:7" x14ac:dyDescent="0.3">
      <c r="F11056" t="s">
        <v>9588</v>
      </c>
      <c r="G11056" s="10">
        <v>0</v>
      </c>
    </row>
    <row r="11057" spans="6:7" x14ac:dyDescent="0.3">
      <c r="F11057" t="s">
        <v>9178</v>
      </c>
      <c r="G11057" s="10">
        <v>0</v>
      </c>
    </row>
    <row r="11058" spans="6:7" x14ac:dyDescent="0.3">
      <c r="F11058" t="s">
        <v>8714</v>
      </c>
      <c r="G11058" s="10">
        <v>0</v>
      </c>
    </row>
    <row r="11059" spans="6:7" x14ac:dyDescent="0.3">
      <c r="F11059" t="s">
        <v>9179</v>
      </c>
      <c r="G11059" s="10">
        <v>0</v>
      </c>
    </row>
    <row r="11060" spans="6:7" x14ac:dyDescent="0.3">
      <c r="F11060" t="s">
        <v>9592</v>
      </c>
      <c r="G11060" s="10">
        <v>0</v>
      </c>
    </row>
    <row r="11061" spans="6:7" x14ac:dyDescent="0.3">
      <c r="F11061" t="s">
        <v>9180</v>
      </c>
      <c r="G11061" s="10">
        <v>0</v>
      </c>
    </row>
    <row r="11062" spans="6:7" x14ac:dyDescent="0.3">
      <c r="F11062" t="s">
        <v>9594</v>
      </c>
      <c r="G11062" s="10">
        <v>0</v>
      </c>
    </row>
    <row r="11063" spans="6:7" x14ac:dyDescent="0.3">
      <c r="F11063" t="s">
        <v>9181</v>
      </c>
      <c r="G11063" s="10">
        <v>0</v>
      </c>
    </row>
    <row r="11064" spans="6:7" x14ac:dyDescent="0.3">
      <c r="F11064" t="s">
        <v>9596</v>
      </c>
      <c r="G11064" s="10">
        <v>0</v>
      </c>
    </row>
    <row r="11065" spans="6:7" x14ac:dyDescent="0.3">
      <c r="F11065" t="s">
        <v>9182</v>
      </c>
      <c r="G11065" s="10">
        <v>0</v>
      </c>
    </row>
    <row r="11066" spans="6:7" x14ac:dyDescent="0.3">
      <c r="F11066" t="s">
        <v>8715</v>
      </c>
      <c r="G11066" s="10">
        <v>0</v>
      </c>
    </row>
    <row r="11067" spans="6:7" x14ac:dyDescent="0.3">
      <c r="F11067" t="s">
        <v>9183</v>
      </c>
      <c r="G11067" s="10">
        <v>0</v>
      </c>
    </row>
    <row r="11068" spans="6:7" x14ac:dyDescent="0.3">
      <c r="F11068" t="s">
        <v>9600</v>
      </c>
      <c r="G11068" s="10">
        <v>0</v>
      </c>
    </row>
    <row r="11069" spans="6:7" x14ac:dyDescent="0.3">
      <c r="F11069" t="s">
        <v>9184</v>
      </c>
      <c r="G11069" s="10">
        <v>0</v>
      </c>
    </row>
    <row r="11070" spans="6:7" x14ac:dyDescent="0.3">
      <c r="F11070" t="s">
        <v>9602</v>
      </c>
      <c r="G11070" s="10">
        <v>0</v>
      </c>
    </row>
    <row r="11071" spans="6:7" x14ac:dyDescent="0.3">
      <c r="F11071" t="s">
        <v>9185</v>
      </c>
      <c r="G11071" s="10">
        <v>0</v>
      </c>
    </row>
    <row r="11072" spans="6:7" x14ac:dyDescent="0.3">
      <c r="F11072" t="s">
        <v>9604</v>
      </c>
      <c r="G11072" s="10">
        <v>0</v>
      </c>
    </row>
    <row r="11073" spans="6:7" x14ac:dyDescent="0.3">
      <c r="F11073" t="s">
        <v>9186</v>
      </c>
      <c r="G11073" s="10">
        <v>0</v>
      </c>
    </row>
    <row r="11074" spans="6:7" x14ac:dyDescent="0.3">
      <c r="F11074" t="s">
        <v>9606</v>
      </c>
      <c r="G11074" s="10">
        <v>0</v>
      </c>
    </row>
    <row r="11075" spans="6:7" x14ac:dyDescent="0.3">
      <c r="F11075" t="s">
        <v>9187</v>
      </c>
      <c r="G11075" s="10">
        <v>0</v>
      </c>
    </row>
    <row r="11076" spans="6:7" x14ac:dyDescent="0.3">
      <c r="F11076" t="s">
        <v>9608</v>
      </c>
      <c r="G11076" s="10">
        <v>0</v>
      </c>
    </row>
    <row r="11077" spans="6:7" x14ac:dyDescent="0.3">
      <c r="F11077" t="s">
        <v>9188</v>
      </c>
      <c r="G11077" s="10">
        <v>0</v>
      </c>
    </row>
    <row r="11078" spans="6:7" x14ac:dyDescent="0.3">
      <c r="F11078" t="s">
        <v>9610</v>
      </c>
      <c r="G11078" s="10">
        <v>0</v>
      </c>
    </row>
    <row r="11079" spans="6:7" x14ac:dyDescent="0.3">
      <c r="F11079" t="s">
        <v>9189</v>
      </c>
      <c r="G11079" s="10">
        <v>0</v>
      </c>
    </row>
    <row r="11080" spans="6:7" x14ac:dyDescent="0.3">
      <c r="F11080" t="s">
        <v>9612</v>
      </c>
      <c r="G11080" s="10">
        <v>0</v>
      </c>
    </row>
    <row r="11081" spans="6:7" x14ac:dyDescent="0.3">
      <c r="F11081" t="s">
        <v>9190</v>
      </c>
      <c r="G11081" s="10">
        <v>0</v>
      </c>
    </row>
    <row r="11082" spans="6:7" x14ac:dyDescent="0.3">
      <c r="F11082" t="s">
        <v>9614</v>
      </c>
      <c r="G11082" s="10">
        <v>0</v>
      </c>
    </row>
    <row r="11083" spans="6:7" x14ac:dyDescent="0.3">
      <c r="F11083" t="s">
        <v>9191</v>
      </c>
      <c r="G11083" s="10">
        <v>0</v>
      </c>
    </row>
    <row r="11084" spans="6:7" x14ac:dyDescent="0.3">
      <c r="F11084" t="s">
        <v>9616</v>
      </c>
      <c r="G11084" s="10">
        <v>0</v>
      </c>
    </row>
    <row r="11085" spans="6:7" x14ac:dyDescent="0.3">
      <c r="F11085" t="s">
        <v>9192</v>
      </c>
      <c r="G11085" s="10">
        <v>0</v>
      </c>
    </row>
    <row r="11086" spans="6:7" x14ac:dyDescent="0.3">
      <c r="F11086" t="s">
        <v>9618</v>
      </c>
      <c r="G11086" s="10">
        <v>0</v>
      </c>
    </row>
    <row r="11087" spans="6:7" x14ac:dyDescent="0.3">
      <c r="F11087" t="s">
        <v>9193</v>
      </c>
      <c r="G11087" s="10">
        <v>0</v>
      </c>
    </row>
    <row r="11088" spans="6:7" x14ac:dyDescent="0.3">
      <c r="F11088" t="s">
        <v>9620</v>
      </c>
      <c r="G11088" s="10">
        <v>0</v>
      </c>
    </row>
    <row r="11089" spans="6:7" x14ac:dyDescent="0.3">
      <c r="F11089" t="s">
        <v>9194</v>
      </c>
      <c r="G11089" s="10">
        <v>0</v>
      </c>
    </row>
    <row r="11090" spans="6:7" x14ac:dyDescent="0.3">
      <c r="F11090" t="s">
        <v>9622</v>
      </c>
      <c r="G11090" s="10">
        <v>0</v>
      </c>
    </row>
    <row r="11091" spans="6:7" x14ac:dyDescent="0.3">
      <c r="F11091" t="s">
        <v>9195</v>
      </c>
      <c r="G11091" s="10">
        <v>0</v>
      </c>
    </row>
    <row r="11092" spans="6:7" x14ac:dyDescent="0.3">
      <c r="F11092" t="s">
        <v>8756</v>
      </c>
      <c r="G11092" s="10">
        <v>0</v>
      </c>
    </row>
    <row r="11093" spans="6:7" x14ac:dyDescent="0.3">
      <c r="F11093" t="s">
        <v>9196</v>
      </c>
      <c r="G11093" s="10">
        <v>0</v>
      </c>
    </row>
    <row r="11094" spans="6:7" x14ac:dyDescent="0.3">
      <c r="F11094" t="s">
        <v>9626</v>
      </c>
      <c r="G11094" s="10">
        <v>0</v>
      </c>
    </row>
    <row r="11095" spans="6:7" x14ac:dyDescent="0.3">
      <c r="F11095" t="s">
        <v>9197</v>
      </c>
      <c r="G11095" s="10">
        <v>0</v>
      </c>
    </row>
    <row r="11096" spans="6:7" x14ac:dyDescent="0.3">
      <c r="F11096" t="s">
        <v>9628</v>
      </c>
      <c r="G11096" s="10">
        <v>0</v>
      </c>
    </row>
    <row r="11097" spans="6:7" x14ac:dyDescent="0.3">
      <c r="F11097" t="s">
        <v>9198</v>
      </c>
      <c r="G11097" s="10">
        <v>0</v>
      </c>
    </row>
    <row r="11098" spans="6:7" x14ac:dyDescent="0.3">
      <c r="F11098" t="s">
        <v>9630</v>
      </c>
      <c r="G11098" s="10">
        <v>0</v>
      </c>
    </row>
    <row r="11099" spans="6:7" x14ac:dyDescent="0.3">
      <c r="F11099" t="s">
        <v>9199</v>
      </c>
      <c r="G11099" s="10">
        <v>0</v>
      </c>
    </row>
    <row r="11100" spans="6:7" x14ac:dyDescent="0.3">
      <c r="F11100" t="s">
        <v>9632</v>
      </c>
      <c r="G11100" s="10">
        <v>0</v>
      </c>
    </row>
    <row r="11101" spans="6:7" x14ac:dyDescent="0.3">
      <c r="F11101" t="s">
        <v>9200</v>
      </c>
      <c r="G11101" s="10">
        <v>0</v>
      </c>
    </row>
    <row r="11102" spans="6:7" x14ac:dyDescent="0.3">
      <c r="F11102" t="s">
        <v>9634</v>
      </c>
      <c r="G11102" s="10">
        <v>0</v>
      </c>
    </row>
    <row r="11103" spans="6:7" x14ac:dyDescent="0.3">
      <c r="F11103" t="s">
        <v>8681</v>
      </c>
      <c r="G11103" s="10">
        <v>0</v>
      </c>
    </row>
    <row r="11104" spans="6:7" x14ac:dyDescent="0.3">
      <c r="F11104" t="s">
        <v>9636</v>
      </c>
      <c r="G11104" s="10">
        <v>0</v>
      </c>
    </row>
    <row r="11105" spans="6:7" x14ac:dyDescent="0.3">
      <c r="F11105" t="s">
        <v>9202</v>
      </c>
      <c r="G11105" s="10">
        <v>0</v>
      </c>
    </row>
    <row r="11106" spans="6:7" x14ac:dyDescent="0.3">
      <c r="F11106" t="s">
        <v>9638</v>
      </c>
      <c r="G11106" s="10">
        <v>0</v>
      </c>
    </row>
    <row r="11107" spans="6:7" x14ac:dyDescent="0.3">
      <c r="F11107" t="s">
        <v>8682</v>
      </c>
      <c r="G11107" s="10">
        <v>0</v>
      </c>
    </row>
    <row r="11108" spans="6:7" x14ac:dyDescent="0.3">
      <c r="F11108" t="s">
        <v>9640</v>
      </c>
      <c r="G11108" s="10">
        <v>0</v>
      </c>
    </row>
    <row r="11109" spans="6:7" x14ac:dyDescent="0.3">
      <c r="F11109" t="s">
        <v>9204</v>
      </c>
      <c r="G11109" s="10">
        <v>0</v>
      </c>
    </row>
    <row r="11110" spans="6:7" x14ac:dyDescent="0.3">
      <c r="F11110" t="s">
        <v>9642</v>
      </c>
      <c r="G11110" s="10">
        <v>0</v>
      </c>
    </row>
    <row r="11111" spans="6:7" x14ac:dyDescent="0.3">
      <c r="F11111" t="s">
        <v>8683</v>
      </c>
      <c r="G11111" s="10">
        <v>0</v>
      </c>
    </row>
    <row r="11112" spans="6:7" x14ac:dyDescent="0.3">
      <c r="F11112" t="s">
        <v>9644</v>
      </c>
      <c r="G11112" s="10">
        <v>0</v>
      </c>
    </row>
    <row r="11113" spans="6:7" x14ac:dyDescent="0.3">
      <c r="F11113" t="s">
        <v>9206</v>
      </c>
      <c r="G11113" s="10">
        <v>0</v>
      </c>
    </row>
    <row r="11114" spans="6:7" x14ac:dyDescent="0.3">
      <c r="F11114" t="s">
        <v>9646</v>
      </c>
      <c r="G11114" s="10">
        <v>0</v>
      </c>
    </row>
    <row r="11115" spans="6:7" x14ac:dyDescent="0.3">
      <c r="F11115" t="s">
        <v>9207</v>
      </c>
      <c r="G11115" s="10">
        <v>0</v>
      </c>
    </row>
    <row r="11116" spans="6:7" x14ac:dyDescent="0.3">
      <c r="F11116" t="s">
        <v>9648</v>
      </c>
      <c r="G11116" s="10">
        <v>0</v>
      </c>
    </row>
    <row r="11117" spans="6:7" x14ac:dyDescent="0.3">
      <c r="F11117" t="s">
        <v>8684</v>
      </c>
      <c r="G11117" s="10">
        <v>0</v>
      </c>
    </row>
    <row r="11118" spans="6:7" x14ac:dyDescent="0.3">
      <c r="F11118" t="s">
        <v>9650</v>
      </c>
      <c r="G11118" s="10">
        <v>0</v>
      </c>
    </row>
    <row r="11119" spans="6:7" x14ac:dyDescent="0.3">
      <c r="F11119" t="s">
        <v>9209</v>
      </c>
      <c r="G11119" s="10">
        <v>0</v>
      </c>
    </row>
    <row r="11120" spans="6:7" x14ac:dyDescent="0.3">
      <c r="F11120" t="s">
        <v>9652</v>
      </c>
      <c r="G11120" s="10">
        <v>0</v>
      </c>
    </row>
    <row r="11121" spans="6:7" x14ac:dyDescent="0.3">
      <c r="F11121" t="s">
        <v>9210</v>
      </c>
      <c r="G11121" s="10">
        <v>0</v>
      </c>
    </row>
    <row r="11122" spans="6:7" x14ac:dyDescent="0.3">
      <c r="F11122" t="s">
        <v>9654</v>
      </c>
      <c r="G11122" s="10">
        <v>0</v>
      </c>
    </row>
    <row r="11123" spans="6:7" x14ac:dyDescent="0.3">
      <c r="F11123" t="s">
        <v>9211</v>
      </c>
      <c r="G11123" s="10">
        <v>0</v>
      </c>
    </row>
    <row r="11124" spans="6:7" x14ac:dyDescent="0.3">
      <c r="F11124" t="s">
        <v>9656</v>
      </c>
      <c r="G11124" s="10">
        <v>0</v>
      </c>
    </row>
    <row r="11125" spans="6:7" x14ac:dyDescent="0.3">
      <c r="F11125" t="s">
        <v>9212</v>
      </c>
      <c r="G11125" s="10">
        <v>0</v>
      </c>
    </row>
    <row r="11126" spans="6:7" x14ac:dyDescent="0.3">
      <c r="F11126" t="s">
        <v>9658</v>
      </c>
      <c r="G11126" s="10">
        <v>0</v>
      </c>
    </row>
    <row r="11127" spans="6:7" x14ac:dyDescent="0.3">
      <c r="F11127" t="s">
        <v>9213</v>
      </c>
      <c r="G11127" s="10">
        <v>0</v>
      </c>
    </row>
    <row r="11128" spans="6:7" x14ac:dyDescent="0.3">
      <c r="F11128" t="s">
        <v>9660</v>
      </c>
      <c r="G11128" s="10">
        <v>0</v>
      </c>
    </row>
    <row r="11129" spans="6:7" x14ac:dyDescent="0.3">
      <c r="F11129" t="s">
        <v>9214</v>
      </c>
      <c r="G11129" s="10">
        <v>0</v>
      </c>
    </row>
    <row r="11130" spans="6:7" x14ac:dyDescent="0.3">
      <c r="F11130" t="s">
        <v>9662</v>
      </c>
      <c r="G11130" s="10">
        <v>0</v>
      </c>
    </row>
    <row r="11131" spans="6:7" x14ac:dyDescent="0.3">
      <c r="F11131" t="s">
        <v>9215</v>
      </c>
      <c r="G11131" s="10">
        <v>0</v>
      </c>
    </row>
    <row r="11132" spans="6:7" x14ac:dyDescent="0.3">
      <c r="F11132" t="s">
        <v>9664</v>
      </c>
      <c r="G11132" s="10">
        <v>0</v>
      </c>
    </row>
    <row r="11133" spans="6:7" x14ac:dyDescent="0.3">
      <c r="F11133" t="s">
        <v>9216</v>
      </c>
      <c r="G11133" s="10">
        <v>0</v>
      </c>
    </row>
    <row r="11134" spans="6:7" x14ac:dyDescent="0.3">
      <c r="F11134" t="s">
        <v>9666</v>
      </c>
      <c r="G11134" s="10">
        <v>0</v>
      </c>
    </row>
    <row r="11135" spans="6:7" x14ac:dyDescent="0.3">
      <c r="F11135" t="s">
        <v>9217</v>
      </c>
      <c r="G11135" s="10">
        <v>0</v>
      </c>
    </row>
    <row r="11136" spans="6:7" x14ac:dyDescent="0.3">
      <c r="F11136" t="s">
        <v>9668</v>
      </c>
      <c r="G11136" s="10">
        <v>0</v>
      </c>
    </row>
    <row r="11137" spans="6:7" x14ac:dyDescent="0.3">
      <c r="F11137" t="s">
        <v>8685</v>
      </c>
      <c r="G11137" s="10">
        <v>0</v>
      </c>
    </row>
    <row r="11138" spans="6:7" x14ac:dyDescent="0.3">
      <c r="F11138" t="s">
        <v>9670</v>
      </c>
      <c r="G11138" s="10">
        <v>0</v>
      </c>
    </row>
    <row r="11139" spans="6:7" x14ac:dyDescent="0.3">
      <c r="F11139" t="s">
        <v>8686</v>
      </c>
      <c r="G11139" s="10">
        <v>0</v>
      </c>
    </row>
    <row r="11140" spans="6:7" x14ac:dyDescent="0.3">
      <c r="F11140" t="s">
        <v>9672</v>
      </c>
      <c r="G11140" s="10">
        <v>0</v>
      </c>
    </row>
    <row r="11141" spans="6:7" x14ac:dyDescent="0.3">
      <c r="F11141" t="s">
        <v>9220</v>
      </c>
      <c r="G11141" s="10">
        <v>0</v>
      </c>
    </row>
    <row r="11142" spans="6:7" x14ac:dyDescent="0.3">
      <c r="F11142" t="s">
        <v>9674</v>
      </c>
      <c r="G11142" s="10">
        <v>0</v>
      </c>
    </row>
    <row r="11143" spans="6:7" x14ac:dyDescent="0.3">
      <c r="F11143" t="s">
        <v>9221</v>
      </c>
      <c r="G11143" s="10">
        <v>0</v>
      </c>
    </row>
    <row r="11144" spans="6:7" x14ac:dyDescent="0.3">
      <c r="F11144" t="s">
        <v>9676</v>
      </c>
      <c r="G11144" s="10">
        <v>0</v>
      </c>
    </row>
    <row r="11145" spans="6:7" x14ac:dyDescent="0.3">
      <c r="F11145" t="s">
        <v>8765</v>
      </c>
      <c r="G11145" s="10">
        <v>0</v>
      </c>
    </row>
    <row r="11146" spans="6:7" x14ac:dyDescent="0.3">
      <c r="F11146" t="s">
        <v>9678</v>
      </c>
      <c r="G11146" s="10">
        <v>0</v>
      </c>
    </row>
    <row r="11147" spans="6:7" x14ac:dyDescent="0.3">
      <c r="F11147" t="s">
        <v>9223</v>
      </c>
      <c r="G11147" s="10">
        <v>0</v>
      </c>
    </row>
    <row r="11148" spans="6:7" x14ac:dyDescent="0.3">
      <c r="F11148" t="s">
        <v>9680</v>
      </c>
      <c r="G11148" s="10">
        <v>0</v>
      </c>
    </row>
    <row r="11149" spans="6:7" x14ac:dyDescent="0.3">
      <c r="F11149" t="s">
        <v>8738</v>
      </c>
      <c r="G11149" s="10">
        <v>0</v>
      </c>
    </row>
    <row r="11150" spans="6:7" x14ac:dyDescent="0.3">
      <c r="F11150" t="s">
        <v>9682</v>
      </c>
      <c r="G11150" s="10">
        <v>0</v>
      </c>
    </row>
    <row r="11151" spans="6:7" x14ac:dyDescent="0.3">
      <c r="F11151" t="s">
        <v>9225</v>
      </c>
      <c r="G11151" s="10">
        <v>0</v>
      </c>
    </row>
    <row r="11152" spans="6:7" x14ac:dyDescent="0.3">
      <c r="F11152" t="s">
        <v>9684</v>
      </c>
      <c r="G11152" s="10">
        <v>0</v>
      </c>
    </row>
    <row r="11153" spans="6:7" x14ac:dyDescent="0.3">
      <c r="F11153" t="s">
        <v>9226</v>
      </c>
      <c r="G11153" s="10">
        <v>0</v>
      </c>
    </row>
    <row r="11154" spans="6:7" x14ac:dyDescent="0.3">
      <c r="F11154" t="s">
        <v>9686</v>
      </c>
      <c r="G11154" s="10">
        <v>0</v>
      </c>
    </row>
    <row r="11155" spans="6:7" x14ac:dyDescent="0.3">
      <c r="F11155" t="s">
        <v>9227</v>
      </c>
      <c r="G11155" s="10">
        <v>0</v>
      </c>
    </row>
    <row r="11156" spans="6:7" x14ac:dyDescent="0.3">
      <c r="F11156" t="s">
        <v>9688</v>
      </c>
      <c r="G11156" s="10">
        <v>0</v>
      </c>
    </row>
    <row r="11157" spans="6:7" x14ac:dyDescent="0.3">
      <c r="F11157" t="s">
        <v>8687</v>
      </c>
      <c r="G11157" s="10">
        <v>0</v>
      </c>
    </row>
    <row r="11158" spans="6:7" x14ac:dyDescent="0.3">
      <c r="F11158" t="s">
        <v>9690</v>
      </c>
      <c r="G11158" s="10">
        <v>0</v>
      </c>
    </row>
    <row r="11159" spans="6:7" x14ac:dyDescent="0.3">
      <c r="F11159" t="s">
        <v>8655</v>
      </c>
      <c r="G11159" s="10">
        <v>0</v>
      </c>
    </row>
    <row r="11160" spans="6:7" x14ac:dyDescent="0.3">
      <c r="F11160" t="s">
        <v>9692</v>
      </c>
      <c r="G11160" s="10">
        <v>0</v>
      </c>
    </row>
    <row r="11161" spans="6:7" x14ac:dyDescent="0.3">
      <c r="F11161" t="s">
        <v>9230</v>
      </c>
      <c r="G11161" s="10">
        <v>0</v>
      </c>
    </row>
    <row r="11162" spans="6:7" x14ac:dyDescent="0.3">
      <c r="F11162" t="s">
        <v>9694</v>
      </c>
      <c r="G11162" s="10">
        <v>0</v>
      </c>
    </row>
    <row r="11163" spans="6:7" x14ac:dyDescent="0.3">
      <c r="F11163" t="s">
        <v>9231</v>
      </c>
      <c r="G11163" s="10">
        <v>0</v>
      </c>
    </row>
    <row r="11164" spans="6:7" x14ac:dyDescent="0.3">
      <c r="F11164" t="s">
        <v>9696</v>
      </c>
      <c r="G11164" s="10">
        <v>0</v>
      </c>
    </row>
    <row r="11165" spans="6:7" x14ac:dyDescent="0.3">
      <c r="F11165" t="s">
        <v>8688</v>
      </c>
      <c r="G11165" s="10">
        <v>0</v>
      </c>
    </row>
    <row r="11166" spans="6:7" x14ac:dyDescent="0.3">
      <c r="F11166" t="s">
        <v>9698</v>
      </c>
      <c r="G11166" s="10">
        <v>0</v>
      </c>
    </row>
    <row r="11167" spans="6:7" x14ac:dyDescent="0.3">
      <c r="F11167" t="s">
        <v>8689</v>
      </c>
      <c r="G11167" s="10">
        <v>0</v>
      </c>
    </row>
    <row r="11168" spans="6:7" x14ac:dyDescent="0.3">
      <c r="F11168" t="s">
        <v>9700</v>
      </c>
      <c r="G11168" s="10">
        <v>0</v>
      </c>
    </row>
    <row r="11169" spans="6:7" x14ac:dyDescent="0.3">
      <c r="F11169" t="s">
        <v>9234</v>
      </c>
      <c r="G11169" s="10">
        <v>0</v>
      </c>
    </row>
    <row r="11170" spans="6:7" x14ac:dyDescent="0.3">
      <c r="F11170" t="s">
        <v>9702</v>
      </c>
      <c r="G11170" s="10">
        <v>0</v>
      </c>
    </row>
    <row r="11171" spans="6:7" x14ac:dyDescent="0.3">
      <c r="F11171" t="s">
        <v>8766</v>
      </c>
      <c r="G11171" s="10">
        <v>0</v>
      </c>
    </row>
    <row r="11172" spans="6:7" x14ac:dyDescent="0.3">
      <c r="F11172" t="s">
        <v>9704</v>
      </c>
      <c r="G11172" s="10">
        <v>0</v>
      </c>
    </row>
    <row r="11173" spans="6:7" x14ac:dyDescent="0.3">
      <c r="F11173" t="s">
        <v>8690</v>
      </c>
      <c r="G11173" s="10">
        <v>0</v>
      </c>
    </row>
    <row r="11174" spans="6:7" x14ac:dyDescent="0.3">
      <c r="F11174" t="s">
        <v>9706</v>
      </c>
      <c r="G11174" s="10">
        <v>0</v>
      </c>
    </row>
    <row r="11175" spans="6:7" x14ac:dyDescent="0.3">
      <c r="F11175" t="s">
        <v>8691</v>
      </c>
      <c r="G11175" s="10">
        <v>0</v>
      </c>
    </row>
    <row r="11176" spans="6:7" x14ac:dyDescent="0.3">
      <c r="F11176" t="s">
        <v>9708</v>
      </c>
      <c r="G11176" s="10">
        <v>0</v>
      </c>
    </row>
    <row r="11177" spans="6:7" x14ac:dyDescent="0.3">
      <c r="F11177" t="s">
        <v>9238</v>
      </c>
      <c r="G11177" s="10">
        <v>0</v>
      </c>
    </row>
    <row r="11178" spans="6:7" x14ac:dyDescent="0.3">
      <c r="F11178" t="s">
        <v>9710</v>
      </c>
      <c r="G11178" s="10">
        <v>0</v>
      </c>
    </row>
    <row r="11179" spans="6:7" x14ac:dyDescent="0.3">
      <c r="F11179" t="s">
        <v>9239</v>
      </c>
      <c r="G11179" s="10">
        <v>0</v>
      </c>
    </row>
    <row r="11180" spans="6:7" x14ac:dyDescent="0.3">
      <c r="F11180" t="s">
        <v>9712</v>
      </c>
      <c r="G11180" s="10">
        <v>0</v>
      </c>
    </row>
    <row r="11181" spans="6:7" x14ac:dyDescent="0.3">
      <c r="F11181" t="s">
        <v>9240</v>
      </c>
      <c r="G11181" s="10">
        <v>0</v>
      </c>
    </row>
    <row r="11182" spans="6:7" x14ac:dyDescent="0.3">
      <c r="F11182" t="s">
        <v>9714</v>
      </c>
      <c r="G11182" s="10">
        <v>0</v>
      </c>
    </row>
    <row r="11183" spans="6:7" x14ac:dyDescent="0.3">
      <c r="F11183" t="s">
        <v>8739</v>
      </c>
      <c r="G11183" s="10">
        <v>0</v>
      </c>
    </row>
    <row r="11184" spans="6:7" x14ac:dyDescent="0.3">
      <c r="F11184" t="s">
        <v>9716</v>
      </c>
      <c r="G11184" s="10">
        <v>0</v>
      </c>
    </row>
    <row r="11185" spans="6:7" x14ac:dyDescent="0.3">
      <c r="F11185" t="s">
        <v>9242</v>
      </c>
      <c r="G11185" s="10">
        <v>0</v>
      </c>
    </row>
    <row r="11186" spans="6:7" x14ac:dyDescent="0.3">
      <c r="F11186" t="s">
        <v>8656</v>
      </c>
      <c r="G11186" s="10">
        <v>0</v>
      </c>
    </row>
    <row r="11187" spans="6:7" x14ac:dyDescent="0.3">
      <c r="F11187" t="s">
        <v>9243</v>
      </c>
      <c r="G11187" s="10">
        <v>0</v>
      </c>
    </row>
    <row r="11188" spans="6:7" x14ac:dyDescent="0.3">
      <c r="F11188" t="s">
        <v>9720</v>
      </c>
      <c r="G11188" s="10">
        <v>0</v>
      </c>
    </row>
    <row r="11189" spans="6:7" x14ac:dyDescent="0.3">
      <c r="F11189" t="s">
        <v>8692</v>
      </c>
      <c r="G11189" s="10">
        <v>0</v>
      </c>
    </row>
    <row r="11190" spans="6:7" x14ac:dyDescent="0.3">
      <c r="F11190" t="s">
        <v>9722</v>
      </c>
      <c r="G11190" s="10">
        <v>0</v>
      </c>
    </row>
    <row r="11191" spans="6:7" x14ac:dyDescent="0.3">
      <c r="F11191" t="s">
        <v>9245</v>
      </c>
      <c r="G11191" s="10">
        <v>0</v>
      </c>
    </row>
    <row r="11192" spans="6:7" x14ac:dyDescent="0.3">
      <c r="F11192" t="s">
        <v>9724</v>
      </c>
      <c r="G11192" s="10">
        <v>0</v>
      </c>
    </row>
    <row r="11193" spans="6:7" x14ac:dyDescent="0.3">
      <c r="F11193" t="s">
        <v>9246</v>
      </c>
      <c r="G11193" s="10">
        <v>0</v>
      </c>
    </row>
    <row r="11194" spans="6:7" x14ac:dyDescent="0.3">
      <c r="F11194" t="s">
        <v>9726</v>
      </c>
      <c r="G11194" s="10">
        <v>0</v>
      </c>
    </row>
    <row r="11195" spans="6:7" x14ac:dyDescent="0.3">
      <c r="F11195" t="s">
        <v>9247</v>
      </c>
      <c r="G11195" s="10">
        <v>0</v>
      </c>
    </row>
    <row r="11196" spans="6:7" x14ac:dyDescent="0.3">
      <c r="F11196" t="s">
        <v>9728</v>
      </c>
      <c r="G11196" s="10">
        <v>0</v>
      </c>
    </row>
    <row r="11197" spans="6:7" x14ac:dyDescent="0.3">
      <c r="F11197" t="s">
        <v>9248</v>
      </c>
      <c r="G11197" s="10">
        <v>0</v>
      </c>
    </row>
    <row r="11198" spans="6:7" x14ac:dyDescent="0.3">
      <c r="F11198" t="s">
        <v>9730</v>
      </c>
      <c r="G11198" s="10">
        <v>0</v>
      </c>
    </row>
    <row r="11199" spans="6:7" x14ac:dyDescent="0.3">
      <c r="F11199" t="s">
        <v>8693</v>
      </c>
      <c r="G11199" s="10">
        <v>0</v>
      </c>
    </row>
    <row r="11200" spans="6:7" x14ac:dyDescent="0.3">
      <c r="F11200" t="s">
        <v>9732</v>
      </c>
      <c r="G11200" s="10">
        <v>0</v>
      </c>
    </row>
    <row r="11201" spans="6:7" x14ac:dyDescent="0.3">
      <c r="F11201" t="s">
        <v>9250</v>
      </c>
      <c r="G11201" s="10">
        <v>0</v>
      </c>
    </row>
    <row r="11202" spans="6:7" x14ac:dyDescent="0.3">
      <c r="F11202" t="s">
        <v>9734</v>
      </c>
      <c r="G11202" s="10">
        <v>0</v>
      </c>
    </row>
    <row r="11203" spans="6:7" x14ac:dyDescent="0.3">
      <c r="F11203" t="s">
        <v>9251</v>
      </c>
      <c r="G11203" s="10">
        <v>0</v>
      </c>
    </row>
    <row r="11204" spans="6:7" x14ac:dyDescent="0.3">
      <c r="F11204" t="s">
        <v>9736</v>
      </c>
      <c r="G11204" s="10">
        <v>0</v>
      </c>
    </row>
    <row r="11205" spans="6:7" x14ac:dyDescent="0.3">
      <c r="F11205" t="s">
        <v>9252</v>
      </c>
      <c r="G11205" s="10">
        <v>0</v>
      </c>
    </row>
    <row r="11206" spans="6:7" x14ac:dyDescent="0.3">
      <c r="F11206" t="s">
        <v>9738</v>
      </c>
      <c r="G11206" s="10">
        <v>0</v>
      </c>
    </row>
    <row r="11207" spans="6:7" x14ac:dyDescent="0.3">
      <c r="F11207" t="s">
        <v>9253</v>
      </c>
      <c r="G11207" s="10">
        <v>0</v>
      </c>
    </row>
    <row r="11208" spans="6:7" x14ac:dyDescent="0.3">
      <c r="F11208" t="s">
        <v>8721</v>
      </c>
      <c r="G11208" s="10">
        <v>0</v>
      </c>
    </row>
    <row r="11209" spans="6:7" x14ac:dyDescent="0.3">
      <c r="F11209" t="s">
        <v>9254</v>
      </c>
      <c r="G11209" s="10">
        <v>0</v>
      </c>
    </row>
    <row r="11210" spans="6:7" x14ac:dyDescent="0.3">
      <c r="F11210" t="s">
        <v>9742</v>
      </c>
      <c r="G11210" s="10">
        <v>0</v>
      </c>
    </row>
    <row r="11211" spans="6:7" x14ac:dyDescent="0.3">
      <c r="F11211" t="s">
        <v>9255</v>
      </c>
      <c r="G11211" s="10">
        <v>0</v>
      </c>
    </row>
    <row r="11212" spans="6:7" x14ac:dyDescent="0.3">
      <c r="F11212" t="s">
        <v>9744</v>
      </c>
      <c r="G11212" s="10">
        <v>0</v>
      </c>
    </row>
    <row r="11213" spans="6:7" x14ac:dyDescent="0.3">
      <c r="F11213" t="s">
        <v>9256</v>
      </c>
      <c r="G11213" s="10">
        <v>0</v>
      </c>
    </row>
    <row r="11214" spans="6:7" x14ac:dyDescent="0.3">
      <c r="F11214" t="s">
        <v>8722</v>
      </c>
      <c r="G11214" s="10">
        <v>0</v>
      </c>
    </row>
    <row r="11215" spans="6:7" x14ac:dyDescent="0.3">
      <c r="F11215" t="s">
        <v>9257</v>
      </c>
      <c r="G11215" s="10">
        <v>0</v>
      </c>
    </row>
    <row r="11216" spans="6:7" x14ac:dyDescent="0.3">
      <c r="F11216" t="s">
        <v>9748</v>
      </c>
      <c r="G11216" s="10">
        <v>0</v>
      </c>
    </row>
    <row r="11217" spans="6:7" x14ac:dyDescent="0.3">
      <c r="F11217" t="s">
        <v>9258</v>
      </c>
      <c r="G11217" s="10">
        <v>0</v>
      </c>
    </row>
    <row r="11218" spans="6:7" x14ac:dyDescent="0.3">
      <c r="F11218" t="s">
        <v>9750</v>
      </c>
      <c r="G11218" s="10">
        <v>0</v>
      </c>
    </row>
    <row r="11219" spans="6:7" x14ac:dyDescent="0.3">
      <c r="F11219" t="s">
        <v>9259</v>
      </c>
      <c r="G11219" s="10">
        <v>0</v>
      </c>
    </row>
    <row r="11220" spans="6:7" x14ac:dyDescent="0.3">
      <c r="F11220" t="s">
        <v>9752</v>
      </c>
      <c r="G11220" s="10">
        <v>0</v>
      </c>
    </row>
    <row r="11221" spans="6:7" x14ac:dyDescent="0.3">
      <c r="F11221" t="s">
        <v>9260</v>
      </c>
      <c r="G11221" s="10">
        <v>0</v>
      </c>
    </row>
    <row r="11222" spans="6:7" x14ac:dyDescent="0.3">
      <c r="F11222" t="s">
        <v>9754</v>
      </c>
      <c r="G11222" s="10">
        <v>0</v>
      </c>
    </row>
    <row r="11223" spans="6:7" x14ac:dyDescent="0.3">
      <c r="F11223" t="s">
        <v>9766</v>
      </c>
      <c r="G11223" s="10">
        <v>0</v>
      </c>
    </row>
    <row r="11224" spans="6:7" x14ac:dyDescent="0.3">
      <c r="F11224" t="s">
        <v>9756</v>
      </c>
      <c r="G11224" s="10">
        <v>0</v>
      </c>
    </row>
    <row r="11225" spans="6:7" x14ac:dyDescent="0.3">
      <c r="F11225" t="s">
        <v>9767</v>
      </c>
      <c r="G11225" s="10">
        <v>0</v>
      </c>
    </row>
    <row r="11226" spans="6:7" x14ac:dyDescent="0.3">
      <c r="F11226" t="s">
        <v>9758</v>
      </c>
      <c r="G11226" s="10">
        <v>0</v>
      </c>
    </row>
    <row r="11227" spans="6:7" x14ac:dyDescent="0.3">
      <c r="F11227" t="s">
        <v>8758</v>
      </c>
      <c r="G11227" s="10">
        <v>0</v>
      </c>
    </row>
    <row r="11228" spans="6:7" x14ac:dyDescent="0.3">
      <c r="F11228" t="s">
        <v>9760</v>
      </c>
      <c r="G11228" s="10">
        <v>0</v>
      </c>
    </row>
    <row r="11229" spans="6:7" x14ac:dyDescent="0.3">
      <c r="F11229" t="s">
        <v>9772</v>
      </c>
      <c r="G11229" s="10">
        <v>0</v>
      </c>
    </row>
    <row r="11230" spans="6:7" x14ac:dyDescent="0.3">
      <c r="F11230" t="s">
        <v>9762</v>
      </c>
      <c r="G11230" s="10">
        <v>0</v>
      </c>
    </row>
    <row r="11231" spans="6:7" x14ac:dyDescent="0.3">
      <c r="F11231" t="s">
        <v>8767</v>
      </c>
      <c r="G11231" s="10">
        <v>0</v>
      </c>
    </row>
    <row r="11232" spans="6:7" x14ac:dyDescent="0.3">
      <c r="F11232" t="s">
        <v>9764</v>
      </c>
      <c r="G11232" s="10">
        <v>0</v>
      </c>
    </row>
    <row r="11233" spans="6:7" x14ac:dyDescent="0.3">
      <c r="F11233" t="s">
        <v>9776</v>
      </c>
      <c r="G11233" s="10">
        <v>0</v>
      </c>
    </row>
    <row r="11234" spans="6:7" x14ac:dyDescent="0.3">
      <c r="F11234" t="s">
        <v>8770</v>
      </c>
      <c r="G11234" s="10">
        <v>0</v>
      </c>
    </row>
    <row r="11235" spans="6:7" x14ac:dyDescent="0.3">
      <c r="F11235" t="s">
        <v>9778</v>
      </c>
      <c r="G11235" s="10">
        <v>0</v>
      </c>
    </row>
    <row r="11236" spans="6:7" x14ac:dyDescent="0.3">
      <c r="F11236" t="s">
        <v>9768</v>
      </c>
      <c r="G11236" s="10">
        <v>0</v>
      </c>
    </row>
    <row r="11237" spans="6:7" x14ac:dyDescent="0.3">
      <c r="F11237" t="s">
        <v>9769</v>
      </c>
      <c r="G11237" s="10">
        <v>0</v>
      </c>
    </row>
    <row r="11238" spans="6:7" x14ac:dyDescent="0.3">
      <c r="F11238" t="s">
        <v>9770</v>
      </c>
      <c r="G11238" s="10">
        <v>0</v>
      </c>
    </row>
    <row r="11239" spans="6:7" x14ac:dyDescent="0.3">
      <c r="F11239" t="s">
        <v>9771</v>
      </c>
      <c r="G11239" s="10">
        <v>0</v>
      </c>
    </row>
    <row r="11240" spans="6:7" x14ac:dyDescent="0.3">
      <c r="F11240" t="s">
        <v>9797</v>
      </c>
      <c r="G11240" s="10">
        <v>0</v>
      </c>
    </row>
    <row r="11241" spans="6:7" x14ac:dyDescent="0.3">
      <c r="F11241" t="s">
        <v>9773</v>
      </c>
      <c r="G11241" s="10">
        <v>0</v>
      </c>
    </row>
    <row r="11242" spans="6:7" x14ac:dyDescent="0.3">
      <c r="F11242" t="s">
        <v>9799</v>
      </c>
      <c r="G11242" s="10">
        <v>0</v>
      </c>
    </row>
    <row r="11243" spans="6:7" x14ac:dyDescent="0.3">
      <c r="F11243" t="s">
        <v>8726</v>
      </c>
      <c r="G11243" s="10">
        <v>0</v>
      </c>
    </row>
    <row r="11244" spans="6:7" x14ac:dyDescent="0.3">
      <c r="F11244" t="s">
        <v>9801</v>
      </c>
      <c r="G11244" s="10">
        <v>0</v>
      </c>
    </row>
    <row r="11245" spans="6:7" x14ac:dyDescent="0.3">
      <c r="F11245" t="s">
        <v>9777</v>
      </c>
      <c r="G11245" s="10">
        <v>0</v>
      </c>
    </row>
    <row r="11246" spans="6:7" x14ac:dyDescent="0.3">
      <c r="F11246" t="s">
        <v>8729</v>
      </c>
      <c r="G11246" s="10">
        <v>0</v>
      </c>
    </row>
    <row r="11247" spans="6:7" x14ac:dyDescent="0.3">
      <c r="F11247" t="s">
        <v>9779</v>
      </c>
      <c r="G11247" s="10">
        <v>0</v>
      </c>
    </row>
    <row r="11248" spans="6:7" x14ac:dyDescent="0.3">
      <c r="F11248" t="s">
        <v>8730</v>
      </c>
      <c r="G11248" s="10">
        <v>0</v>
      </c>
    </row>
    <row r="11249" spans="6:7" x14ac:dyDescent="0.3">
      <c r="F11249" t="s">
        <v>9781</v>
      </c>
      <c r="G11249" s="10">
        <v>0</v>
      </c>
    </row>
    <row r="11250" spans="6:7" x14ac:dyDescent="0.3">
      <c r="F11250" t="s">
        <v>9268</v>
      </c>
      <c r="G11250" s="10">
        <v>0</v>
      </c>
    </row>
    <row r="11251" spans="6:7" x14ac:dyDescent="0.3">
      <c r="F11251" t="s">
        <v>8658</v>
      </c>
      <c r="G11251" s="10">
        <v>0</v>
      </c>
    </row>
    <row r="11252" spans="6:7" x14ac:dyDescent="0.3">
      <c r="F11252" t="s">
        <v>9269</v>
      </c>
      <c r="G11252" s="10">
        <v>0</v>
      </c>
    </row>
    <row r="11253" spans="6:7" x14ac:dyDescent="0.3">
      <c r="F11253" t="s">
        <v>8750</v>
      </c>
      <c r="G11253" s="10">
        <v>0</v>
      </c>
    </row>
    <row r="11254" spans="6:7" x14ac:dyDescent="0.3">
      <c r="F11254" t="s">
        <v>9270</v>
      </c>
      <c r="G11254" s="10">
        <v>0</v>
      </c>
    </row>
    <row r="11255" spans="6:7" x14ac:dyDescent="0.3">
      <c r="F11255" t="s">
        <v>9787</v>
      </c>
      <c r="G11255" s="10">
        <v>0</v>
      </c>
    </row>
    <row r="11256" spans="6:7" x14ac:dyDescent="0.3">
      <c r="F11256" t="s">
        <v>9792</v>
      </c>
      <c r="G11256" s="10">
        <v>0</v>
      </c>
    </row>
    <row r="11257" spans="6:7" x14ac:dyDescent="0.3">
      <c r="F11257" t="s">
        <v>9789</v>
      </c>
      <c r="G11257" s="10">
        <v>0</v>
      </c>
    </row>
    <row r="11258" spans="6:7" x14ac:dyDescent="0.3">
      <c r="F11258" t="s">
        <v>9794</v>
      </c>
      <c r="G11258" s="10">
        <v>0</v>
      </c>
    </row>
    <row r="11259" spans="6:7" x14ac:dyDescent="0.3">
      <c r="F11259" t="s">
        <v>9791</v>
      </c>
      <c r="G11259" s="10">
        <v>0</v>
      </c>
    </row>
    <row r="11260" spans="6:7" x14ac:dyDescent="0.3">
      <c r="F11260" t="s">
        <v>8695</v>
      </c>
      <c r="G11260" s="10">
        <v>0</v>
      </c>
    </row>
    <row r="11261" spans="6:7" x14ac:dyDescent="0.3">
      <c r="F11261" t="s">
        <v>9274</v>
      </c>
      <c r="G11261" s="10">
        <v>0</v>
      </c>
    </row>
    <row r="11262" spans="6:7" x14ac:dyDescent="0.3">
      <c r="F11262" t="s">
        <v>8740</v>
      </c>
      <c r="G11262" s="10">
        <v>0</v>
      </c>
    </row>
    <row r="11263" spans="6:7" x14ac:dyDescent="0.3">
      <c r="F11263" t="s">
        <v>8751</v>
      </c>
      <c r="G11263" s="10">
        <v>0</v>
      </c>
    </row>
    <row r="11264" spans="6:7" x14ac:dyDescent="0.3">
      <c r="F11264" t="s">
        <v>9272</v>
      </c>
      <c r="G11264" s="10">
        <v>0</v>
      </c>
    </row>
    <row r="11265" spans="6:7" x14ac:dyDescent="0.3">
      <c r="F11265" t="s">
        <v>9262</v>
      </c>
      <c r="G11265" s="10">
        <v>0</v>
      </c>
    </row>
    <row r="11266" spans="6:7" x14ac:dyDescent="0.3">
      <c r="F11266" t="s">
        <v>9798</v>
      </c>
      <c r="G11266" s="10">
        <v>0</v>
      </c>
    </row>
    <row r="11267" spans="6:7" x14ac:dyDescent="0.3">
      <c r="F11267" t="s">
        <v>8694</v>
      </c>
      <c r="G11267" s="10">
        <v>0</v>
      </c>
    </row>
    <row r="11268" spans="6:7" x14ac:dyDescent="0.3">
      <c r="F11268" t="s">
        <v>9800</v>
      </c>
      <c r="G11268" s="10">
        <v>0</v>
      </c>
    </row>
    <row r="11269" spans="6:7" x14ac:dyDescent="0.3">
      <c r="F11269" t="s">
        <v>9264</v>
      </c>
      <c r="G11269" s="10">
        <v>0</v>
      </c>
    </row>
    <row r="11270" spans="6:7" x14ac:dyDescent="0.3">
      <c r="F11270" t="s">
        <v>9802</v>
      </c>
      <c r="G11270" s="10">
        <v>0</v>
      </c>
    </row>
    <row r="11271" spans="6:7" x14ac:dyDescent="0.3">
      <c r="F11271" t="s">
        <v>9265</v>
      </c>
      <c r="G11271" s="10">
        <v>0</v>
      </c>
    </row>
    <row r="11272" spans="6:7" x14ac:dyDescent="0.3">
      <c r="F11272" t="s">
        <v>9804</v>
      </c>
      <c r="G11272" s="10">
        <v>0</v>
      </c>
    </row>
    <row r="11273" spans="6:7" x14ac:dyDescent="0.3">
      <c r="F11273" t="s">
        <v>9266</v>
      </c>
      <c r="G11273" s="10">
        <v>0</v>
      </c>
    </row>
    <row r="11274" spans="6:7" x14ac:dyDescent="0.3">
      <c r="F11274" t="s">
        <v>9267</v>
      </c>
      <c r="G11274" s="10">
        <v>0</v>
      </c>
    </row>
    <row r="11275" spans="6:7" x14ac:dyDescent="0.3">
      <c r="F11275" t="s">
        <v>8126</v>
      </c>
      <c r="G11275" s="10">
        <v>0</v>
      </c>
    </row>
    <row r="11276" spans="6:7" x14ac:dyDescent="0.3">
      <c r="F11276" t="s">
        <v>8387</v>
      </c>
      <c r="G11276" s="10">
        <v>0</v>
      </c>
    </row>
    <row r="11277" spans="6:7" x14ac:dyDescent="0.3">
      <c r="F11277" t="s">
        <v>8254</v>
      </c>
      <c r="G11277" s="10">
        <v>0</v>
      </c>
    </row>
    <row r="11278" spans="6:7" x14ac:dyDescent="0.3">
      <c r="F11278" t="s">
        <v>7513</v>
      </c>
      <c r="G11278" s="10">
        <v>0</v>
      </c>
    </row>
    <row r="11279" spans="6:7" x14ac:dyDescent="0.3">
      <c r="F11279" t="s">
        <v>8522</v>
      </c>
      <c r="G11279" s="10">
        <v>0</v>
      </c>
    </row>
    <row r="11280" spans="6:7" x14ac:dyDescent="0.3">
      <c r="F11280" t="s">
        <v>7617</v>
      </c>
      <c r="G11280" s="10">
        <v>0</v>
      </c>
    </row>
    <row r="11281" spans="6:7" x14ac:dyDescent="0.3">
      <c r="F11281" t="s">
        <v>8190</v>
      </c>
      <c r="G11281" s="10">
        <v>0</v>
      </c>
    </row>
    <row r="11282" spans="6:7" x14ac:dyDescent="0.3">
      <c r="F11282" t="s">
        <v>7618</v>
      </c>
      <c r="G11282" s="10">
        <v>0</v>
      </c>
    </row>
    <row r="11283" spans="6:7" x14ac:dyDescent="0.3">
      <c r="F11283" t="s">
        <v>7576</v>
      </c>
      <c r="G11283" s="10">
        <v>0</v>
      </c>
    </row>
    <row r="11284" spans="6:7" x14ac:dyDescent="0.3">
      <c r="F11284" t="s">
        <v>7619</v>
      </c>
      <c r="G11284" s="10">
        <v>0</v>
      </c>
    </row>
    <row r="11285" spans="6:7" x14ac:dyDescent="0.3">
      <c r="F11285" t="s">
        <v>7610</v>
      </c>
      <c r="G11285" s="10">
        <v>0</v>
      </c>
    </row>
    <row r="11286" spans="6:7" x14ac:dyDescent="0.3">
      <c r="F11286" t="s">
        <v>7620</v>
      </c>
      <c r="G11286" s="10">
        <v>0</v>
      </c>
    </row>
    <row r="11287" spans="6:7" x14ac:dyDescent="0.3">
      <c r="F11287" t="s">
        <v>8586</v>
      </c>
      <c r="G11287" s="10">
        <v>0</v>
      </c>
    </row>
    <row r="11288" spans="6:7" x14ac:dyDescent="0.3">
      <c r="F11288" t="s">
        <v>7514</v>
      </c>
      <c r="G11288" s="10">
        <v>0</v>
      </c>
    </row>
    <row r="11289" spans="6:7" x14ac:dyDescent="0.3">
      <c r="F11289" t="s">
        <v>8158</v>
      </c>
      <c r="G11289" s="10">
        <v>0</v>
      </c>
    </row>
    <row r="11290" spans="6:7" x14ac:dyDescent="0.3">
      <c r="F11290" t="s">
        <v>7622</v>
      </c>
      <c r="G11290" s="10">
        <v>0</v>
      </c>
    </row>
    <row r="11291" spans="6:7" x14ac:dyDescent="0.3">
      <c r="F11291" t="s">
        <v>7571</v>
      </c>
      <c r="G11291" s="10">
        <v>0</v>
      </c>
    </row>
    <row r="11292" spans="6:7" x14ac:dyDescent="0.3">
      <c r="F11292" t="s">
        <v>7623</v>
      </c>
      <c r="G11292" s="10">
        <v>0</v>
      </c>
    </row>
    <row r="11293" spans="6:7" x14ac:dyDescent="0.3">
      <c r="F11293" t="s">
        <v>8286</v>
      </c>
      <c r="G11293" s="10">
        <v>0</v>
      </c>
    </row>
    <row r="11294" spans="6:7" x14ac:dyDescent="0.3">
      <c r="F11294" t="s">
        <v>7624</v>
      </c>
      <c r="G11294" s="10">
        <v>0</v>
      </c>
    </row>
    <row r="11295" spans="6:7" x14ac:dyDescent="0.3">
      <c r="F11295" t="s">
        <v>8350</v>
      </c>
      <c r="G11295" s="10">
        <v>0</v>
      </c>
    </row>
    <row r="11296" spans="6:7" x14ac:dyDescent="0.3">
      <c r="F11296" t="s">
        <v>7625</v>
      </c>
      <c r="G11296" s="10">
        <v>0</v>
      </c>
    </row>
    <row r="11297" spans="6:7" x14ac:dyDescent="0.3">
      <c r="F11297" t="s">
        <v>8419</v>
      </c>
      <c r="G11297" s="10">
        <v>0</v>
      </c>
    </row>
    <row r="11298" spans="6:7" x14ac:dyDescent="0.3">
      <c r="F11298" t="s">
        <v>7626</v>
      </c>
      <c r="G11298" s="10">
        <v>0</v>
      </c>
    </row>
    <row r="11299" spans="6:7" x14ac:dyDescent="0.3">
      <c r="F11299" t="s">
        <v>8490</v>
      </c>
      <c r="G11299" s="10">
        <v>0</v>
      </c>
    </row>
    <row r="11300" spans="6:7" x14ac:dyDescent="0.3">
      <c r="F11300" t="s">
        <v>7627</v>
      </c>
      <c r="G11300" s="10">
        <v>0</v>
      </c>
    </row>
    <row r="11301" spans="6:7" x14ac:dyDescent="0.3">
      <c r="F11301" t="s">
        <v>8554</v>
      </c>
      <c r="G11301" s="10">
        <v>0</v>
      </c>
    </row>
    <row r="11302" spans="6:7" x14ac:dyDescent="0.3">
      <c r="F11302" t="s">
        <v>7628</v>
      </c>
      <c r="G11302" s="10">
        <v>0</v>
      </c>
    </row>
    <row r="11303" spans="6:7" x14ac:dyDescent="0.3">
      <c r="F11303" t="s">
        <v>8629</v>
      </c>
      <c r="G11303" s="10">
        <v>0</v>
      </c>
    </row>
    <row r="11304" spans="6:7" x14ac:dyDescent="0.3">
      <c r="F11304" t="s">
        <v>7629</v>
      </c>
      <c r="G11304" s="10">
        <v>0</v>
      </c>
    </row>
    <row r="11305" spans="6:7" x14ac:dyDescent="0.3">
      <c r="F11305" t="s">
        <v>8142</v>
      </c>
      <c r="G11305" s="10">
        <v>0</v>
      </c>
    </row>
    <row r="11306" spans="6:7" x14ac:dyDescent="0.3">
      <c r="F11306" t="s">
        <v>7630</v>
      </c>
      <c r="G11306" s="10">
        <v>0</v>
      </c>
    </row>
    <row r="11307" spans="6:7" x14ac:dyDescent="0.3">
      <c r="F11307" t="s">
        <v>8174</v>
      </c>
      <c r="G11307" s="10">
        <v>0</v>
      </c>
    </row>
    <row r="11308" spans="6:7" x14ac:dyDescent="0.3">
      <c r="F11308" t="s">
        <v>7631</v>
      </c>
      <c r="G11308" s="10">
        <v>0</v>
      </c>
    </row>
    <row r="11309" spans="6:7" x14ac:dyDescent="0.3">
      <c r="F11309" t="s">
        <v>8206</v>
      </c>
      <c r="G11309" s="10">
        <v>0</v>
      </c>
    </row>
    <row r="11310" spans="6:7" x14ac:dyDescent="0.3">
      <c r="F11310" t="s">
        <v>7632</v>
      </c>
      <c r="G11310" s="10">
        <v>0</v>
      </c>
    </row>
    <row r="11311" spans="6:7" x14ac:dyDescent="0.3">
      <c r="F11311" t="s">
        <v>8238</v>
      </c>
      <c r="G11311" s="10">
        <v>0</v>
      </c>
    </row>
    <row r="11312" spans="6:7" x14ac:dyDescent="0.3">
      <c r="F11312" t="s">
        <v>7611</v>
      </c>
      <c r="G11312" s="10">
        <v>0</v>
      </c>
    </row>
    <row r="11313" spans="6:7" x14ac:dyDescent="0.3">
      <c r="F11313" t="s">
        <v>8270</v>
      </c>
      <c r="G11313" s="10">
        <v>0</v>
      </c>
    </row>
    <row r="11314" spans="6:7" x14ac:dyDescent="0.3">
      <c r="F11314" t="s">
        <v>7634</v>
      </c>
      <c r="G11314" s="10">
        <v>0</v>
      </c>
    </row>
    <row r="11315" spans="6:7" x14ac:dyDescent="0.3">
      <c r="F11315" t="s">
        <v>8302</v>
      </c>
      <c r="G11315" s="10">
        <v>0</v>
      </c>
    </row>
    <row r="11316" spans="6:7" x14ac:dyDescent="0.3">
      <c r="F11316" t="s">
        <v>7635</v>
      </c>
      <c r="G11316" s="10">
        <v>0</v>
      </c>
    </row>
    <row r="11317" spans="6:7" x14ac:dyDescent="0.3">
      <c r="F11317" t="s">
        <v>8334</v>
      </c>
      <c r="G11317" s="10">
        <v>0</v>
      </c>
    </row>
    <row r="11318" spans="6:7" x14ac:dyDescent="0.3">
      <c r="F11318" t="s">
        <v>7541</v>
      </c>
      <c r="G11318" s="10">
        <v>0</v>
      </c>
    </row>
    <row r="11319" spans="6:7" x14ac:dyDescent="0.3">
      <c r="F11319" t="s">
        <v>8371</v>
      </c>
      <c r="G11319" s="10">
        <v>0</v>
      </c>
    </row>
    <row r="11320" spans="6:7" x14ac:dyDescent="0.3">
      <c r="F11320" t="s">
        <v>7637</v>
      </c>
      <c r="G11320" s="10">
        <v>0</v>
      </c>
    </row>
    <row r="11321" spans="6:7" x14ac:dyDescent="0.3">
      <c r="F11321" t="s">
        <v>8403</v>
      </c>
      <c r="G11321" s="10">
        <v>0</v>
      </c>
    </row>
    <row r="11322" spans="6:7" x14ac:dyDescent="0.3">
      <c r="F11322" t="s">
        <v>7638</v>
      </c>
      <c r="G11322" s="10">
        <v>0</v>
      </c>
    </row>
    <row r="11323" spans="6:7" x14ac:dyDescent="0.3">
      <c r="F11323" t="s">
        <v>8435</v>
      </c>
      <c r="G11323" s="10">
        <v>0</v>
      </c>
    </row>
    <row r="11324" spans="6:7" x14ac:dyDescent="0.3">
      <c r="F11324" t="s">
        <v>7542</v>
      </c>
      <c r="G11324" s="10">
        <v>0</v>
      </c>
    </row>
    <row r="11325" spans="6:7" x14ac:dyDescent="0.3">
      <c r="F11325" t="s">
        <v>8474</v>
      </c>
      <c r="G11325" s="10">
        <v>0</v>
      </c>
    </row>
    <row r="11326" spans="6:7" x14ac:dyDescent="0.3">
      <c r="F11326" t="s">
        <v>7612</v>
      </c>
      <c r="G11326" s="10">
        <v>0</v>
      </c>
    </row>
    <row r="11327" spans="6:7" x14ac:dyDescent="0.3">
      <c r="F11327" t="s">
        <v>8506</v>
      </c>
      <c r="G11327" s="10">
        <v>0</v>
      </c>
    </row>
    <row r="11328" spans="6:7" x14ac:dyDescent="0.3">
      <c r="F11328" t="s">
        <v>7641</v>
      </c>
      <c r="G11328" s="10">
        <v>0</v>
      </c>
    </row>
    <row r="11329" spans="6:7" x14ac:dyDescent="0.3">
      <c r="F11329" t="s">
        <v>8538</v>
      </c>
      <c r="G11329" s="10">
        <v>0</v>
      </c>
    </row>
    <row r="11330" spans="6:7" x14ac:dyDescent="0.3">
      <c r="F11330" t="s">
        <v>7605</v>
      </c>
      <c r="G11330" s="10">
        <v>0</v>
      </c>
    </row>
    <row r="11331" spans="6:7" x14ac:dyDescent="0.3">
      <c r="F11331" t="s">
        <v>8570</v>
      </c>
      <c r="G11331" s="10">
        <v>0</v>
      </c>
    </row>
    <row r="11332" spans="6:7" x14ac:dyDescent="0.3">
      <c r="F11332" t="s">
        <v>7643</v>
      </c>
      <c r="G11332" s="10">
        <v>0</v>
      </c>
    </row>
    <row r="11333" spans="6:7" x14ac:dyDescent="0.3">
      <c r="F11333" t="s">
        <v>8602</v>
      </c>
      <c r="G11333" s="10">
        <v>0</v>
      </c>
    </row>
    <row r="11334" spans="6:7" x14ac:dyDescent="0.3">
      <c r="F11334" t="s">
        <v>7644</v>
      </c>
      <c r="G11334" s="10">
        <v>0</v>
      </c>
    </row>
    <row r="11335" spans="6:7" x14ac:dyDescent="0.3">
      <c r="F11335" t="s">
        <v>8649</v>
      </c>
      <c r="G11335" s="10">
        <v>0</v>
      </c>
    </row>
    <row r="11336" spans="6:7" x14ac:dyDescent="0.3">
      <c r="F11336" t="s">
        <v>7645</v>
      </c>
      <c r="G11336" s="10">
        <v>0</v>
      </c>
    </row>
    <row r="11337" spans="6:7" x14ac:dyDescent="0.3">
      <c r="F11337" t="s">
        <v>8134</v>
      </c>
      <c r="G11337" s="10">
        <v>0</v>
      </c>
    </row>
    <row r="11338" spans="6:7" x14ac:dyDescent="0.3">
      <c r="F11338" t="s">
        <v>7593</v>
      </c>
      <c r="G11338" s="10">
        <v>0</v>
      </c>
    </row>
    <row r="11339" spans="6:7" x14ac:dyDescent="0.3">
      <c r="F11339" t="s">
        <v>8150</v>
      </c>
      <c r="G11339" s="10">
        <v>0</v>
      </c>
    </row>
    <row r="11340" spans="6:7" x14ac:dyDescent="0.3">
      <c r="F11340" t="s">
        <v>7647</v>
      </c>
      <c r="G11340" s="10">
        <v>0</v>
      </c>
    </row>
    <row r="11341" spans="6:7" x14ac:dyDescent="0.3">
      <c r="F11341" t="s">
        <v>8166</v>
      </c>
      <c r="G11341" s="10">
        <v>0</v>
      </c>
    </row>
    <row r="11342" spans="6:7" x14ac:dyDescent="0.3">
      <c r="F11342" t="s">
        <v>7648</v>
      </c>
      <c r="G11342" s="10">
        <v>0</v>
      </c>
    </row>
    <row r="11343" spans="6:7" x14ac:dyDescent="0.3">
      <c r="F11343" t="s">
        <v>8182</v>
      </c>
      <c r="G11343" s="10">
        <v>0</v>
      </c>
    </row>
    <row r="11344" spans="6:7" x14ac:dyDescent="0.3">
      <c r="F11344" t="s">
        <v>7543</v>
      </c>
      <c r="G11344" s="10">
        <v>0</v>
      </c>
    </row>
    <row r="11345" spans="6:7" x14ac:dyDescent="0.3">
      <c r="F11345" t="s">
        <v>8198</v>
      </c>
      <c r="G11345" s="10">
        <v>0</v>
      </c>
    </row>
    <row r="11346" spans="6:7" x14ac:dyDescent="0.3">
      <c r="F11346" t="s">
        <v>7539</v>
      </c>
      <c r="G11346" s="10">
        <v>0</v>
      </c>
    </row>
    <row r="11347" spans="6:7" x14ac:dyDescent="0.3">
      <c r="F11347" t="s">
        <v>8214</v>
      </c>
      <c r="G11347" s="10">
        <v>0</v>
      </c>
    </row>
    <row r="11348" spans="6:7" x14ac:dyDescent="0.3">
      <c r="F11348" t="s">
        <v>7651</v>
      </c>
      <c r="G11348" s="10">
        <v>0</v>
      </c>
    </row>
    <row r="11349" spans="6:7" x14ac:dyDescent="0.3">
      <c r="F11349" t="s">
        <v>8230</v>
      </c>
      <c r="G11349" s="10">
        <v>0</v>
      </c>
    </row>
    <row r="11350" spans="6:7" x14ac:dyDescent="0.3">
      <c r="F11350" t="s">
        <v>7652</v>
      </c>
      <c r="G11350" s="10">
        <v>0</v>
      </c>
    </row>
    <row r="11351" spans="6:7" x14ac:dyDescent="0.3">
      <c r="F11351" t="s">
        <v>8246</v>
      </c>
      <c r="G11351" s="10">
        <v>0</v>
      </c>
    </row>
    <row r="11352" spans="6:7" x14ac:dyDescent="0.3">
      <c r="F11352" t="s">
        <v>7653</v>
      </c>
      <c r="G11352" s="10">
        <v>0</v>
      </c>
    </row>
    <row r="11353" spans="6:7" x14ac:dyDescent="0.3">
      <c r="F11353" t="s">
        <v>8262</v>
      </c>
      <c r="G11353" s="10">
        <v>0</v>
      </c>
    </row>
    <row r="11354" spans="6:7" x14ac:dyDescent="0.3">
      <c r="F11354" t="s">
        <v>7515</v>
      </c>
      <c r="G11354" s="10">
        <v>0</v>
      </c>
    </row>
    <row r="11355" spans="6:7" x14ac:dyDescent="0.3">
      <c r="F11355" t="s">
        <v>8278</v>
      </c>
      <c r="G11355" s="10">
        <v>0</v>
      </c>
    </row>
    <row r="11356" spans="6:7" x14ac:dyDescent="0.3">
      <c r="F11356" t="s">
        <v>7607</v>
      </c>
      <c r="G11356" s="10">
        <v>0</v>
      </c>
    </row>
    <row r="11357" spans="6:7" x14ac:dyDescent="0.3">
      <c r="F11357" t="s">
        <v>8294</v>
      </c>
      <c r="G11357" s="10">
        <v>0</v>
      </c>
    </row>
    <row r="11358" spans="6:7" x14ac:dyDescent="0.3">
      <c r="F11358" t="s">
        <v>7656</v>
      </c>
      <c r="G11358" s="10">
        <v>0</v>
      </c>
    </row>
    <row r="11359" spans="6:7" x14ac:dyDescent="0.3">
      <c r="F11359" t="s">
        <v>8310</v>
      </c>
      <c r="G11359" s="10">
        <v>0</v>
      </c>
    </row>
    <row r="11360" spans="6:7" x14ac:dyDescent="0.3">
      <c r="F11360" t="s">
        <v>7657</v>
      </c>
      <c r="G11360" s="10">
        <v>0</v>
      </c>
    </row>
    <row r="11361" spans="6:7" x14ac:dyDescent="0.3">
      <c r="F11361" t="s">
        <v>8326</v>
      </c>
      <c r="G11361" s="10">
        <v>0</v>
      </c>
    </row>
    <row r="11362" spans="6:7" x14ac:dyDescent="0.3">
      <c r="F11362" t="s">
        <v>7658</v>
      </c>
      <c r="G11362" s="10">
        <v>0</v>
      </c>
    </row>
    <row r="11363" spans="6:7" x14ac:dyDescent="0.3">
      <c r="F11363" t="s">
        <v>8342</v>
      </c>
      <c r="G11363" s="10">
        <v>0</v>
      </c>
    </row>
    <row r="11364" spans="6:7" x14ac:dyDescent="0.3">
      <c r="F11364" t="s">
        <v>7659</v>
      </c>
      <c r="G11364" s="10">
        <v>0</v>
      </c>
    </row>
    <row r="11365" spans="6:7" x14ac:dyDescent="0.3">
      <c r="F11365" t="s">
        <v>8363</v>
      </c>
      <c r="G11365" s="10">
        <v>0</v>
      </c>
    </row>
    <row r="11366" spans="6:7" x14ac:dyDescent="0.3">
      <c r="F11366" t="s">
        <v>7660</v>
      </c>
      <c r="G11366" s="10">
        <v>0</v>
      </c>
    </row>
    <row r="11367" spans="6:7" x14ac:dyDescent="0.3">
      <c r="F11367" t="s">
        <v>8379</v>
      </c>
      <c r="G11367" s="10">
        <v>0</v>
      </c>
    </row>
    <row r="11368" spans="6:7" x14ac:dyDescent="0.3">
      <c r="F11368" t="s">
        <v>7661</v>
      </c>
      <c r="G11368" s="10">
        <v>0</v>
      </c>
    </row>
    <row r="11369" spans="6:7" x14ac:dyDescent="0.3">
      <c r="F11369" t="s">
        <v>8395</v>
      </c>
      <c r="G11369" s="10">
        <v>0</v>
      </c>
    </row>
    <row r="11370" spans="6:7" x14ac:dyDescent="0.3">
      <c r="F11370" t="s">
        <v>7662</v>
      </c>
      <c r="G11370" s="10">
        <v>0</v>
      </c>
    </row>
    <row r="11371" spans="6:7" x14ac:dyDescent="0.3">
      <c r="F11371" t="s">
        <v>8411</v>
      </c>
      <c r="G11371" s="10">
        <v>0</v>
      </c>
    </row>
    <row r="11372" spans="6:7" x14ac:dyDescent="0.3">
      <c r="F11372" t="s">
        <v>7663</v>
      </c>
      <c r="G11372" s="10">
        <v>0</v>
      </c>
    </row>
    <row r="11373" spans="6:7" x14ac:dyDescent="0.3">
      <c r="F11373" t="s">
        <v>8427</v>
      </c>
      <c r="G11373" s="10">
        <v>0</v>
      </c>
    </row>
    <row r="11374" spans="6:7" x14ac:dyDescent="0.3">
      <c r="F11374" t="s">
        <v>7506</v>
      </c>
      <c r="G11374" s="10">
        <v>0</v>
      </c>
    </row>
    <row r="11375" spans="6:7" x14ac:dyDescent="0.3">
      <c r="F11375" t="s">
        <v>8443</v>
      </c>
      <c r="G11375" s="10">
        <v>0</v>
      </c>
    </row>
    <row r="11376" spans="6:7" x14ac:dyDescent="0.3">
      <c r="F11376" t="s">
        <v>7665</v>
      </c>
      <c r="G11376" s="10">
        <v>0</v>
      </c>
    </row>
    <row r="11377" spans="6:7" x14ac:dyDescent="0.3">
      <c r="F11377" t="s">
        <v>8466</v>
      </c>
      <c r="G11377" s="10">
        <v>0</v>
      </c>
    </row>
    <row r="11378" spans="6:7" x14ac:dyDescent="0.3">
      <c r="F11378" t="s">
        <v>7518</v>
      </c>
      <c r="G11378" s="10">
        <v>0</v>
      </c>
    </row>
    <row r="11379" spans="6:7" x14ac:dyDescent="0.3">
      <c r="F11379" t="s">
        <v>8482</v>
      </c>
      <c r="G11379" s="10">
        <v>0</v>
      </c>
    </row>
    <row r="11380" spans="6:7" x14ac:dyDescent="0.3">
      <c r="F11380" t="s">
        <v>7589</v>
      </c>
      <c r="G11380" s="10">
        <v>0</v>
      </c>
    </row>
    <row r="11381" spans="6:7" x14ac:dyDescent="0.3">
      <c r="F11381" t="s">
        <v>8498</v>
      </c>
      <c r="G11381" s="10">
        <v>0</v>
      </c>
    </row>
    <row r="11382" spans="6:7" x14ac:dyDescent="0.3">
      <c r="F11382" t="s">
        <v>7668</v>
      </c>
      <c r="G11382" s="10">
        <v>0</v>
      </c>
    </row>
    <row r="11383" spans="6:7" x14ac:dyDescent="0.3">
      <c r="F11383" t="s">
        <v>8514</v>
      </c>
      <c r="G11383" s="10">
        <v>0</v>
      </c>
    </row>
    <row r="11384" spans="6:7" x14ac:dyDescent="0.3">
      <c r="F11384" t="s">
        <v>7669</v>
      </c>
      <c r="G11384" s="10">
        <v>0</v>
      </c>
    </row>
    <row r="11385" spans="6:7" x14ac:dyDescent="0.3">
      <c r="F11385" t="s">
        <v>8530</v>
      </c>
      <c r="G11385" s="10">
        <v>0</v>
      </c>
    </row>
    <row r="11386" spans="6:7" x14ac:dyDescent="0.3">
      <c r="F11386" t="s">
        <v>7670</v>
      </c>
      <c r="G11386" s="10">
        <v>0</v>
      </c>
    </row>
    <row r="11387" spans="6:7" x14ac:dyDescent="0.3">
      <c r="F11387" t="s">
        <v>8546</v>
      </c>
      <c r="G11387" s="10">
        <v>0</v>
      </c>
    </row>
    <row r="11388" spans="6:7" x14ac:dyDescent="0.3">
      <c r="F11388" t="s">
        <v>7545</v>
      </c>
      <c r="G11388" s="10">
        <v>0</v>
      </c>
    </row>
    <row r="11389" spans="6:7" x14ac:dyDescent="0.3">
      <c r="F11389" t="s">
        <v>8562</v>
      </c>
      <c r="G11389" s="10">
        <v>0</v>
      </c>
    </row>
    <row r="11390" spans="6:7" x14ac:dyDescent="0.3">
      <c r="F11390" t="s">
        <v>7672</v>
      </c>
      <c r="G11390" s="10">
        <v>0</v>
      </c>
    </row>
    <row r="11391" spans="6:7" x14ac:dyDescent="0.3">
      <c r="F11391" t="s">
        <v>8578</v>
      </c>
      <c r="G11391" s="10">
        <v>0</v>
      </c>
    </row>
    <row r="11392" spans="6:7" x14ac:dyDescent="0.3">
      <c r="F11392" t="s">
        <v>7673</v>
      </c>
      <c r="G11392" s="10">
        <v>0</v>
      </c>
    </row>
    <row r="11393" spans="6:7" x14ac:dyDescent="0.3">
      <c r="F11393" t="s">
        <v>8594</v>
      </c>
      <c r="G11393" s="10">
        <v>0</v>
      </c>
    </row>
    <row r="11394" spans="6:7" x14ac:dyDescent="0.3">
      <c r="F11394" t="s">
        <v>7674</v>
      </c>
      <c r="G11394" s="10">
        <v>0</v>
      </c>
    </row>
    <row r="11395" spans="6:7" x14ac:dyDescent="0.3">
      <c r="F11395" t="s">
        <v>8621</v>
      </c>
      <c r="G11395" s="10">
        <v>0</v>
      </c>
    </row>
    <row r="11396" spans="6:7" x14ac:dyDescent="0.3">
      <c r="F11396" t="s">
        <v>7675</v>
      </c>
      <c r="G11396" s="10">
        <v>0</v>
      </c>
    </row>
    <row r="11397" spans="6:7" x14ac:dyDescent="0.3">
      <c r="F11397" t="s">
        <v>8641</v>
      </c>
      <c r="G11397" s="10">
        <v>0</v>
      </c>
    </row>
    <row r="11398" spans="6:7" x14ac:dyDescent="0.3">
      <c r="F11398" t="s">
        <v>7676</v>
      </c>
      <c r="G11398" s="10">
        <v>0</v>
      </c>
    </row>
    <row r="11399" spans="6:7" x14ac:dyDescent="0.3">
      <c r="F11399" t="s">
        <v>8122</v>
      </c>
      <c r="G11399" s="10">
        <v>0</v>
      </c>
    </row>
    <row r="11400" spans="6:7" x14ac:dyDescent="0.3">
      <c r="F11400" t="s">
        <v>7677</v>
      </c>
      <c r="G11400" s="10">
        <v>0</v>
      </c>
    </row>
    <row r="11401" spans="6:7" x14ac:dyDescent="0.3">
      <c r="F11401" t="s">
        <v>8130</v>
      </c>
      <c r="G11401" s="10">
        <v>0</v>
      </c>
    </row>
    <row r="11402" spans="6:7" x14ac:dyDescent="0.3">
      <c r="F11402" t="s">
        <v>7678</v>
      </c>
      <c r="G11402" s="10">
        <v>0</v>
      </c>
    </row>
    <row r="11403" spans="6:7" x14ac:dyDescent="0.3">
      <c r="F11403" t="s">
        <v>8138</v>
      </c>
      <c r="G11403" s="10">
        <v>0</v>
      </c>
    </row>
    <row r="11404" spans="6:7" x14ac:dyDescent="0.3">
      <c r="F11404" t="s">
        <v>7679</v>
      </c>
      <c r="G11404" s="10">
        <v>0</v>
      </c>
    </row>
    <row r="11405" spans="6:7" x14ac:dyDescent="0.3">
      <c r="F11405" t="s">
        <v>8146</v>
      </c>
      <c r="G11405" s="10">
        <v>0</v>
      </c>
    </row>
    <row r="11406" spans="6:7" x14ac:dyDescent="0.3">
      <c r="F11406" t="s">
        <v>7680</v>
      </c>
      <c r="G11406" s="10">
        <v>0</v>
      </c>
    </row>
    <row r="11407" spans="6:7" x14ac:dyDescent="0.3">
      <c r="F11407" t="s">
        <v>8154</v>
      </c>
      <c r="G11407" s="10">
        <v>0</v>
      </c>
    </row>
    <row r="11408" spans="6:7" x14ac:dyDescent="0.3">
      <c r="F11408" t="s">
        <v>7681</v>
      </c>
      <c r="G11408" s="10">
        <v>0</v>
      </c>
    </row>
    <row r="11409" spans="6:7" x14ac:dyDescent="0.3">
      <c r="F11409" t="s">
        <v>7512</v>
      </c>
      <c r="G11409" s="10">
        <v>0</v>
      </c>
    </row>
    <row r="11410" spans="6:7" x14ac:dyDescent="0.3">
      <c r="F11410" t="s">
        <v>7682</v>
      </c>
      <c r="G11410" s="10">
        <v>0</v>
      </c>
    </row>
    <row r="11411" spans="6:7" x14ac:dyDescent="0.3">
      <c r="F11411" t="s">
        <v>8170</v>
      </c>
      <c r="G11411" s="10">
        <v>0</v>
      </c>
    </row>
    <row r="11412" spans="6:7" x14ac:dyDescent="0.3">
      <c r="F11412" t="s">
        <v>7683</v>
      </c>
      <c r="G11412" s="10">
        <v>0</v>
      </c>
    </row>
    <row r="11413" spans="6:7" x14ac:dyDescent="0.3">
      <c r="F11413" t="s">
        <v>8178</v>
      </c>
      <c r="G11413" s="10">
        <v>0</v>
      </c>
    </row>
    <row r="11414" spans="6:7" x14ac:dyDescent="0.3">
      <c r="F11414" t="s">
        <v>7684</v>
      </c>
      <c r="G11414" s="10">
        <v>0</v>
      </c>
    </row>
    <row r="11415" spans="6:7" x14ac:dyDescent="0.3">
      <c r="F11415" t="s">
        <v>8186</v>
      </c>
      <c r="G11415" s="10">
        <v>0</v>
      </c>
    </row>
    <row r="11416" spans="6:7" x14ac:dyDescent="0.3">
      <c r="F11416" t="s">
        <v>7685</v>
      </c>
      <c r="G11416" s="10">
        <v>0</v>
      </c>
    </row>
    <row r="11417" spans="6:7" x14ac:dyDescent="0.3">
      <c r="F11417" t="s">
        <v>8194</v>
      </c>
      <c r="G11417" s="10">
        <v>0</v>
      </c>
    </row>
    <row r="11418" spans="6:7" x14ac:dyDescent="0.3">
      <c r="F11418" t="s">
        <v>7686</v>
      </c>
      <c r="G11418" s="10">
        <v>0</v>
      </c>
    </row>
    <row r="11419" spans="6:7" x14ac:dyDescent="0.3">
      <c r="F11419" t="s">
        <v>8202</v>
      </c>
      <c r="G11419" s="10">
        <v>0</v>
      </c>
    </row>
    <row r="11420" spans="6:7" x14ac:dyDescent="0.3">
      <c r="F11420" t="s">
        <v>7687</v>
      </c>
      <c r="G11420" s="10">
        <v>0</v>
      </c>
    </row>
    <row r="11421" spans="6:7" x14ac:dyDescent="0.3">
      <c r="F11421" t="s">
        <v>8210</v>
      </c>
      <c r="G11421" s="10">
        <v>0</v>
      </c>
    </row>
    <row r="11422" spans="6:7" x14ac:dyDescent="0.3">
      <c r="F11422" t="s">
        <v>7688</v>
      </c>
      <c r="G11422" s="10">
        <v>0</v>
      </c>
    </row>
    <row r="11423" spans="6:7" x14ac:dyDescent="0.3">
      <c r="F11423" t="s">
        <v>8218</v>
      </c>
      <c r="G11423" s="10">
        <v>0</v>
      </c>
    </row>
    <row r="11424" spans="6:7" x14ac:dyDescent="0.3">
      <c r="F11424" t="s">
        <v>7689</v>
      </c>
      <c r="G11424" s="10">
        <v>0</v>
      </c>
    </row>
    <row r="11425" spans="6:7" x14ac:dyDescent="0.3">
      <c r="F11425" t="s">
        <v>8226</v>
      </c>
      <c r="G11425" s="10">
        <v>0</v>
      </c>
    </row>
    <row r="11426" spans="6:7" x14ac:dyDescent="0.3">
      <c r="F11426" t="s">
        <v>7690</v>
      </c>
      <c r="G11426" s="10">
        <v>0</v>
      </c>
    </row>
    <row r="11427" spans="6:7" x14ac:dyDescent="0.3">
      <c r="F11427" t="s">
        <v>8234</v>
      </c>
      <c r="G11427" s="10">
        <v>0</v>
      </c>
    </row>
    <row r="11428" spans="6:7" x14ac:dyDescent="0.3">
      <c r="F11428" t="s">
        <v>7691</v>
      </c>
      <c r="G11428" s="10">
        <v>0</v>
      </c>
    </row>
    <row r="11429" spans="6:7" x14ac:dyDescent="0.3">
      <c r="F11429" t="s">
        <v>8242</v>
      </c>
      <c r="G11429" s="10">
        <v>0</v>
      </c>
    </row>
    <row r="11430" spans="6:7" x14ac:dyDescent="0.3">
      <c r="F11430" t="s">
        <v>7692</v>
      </c>
      <c r="G11430" s="10">
        <v>0</v>
      </c>
    </row>
    <row r="11431" spans="6:7" x14ac:dyDescent="0.3">
      <c r="F11431" t="s">
        <v>8250</v>
      </c>
      <c r="G11431" s="10">
        <v>0</v>
      </c>
    </row>
    <row r="11432" spans="6:7" x14ac:dyDescent="0.3">
      <c r="F11432" t="s">
        <v>7693</v>
      </c>
      <c r="G11432" s="10">
        <v>0</v>
      </c>
    </row>
    <row r="11433" spans="6:7" x14ac:dyDescent="0.3">
      <c r="F11433" t="s">
        <v>8258</v>
      </c>
      <c r="G11433" s="10">
        <v>0</v>
      </c>
    </row>
    <row r="11434" spans="6:7" x14ac:dyDescent="0.3">
      <c r="F11434" t="s">
        <v>7694</v>
      </c>
      <c r="G11434" s="10">
        <v>0</v>
      </c>
    </row>
    <row r="11435" spans="6:7" x14ac:dyDescent="0.3">
      <c r="F11435" t="s">
        <v>8266</v>
      </c>
      <c r="G11435" s="10">
        <v>0</v>
      </c>
    </row>
    <row r="11436" spans="6:7" x14ac:dyDescent="0.3">
      <c r="F11436" t="s">
        <v>7695</v>
      </c>
      <c r="G11436" s="10">
        <v>0</v>
      </c>
    </row>
    <row r="11437" spans="6:7" x14ac:dyDescent="0.3">
      <c r="F11437" t="s">
        <v>8274</v>
      </c>
      <c r="G11437" s="10">
        <v>0</v>
      </c>
    </row>
    <row r="11438" spans="6:7" x14ac:dyDescent="0.3">
      <c r="F11438" t="s">
        <v>7594</v>
      </c>
      <c r="G11438" s="10">
        <v>0</v>
      </c>
    </row>
    <row r="11439" spans="6:7" x14ac:dyDescent="0.3">
      <c r="F11439" t="s">
        <v>8282</v>
      </c>
      <c r="G11439" s="10">
        <v>0</v>
      </c>
    </row>
    <row r="11440" spans="6:7" x14ac:dyDescent="0.3">
      <c r="F11440" t="s">
        <v>7697</v>
      </c>
      <c r="G11440" s="10">
        <v>0</v>
      </c>
    </row>
    <row r="11441" spans="6:7" x14ac:dyDescent="0.3">
      <c r="F11441" t="s">
        <v>8290</v>
      </c>
      <c r="G11441" s="10">
        <v>0</v>
      </c>
    </row>
    <row r="11442" spans="6:7" x14ac:dyDescent="0.3">
      <c r="F11442" t="s">
        <v>7698</v>
      </c>
      <c r="G11442" s="10">
        <v>0</v>
      </c>
    </row>
    <row r="11443" spans="6:7" x14ac:dyDescent="0.3">
      <c r="F11443" t="s">
        <v>8298</v>
      </c>
      <c r="G11443" s="10">
        <v>0</v>
      </c>
    </row>
    <row r="11444" spans="6:7" x14ac:dyDescent="0.3">
      <c r="F11444" t="s">
        <v>7699</v>
      </c>
      <c r="G11444" s="10">
        <v>0</v>
      </c>
    </row>
    <row r="11445" spans="6:7" x14ac:dyDescent="0.3">
      <c r="F11445" t="s">
        <v>8306</v>
      </c>
      <c r="G11445" s="10">
        <v>0</v>
      </c>
    </row>
    <row r="11446" spans="6:7" x14ac:dyDescent="0.3">
      <c r="F11446" t="s">
        <v>7700</v>
      </c>
      <c r="G11446" s="10">
        <v>0</v>
      </c>
    </row>
    <row r="11447" spans="6:7" x14ac:dyDescent="0.3">
      <c r="F11447" t="s">
        <v>8314</v>
      </c>
      <c r="G11447" s="10">
        <v>0</v>
      </c>
    </row>
    <row r="11448" spans="6:7" x14ac:dyDescent="0.3">
      <c r="F11448" t="s">
        <v>7701</v>
      </c>
      <c r="G11448" s="10">
        <v>0</v>
      </c>
    </row>
    <row r="11449" spans="6:7" x14ac:dyDescent="0.3">
      <c r="F11449" t="s">
        <v>8322</v>
      </c>
      <c r="G11449" s="10">
        <v>0</v>
      </c>
    </row>
    <row r="11450" spans="6:7" x14ac:dyDescent="0.3">
      <c r="F11450" t="s">
        <v>7702</v>
      </c>
      <c r="G11450" s="10">
        <v>0</v>
      </c>
    </row>
    <row r="11451" spans="6:7" x14ac:dyDescent="0.3">
      <c r="F11451" t="s">
        <v>8330</v>
      </c>
      <c r="G11451" s="10">
        <v>0</v>
      </c>
    </row>
    <row r="11452" spans="6:7" x14ac:dyDescent="0.3">
      <c r="F11452" t="s">
        <v>7703</v>
      </c>
      <c r="G11452" s="10">
        <v>0</v>
      </c>
    </row>
    <row r="11453" spans="6:7" x14ac:dyDescent="0.3">
      <c r="F11453" t="s">
        <v>8338</v>
      </c>
      <c r="G11453" s="10">
        <v>0</v>
      </c>
    </row>
    <row r="11454" spans="6:7" x14ac:dyDescent="0.3">
      <c r="F11454" t="s">
        <v>7704</v>
      </c>
      <c r="G11454" s="10">
        <v>0</v>
      </c>
    </row>
    <row r="11455" spans="6:7" x14ac:dyDescent="0.3">
      <c r="F11455" t="s">
        <v>8346</v>
      </c>
      <c r="G11455" s="10">
        <v>0</v>
      </c>
    </row>
    <row r="11456" spans="6:7" x14ac:dyDescent="0.3">
      <c r="F11456" t="s">
        <v>7705</v>
      </c>
      <c r="G11456" s="10">
        <v>0</v>
      </c>
    </row>
    <row r="11457" spans="6:7" x14ac:dyDescent="0.3">
      <c r="F11457" t="s">
        <v>7615</v>
      </c>
      <c r="G11457" s="10">
        <v>0</v>
      </c>
    </row>
    <row r="11458" spans="6:7" x14ac:dyDescent="0.3">
      <c r="F11458" t="s">
        <v>7706</v>
      </c>
      <c r="G11458" s="10">
        <v>0</v>
      </c>
    </row>
    <row r="11459" spans="6:7" x14ac:dyDescent="0.3">
      <c r="F11459" t="s">
        <v>8367</v>
      </c>
      <c r="G11459" s="10">
        <v>0</v>
      </c>
    </row>
    <row r="11460" spans="6:7" x14ac:dyDescent="0.3">
      <c r="F11460" t="s">
        <v>7707</v>
      </c>
      <c r="G11460" s="10">
        <v>0</v>
      </c>
    </row>
    <row r="11461" spans="6:7" x14ac:dyDescent="0.3">
      <c r="F11461" t="s">
        <v>8375</v>
      </c>
      <c r="G11461" s="10">
        <v>0</v>
      </c>
    </row>
    <row r="11462" spans="6:7" x14ac:dyDescent="0.3">
      <c r="F11462" t="s">
        <v>7547</v>
      </c>
      <c r="G11462" s="10">
        <v>0</v>
      </c>
    </row>
    <row r="11463" spans="6:7" x14ac:dyDescent="0.3">
      <c r="F11463" t="s">
        <v>8383</v>
      </c>
      <c r="G11463" s="10">
        <v>0</v>
      </c>
    </row>
    <row r="11464" spans="6:7" x14ac:dyDescent="0.3">
      <c r="F11464" t="s">
        <v>7709</v>
      </c>
      <c r="G11464" s="10">
        <v>0</v>
      </c>
    </row>
    <row r="11465" spans="6:7" x14ac:dyDescent="0.3">
      <c r="F11465" t="s">
        <v>8391</v>
      </c>
      <c r="G11465" s="10">
        <v>0</v>
      </c>
    </row>
    <row r="11466" spans="6:7" x14ac:dyDescent="0.3">
      <c r="F11466" t="s">
        <v>7710</v>
      </c>
      <c r="G11466" s="10">
        <v>0</v>
      </c>
    </row>
    <row r="11467" spans="6:7" x14ac:dyDescent="0.3">
      <c r="F11467" t="s">
        <v>8399</v>
      </c>
      <c r="G11467" s="10">
        <v>0</v>
      </c>
    </row>
    <row r="11468" spans="6:7" x14ac:dyDescent="0.3">
      <c r="F11468" t="s">
        <v>7711</v>
      </c>
      <c r="G11468" s="10">
        <v>0</v>
      </c>
    </row>
    <row r="11469" spans="6:7" x14ac:dyDescent="0.3">
      <c r="F11469" t="s">
        <v>8407</v>
      </c>
      <c r="G11469" s="10">
        <v>0</v>
      </c>
    </row>
    <row r="11470" spans="6:7" x14ac:dyDescent="0.3">
      <c r="F11470" t="s">
        <v>7712</v>
      </c>
      <c r="G11470" s="10">
        <v>0</v>
      </c>
    </row>
    <row r="11471" spans="6:7" x14ac:dyDescent="0.3">
      <c r="F11471" t="s">
        <v>8415</v>
      </c>
      <c r="G11471" s="10">
        <v>0</v>
      </c>
    </row>
    <row r="11472" spans="6:7" x14ac:dyDescent="0.3">
      <c r="F11472" t="s">
        <v>7713</v>
      </c>
      <c r="G11472" s="10">
        <v>0</v>
      </c>
    </row>
    <row r="11473" spans="6:7" x14ac:dyDescent="0.3">
      <c r="F11473" t="s">
        <v>7577</v>
      </c>
      <c r="G11473" s="10">
        <v>0</v>
      </c>
    </row>
    <row r="11474" spans="6:7" x14ac:dyDescent="0.3">
      <c r="F11474" t="s">
        <v>7714</v>
      </c>
      <c r="G11474" s="10">
        <v>0</v>
      </c>
    </row>
    <row r="11475" spans="6:7" x14ac:dyDescent="0.3">
      <c r="F11475" t="s">
        <v>8431</v>
      </c>
      <c r="G11475" s="10">
        <v>0</v>
      </c>
    </row>
    <row r="11476" spans="6:7" x14ac:dyDescent="0.3">
      <c r="F11476" t="s">
        <v>7715</v>
      </c>
      <c r="G11476" s="10">
        <v>0</v>
      </c>
    </row>
    <row r="11477" spans="6:7" x14ac:dyDescent="0.3">
      <c r="F11477" t="s">
        <v>8439</v>
      </c>
      <c r="G11477" s="10">
        <v>0</v>
      </c>
    </row>
    <row r="11478" spans="6:7" x14ac:dyDescent="0.3">
      <c r="F11478" t="s">
        <v>7716</v>
      </c>
      <c r="G11478" s="10">
        <v>0</v>
      </c>
    </row>
    <row r="11479" spans="6:7" x14ac:dyDescent="0.3">
      <c r="F11479" t="s">
        <v>8447</v>
      </c>
      <c r="G11479" s="10">
        <v>0</v>
      </c>
    </row>
    <row r="11480" spans="6:7" x14ac:dyDescent="0.3">
      <c r="F11480" t="s">
        <v>7548</v>
      </c>
      <c r="G11480" s="10">
        <v>0</v>
      </c>
    </row>
    <row r="11481" spans="6:7" x14ac:dyDescent="0.3">
      <c r="F11481" t="s">
        <v>8462</v>
      </c>
      <c r="G11481" s="10">
        <v>0</v>
      </c>
    </row>
    <row r="11482" spans="6:7" x14ac:dyDescent="0.3">
      <c r="F11482" t="s">
        <v>7718</v>
      </c>
      <c r="G11482" s="10">
        <v>0</v>
      </c>
    </row>
    <row r="11483" spans="6:7" x14ac:dyDescent="0.3">
      <c r="F11483" t="s">
        <v>8470</v>
      </c>
      <c r="G11483" s="10">
        <v>0</v>
      </c>
    </row>
    <row r="11484" spans="6:7" x14ac:dyDescent="0.3">
      <c r="F11484" t="s">
        <v>7719</v>
      </c>
      <c r="G11484" s="10">
        <v>0</v>
      </c>
    </row>
    <row r="11485" spans="6:7" x14ac:dyDescent="0.3">
      <c r="F11485" t="s">
        <v>8478</v>
      </c>
      <c r="G11485" s="10">
        <v>0</v>
      </c>
    </row>
    <row r="11486" spans="6:7" x14ac:dyDescent="0.3">
      <c r="F11486" t="s">
        <v>7720</v>
      </c>
      <c r="G11486" s="10">
        <v>0</v>
      </c>
    </row>
    <row r="11487" spans="6:7" x14ac:dyDescent="0.3">
      <c r="F11487" t="s">
        <v>8486</v>
      </c>
      <c r="G11487" s="10">
        <v>0</v>
      </c>
    </row>
    <row r="11488" spans="6:7" x14ac:dyDescent="0.3">
      <c r="F11488" t="s">
        <v>7549</v>
      </c>
      <c r="G11488" s="10">
        <v>0</v>
      </c>
    </row>
    <row r="11489" spans="6:7" x14ac:dyDescent="0.3">
      <c r="F11489" t="s">
        <v>8494</v>
      </c>
      <c r="G11489" s="10">
        <v>0</v>
      </c>
    </row>
    <row r="11490" spans="6:7" x14ac:dyDescent="0.3">
      <c r="F11490" t="s">
        <v>7722</v>
      </c>
      <c r="G11490" s="10">
        <v>0</v>
      </c>
    </row>
    <row r="11491" spans="6:7" x14ac:dyDescent="0.3">
      <c r="F11491" t="s">
        <v>8502</v>
      </c>
      <c r="G11491" s="10">
        <v>0</v>
      </c>
    </row>
    <row r="11492" spans="6:7" x14ac:dyDescent="0.3">
      <c r="F11492" t="s">
        <v>7723</v>
      </c>
      <c r="G11492" s="10">
        <v>0</v>
      </c>
    </row>
    <row r="11493" spans="6:7" x14ac:dyDescent="0.3">
      <c r="F11493" t="s">
        <v>8510</v>
      </c>
      <c r="G11493" s="10">
        <v>0</v>
      </c>
    </row>
    <row r="11494" spans="6:7" x14ac:dyDescent="0.3">
      <c r="F11494" t="s">
        <v>7724</v>
      </c>
      <c r="G11494" s="10">
        <v>0</v>
      </c>
    </row>
    <row r="11495" spans="6:7" x14ac:dyDescent="0.3">
      <c r="F11495" t="s">
        <v>8518</v>
      </c>
      <c r="G11495" s="10">
        <v>0</v>
      </c>
    </row>
    <row r="11496" spans="6:7" x14ac:dyDescent="0.3">
      <c r="F11496" t="s">
        <v>7725</v>
      </c>
      <c r="G11496" s="10">
        <v>0</v>
      </c>
    </row>
    <row r="11497" spans="6:7" x14ac:dyDescent="0.3">
      <c r="F11497" t="s">
        <v>8526</v>
      </c>
      <c r="G11497" s="10">
        <v>0</v>
      </c>
    </row>
    <row r="11498" spans="6:7" x14ac:dyDescent="0.3">
      <c r="F11498" t="s">
        <v>7726</v>
      </c>
      <c r="G11498" s="10">
        <v>0</v>
      </c>
    </row>
    <row r="11499" spans="6:7" x14ac:dyDescent="0.3">
      <c r="F11499" t="s">
        <v>8534</v>
      </c>
      <c r="G11499" s="10">
        <v>0</v>
      </c>
    </row>
    <row r="11500" spans="6:7" x14ac:dyDescent="0.3">
      <c r="F11500" t="s">
        <v>7727</v>
      </c>
      <c r="G11500" s="10">
        <v>0</v>
      </c>
    </row>
    <row r="11501" spans="6:7" x14ac:dyDescent="0.3">
      <c r="F11501" t="s">
        <v>8542</v>
      </c>
      <c r="G11501" s="10">
        <v>0</v>
      </c>
    </row>
    <row r="11502" spans="6:7" x14ac:dyDescent="0.3">
      <c r="F11502" t="s">
        <v>7728</v>
      </c>
      <c r="G11502" s="10">
        <v>0</v>
      </c>
    </row>
    <row r="11503" spans="6:7" x14ac:dyDescent="0.3">
      <c r="F11503" t="s">
        <v>8550</v>
      </c>
      <c r="G11503" s="10">
        <v>0</v>
      </c>
    </row>
    <row r="11504" spans="6:7" x14ac:dyDescent="0.3">
      <c r="F11504" t="s">
        <v>7729</v>
      </c>
      <c r="G11504" s="10">
        <v>0</v>
      </c>
    </row>
    <row r="11505" spans="6:7" x14ac:dyDescent="0.3">
      <c r="F11505" t="s">
        <v>8558</v>
      </c>
      <c r="G11505" s="10">
        <v>0</v>
      </c>
    </row>
    <row r="11506" spans="6:7" x14ac:dyDescent="0.3">
      <c r="F11506" t="s">
        <v>7730</v>
      </c>
      <c r="G11506" s="10">
        <v>0</v>
      </c>
    </row>
    <row r="11507" spans="6:7" x14ac:dyDescent="0.3">
      <c r="F11507" t="s">
        <v>8566</v>
      </c>
      <c r="G11507" s="10">
        <v>0</v>
      </c>
    </row>
    <row r="11508" spans="6:7" x14ac:dyDescent="0.3">
      <c r="F11508" t="s">
        <v>7731</v>
      </c>
      <c r="G11508" s="10">
        <v>0</v>
      </c>
    </row>
    <row r="11509" spans="6:7" x14ac:dyDescent="0.3">
      <c r="F11509" t="s">
        <v>8574</v>
      </c>
      <c r="G11509" s="10">
        <v>0</v>
      </c>
    </row>
    <row r="11510" spans="6:7" x14ac:dyDescent="0.3">
      <c r="F11510" t="s">
        <v>7732</v>
      </c>
      <c r="G11510" s="10">
        <v>0</v>
      </c>
    </row>
    <row r="11511" spans="6:7" x14ac:dyDescent="0.3">
      <c r="F11511" t="s">
        <v>8582</v>
      </c>
      <c r="G11511" s="10">
        <v>0</v>
      </c>
    </row>
    <row r="11512" spans="6:7" x14ac:dyDescent="0.3">
      <c r="F11512" t="s">
        <v>7733</v>
      </c>
      <c r="G11512" s="10">
        <v>0</v>
      </c>
    </row>
    <row r="11513" spans="6:7" x14ac:dyDescent="0.3">
      <c r="F11513" t="s">
        <v>8590</v>
      </c>
      <c r="G11513" s="10">
        <v>0</v>
      </c>
    </row>
    <row r="11514" spans="6:7" x14ac:dyDescent="0.3">
      <c r="F11514" t="s">
        <v>7734</v>
      </c>
      <c r="G11514" s="10">
        <v>0</v>
      </c>
    </row>
    <row r="11515" spans="6:7" x14ac:dyDescent="0.3">
      <c r="F11515" t="s">
        <v>8598</v>
      </c>
      <c r="G11515" s="10">
        <v>0</v>
      </c>
    </row>
    <row r="11516" spans="6:7" x14ac:dyDescent="0.3">
      <c r="F11516" t="s">
        <v>7735</v>
      </c>
      <c r="G11516" s="10">
        <v>0</v>
      </c>
    </row>
    <row r="11517" spans="6:7" x14ac:dyDescent="0.3">
      <c r="F11517" t="s">
        <v>8606</v>
      </c>
      <c r="G11517" s="10">
        <v>0</v>
      </c>
    </row>
    <row r="11518" spans="6:7" x14ac:dyDescent="0.3">
      <c r="F11518" t="s">
        <v>7736</v>
      </c>
      <c r="G11518" s="10">
        <v>0</v>
      </c>
    </row>
    <row r="11519" spans="6:7" x14ac:dyDescent="0.3">
      <c r="F11519" t="s">
        <v>8625</v>
      </c>
      <c r="G11519" s="10">
        <v>0</v>
      </c>
    </row>
    <row r="11520" spans="6:7" x14ac:dyDescent="0.3">
      <c r="F11520" t="s">
        <v>7737</v>
      </c>
      <c r="G11520" s="10">
        <v>0</v>
      </c>
    </row>
    <row r="11521" spans="6:7" x14ac:dyDescent="0.3">
      <c r="F11521" t="s">
        <v>8633</v>
      </c>
      <c r="G11521" s="10">
        <v>0</v>
      </c>
    </row>
    <row r="11522" spans="6:7" x14ac:dyDescent="0.3">
      <c r="F11522" t="s">
        <v>7738</v>
      </c>
      <c r="G11522" s="10">
        <v>0</v>
      </c>
    </row>
    <row r="11523" spans="6:7" x14ac:dyDescent="0.3">
      <c r="F11523" t="s">
        <v>8645</v>
      </c>
      <c r="G11523" s="10">
        <v>0</v>
      </c>
    </row>
    <row r="11524" spans="6:7" x14ac:dyDescent="0.3">
      <c r="F11524" t="s">
        <v>7739</v>
      </c>
      <c r="G11524" s="10">
        <v>0</v>
      </c>
    </row>
    <row r="11525" spans="6:7" x14ac:dyDescent="0.3">
      <c r="F11525" t="s">
        <v>7536</v>
      </c>
      <c r="G11525" s="10">
        <v>0</v>
      </c>
    </row>
    <row r="11526" spans="6:7" x14ac:dyDescent="0.3">
      <c r="F11526" t="s">
        <v>7740</v>
      </c>
      <c r="G11526" s="10">
        <v>0</v>
      </c>
    </row>
    <row r="11527" spans="6:7" x14ac:dyDescent="0.3">
      <c r="F11527" t="s">
        <v>8124</v>
      </c>
      <c r="G11527" s="10">
        <v>0</v>
      </c>
    </row>
    <row r="11528" spans="6:7" x14ac:dyDescent="0.3">
      <c r="F11528" t="s">
        <v>7741</v>
      </c>
      <c r="G11528" s="10">
        <v>0</v>
      </c>
    </row>
    <row r="11529" spans="6:7" x14ac:dyDescent="0.3">
      <c r="F11529" t="s">
        <v>8128</v>
      </c>
      <c r="G11529" s="10">
        <v>0</v>
      </c>
    </row>
    <row r="11530" spans="6:7" x14ac:dyDescent="0.3">
      <c r="F11530" t="s">
        <v>7742</v>
      </c>
      <c r="G11530" s="10">
        <v>0</v>
      </c>
    </row>
    <row r="11531" spans="6:7" x14ac:dyDescent="0.3">
      <c r="F11531" t="s">
        <v>8132</v>
      </c>
      <c r="G11531" s="10">
        <v>0</v>
      </c>
    </row>
    <row r="11532" spans="6:7" x14ac:dyDescent="0.3">
      <c r="F11532" t="s">
        <v>7743</v>
      </c>
      <c r="G11532" s="10">
        <v>0</v>
      </c>
    </row>
    <row r="11533" spans="6:7" x14ac:dyDescent="0.3">
      <c r="F11533" t="s">
        <v>8136</v>
      </c>
      <c r="G11533" s="10">
        <v>0</v>
      </c>
    </row>
    <row r="11534" spans="6:7" x14ac:dyDescent="0.3">
      <c r="F11534" t="s">
        <v>7744</v>
      </c>
      <c r="G11534" s="10">
        <v>0</v>
      </c>
    </row>
    <row r="11535" spans="6:7" x14ac:dyDescent="0.3">
      <c r="F11535" t="s">
        <v>8140</v>
      </c>
      <c r="G11535" s="10">
        <v>0</v>
      </c>
    </row>
    <row r="11536" spans="6:7" x14ac:dyDescent="0.3">
      <c r="F11536" t="s">
        <v>7745</v>
      </c>
      <c r="G11536" s="10">
        <v>0</v>
      </c>
    </row>
    <row r="11537" spans="6:7" x14ac:dyDescent="0.3">
      <c r="F11537" t="s">
        <v>8144</v>
      </c>
      <c r="G11537" s="10">
        <v>0</v>
      </c>
    </row>
    <row r="11538" spans="6:7" x14ac:dyDescent="0.3">
      <c r="F11538" t="s">
        <v>7746</v>
      </c>
      <c r="G11538" s="10">
        <v>0</v>
      </c>
    </row>
    <row r="11539" spans="6:7" x14ac:dyDescent="0.3">
      <c r="F11539" t="s">
        <v>8148</v>
      </c>
      <c r="G11539" s="10">
        <v>0</v>
      </c>
    </row>
    <row r="11540" spans="6:7" x14ac:dyDescent="0.3">
      <c r="F11540" t="s">
        <v>7747</v>
      </c>
      <c r="G11540" s="10">
        <v>0</v>
      </c>
    </row>
    <row r="11541" spans="6:7" x14ac:dyDescent="0.3">
      <c r="F11541" t="s">
        <v>8152</v>
      </c>
      <c r="G11541" s="10">
        <v>0</v>
      </c>
    </row>
    <row r="11542" spans="6:7" x14ac:dyDescent="0.3">
      <c r="F11542" t="s">
        <v>7510</v>
      </c>
      <c r="G11542" s="10">
        <v>0</v>
      </c>
    </row>
    <row r="11543" spans="6:7" x14ac:dyDescent="0.3">
      <c r="F11543" t="s">
        <v>8156</v>
      </c>
      <c r="G11543" s="10">
        <v>0</v>
      </c>
    </row>
    <row r="11544" spans="6:7" x14ac:dyDescent="0.3">
      <c r="F11544" t="s">
        <v>7749</v>
      </c>
      <c r="G11544" s="10">
        <v>0</v>
      </c>
    </row>
    <row r="11545" spans="6:7" x14ac:dyDescent="0.3">
      <c r="F11545" t="s">
        <v>8160</v>
      </c>
      <c r="G11545" s="10">
        <v>0</v>
      </c>
    </row>
    <row r="11546" spans="6:7" x14ac:dyDescent="0.3">
      <c r="F11546" t="s">
        <v>7750</v>
      </c>
      <c r="G11546" s="10">
        <v>0</v>
      </c>
    </row>
    <row r="11547" spans="6:7" x14ac:dyDescent="0.3">
      <c r="F11547" t="s">
        <v>8164</v>
      </c>
      <c r="G11547" s="10">
        <v>0</v>
      </c>
    </row>
    <row r="11548" spans="6:7" x14ac:dyDescent="0.3">
      <c r="F11548" t="s">
        <v>7751</v>
      </c>
      <c r="G11548" s="10">
        <v>0</v>
      </c>
    </row>
    <row r="11549" spans="6:7" x14ac:dyDescent="0.3">
      <c r="F11549" t="s">
        <v>8168</v>
      </c>
      <c r="G11549" s="10">
        <v>0</v>
      </c>
    </row>
    <row r="11550" spans="6:7" x14ac:dyDescent="0.3">
      <c r="F11550" t="s">
        <v>7752</v>
      </c>
      <c r="G11550" s="10">
        <v>0</v>
      </c>
    </row>
    <row r="11551" spans="6:7" x14ac:dyDescent="0.3">
      <c r="F11551" t="s">
        <v>8172</v>
      </c>
      <c r="G11551" s="10">
        <v>0</v>
      </c>
    </row>
    <row r="11552" spans="6:7" x14ac:dyDescent="0.3">
      <c r="F11552" t="s">
        <v>7753</v>
      </c>
      <c r="G11552" s="10">
        <v>0</v>
      </c>
    </row>
    <row r="11553" spans="6:7" x14ac:dyDescent="0.3">
      <c r="F11553" t="s">
        <v>8176</v>
      </c>
      <c r="G11553" s="10">
        <v>0</v>
      </c>
    </row>
    <row r="11554" spans="6:7" x14ac:dyDescent="0.3">
      <c r="F11554" t="s">
        <v>7550</v>
      </c>
      <c r="G11554" s="10">
        <v>0</v>
      </c>
    </row>
    <row r="11555" spans="6:7" x14ac:dyDescent="0.3">
      <c r="F11555" t="s">
        <v>8180</v>
      </c>
      <c r="G11555" s="10">
        <v>0</v>
      </c>
    </row>
    <row r="11556" spans="6:7" x14ac:dyDescent="0.3">
      <c r="F11556" t="s">
        <v>7608</v>
      </c>
      <c r="G11556" s="10">
        <v>0</v>
      </c>
    </row>
    <row r="11557" spans="6:7" x14ac:dyDescent="0.3">
      <c r="F11557" t="s">
        <v>8184</v>
      </c>
      <c r="G11557" s="10">
        <v>0</v>
      </c>
    </row>
    <row r="11558" spans="6:7" x14ac:dyDescent="0.3">
      <c r="F11558" t="s">
        <v>7756</v>
      </c>
      <c r="G11558" s="10">
        <v>0</v>
      </c>
    </row>
    <row r="11559" spans="6:7" x14ac:dyDescent="0.3">
      <c r="F11559" t="s">
        <v>8188</v>
      </c>
      <c r="G11559" s="10">
        <v>0</v>
      </c>
    </row>
    <row r="11560" spans="6:7" x14ac:dyDescent="0.3">
      <c r="F11560" t="s">
        <v>7757</v>
      </c>
      <c r="G11560" s="10">
        <v>0</v>
      </c>
    </row>
    <row r="11561" spans="6:7" x14ac:dyDescent="0.3">
      <c r="F11561" t="s">
        <v>8192</v>
      </c>
      <c r="G11561" s="10">
        <v>0</v>
      </c>
    </row>
    <row r="11562" spans="6:7" x14ac:dyDescent="0.3">
      <c r="F11562" t="s">
        <v>7551</v>
      </c>
      <c r="G11562" s="10">
        <v>0</v>
      </c>
    </row>
    <row r="11563" spans="6:7" x14ac:dyDescent="0.3">
      <c r="F11563" t="s">
        <v>8196</v>
      </c>
      <c r="G11563" s="10">
        <v>0</v>
      </c>
    </row>
    <row r="11564" spans="6:7" x14ac:dyDescent="0.3">
      <c r="F11564" t="s">
        <v>7537</v>
      </c>
      <c r="G11564" s="10">
        <v>0</v>
      </c>
    </row>
    <row r="11565" spans="6:7" x14ac:dyDescent="0.3">
      <c r="F11565" t="s">
        <v>8200</v>
      </c>
      <c r="G11565" s="10">
        <v>0</v>
      </c>
    </row>
    <row r="11566" spans="6:7" x14ac:dyDescent="0.3">
      <c r="F11566" t="s">
        <v>7760</v>
      </c>
      <c r="G11566" s="10">
        <v>0</v>
      </c>
    </row>
    <row r="11567" spans="6:7" x14ac:dyDescent="0.3">
      <c r="F11567" t="s">
        <v>8204</v>
      </c>
      <c r="G11567" s="10">
        <v>0</v>
      </c>
    </row>
    <row r="11568" spans="6:7" x14ac:dyDescent="0.3">
      <c r="F11568" t="s">
        <v>7761</v>
      </c>
      <c r="G11568" s="10">
        <v>0</v>
      </c>
    </row>
    <row r="11569" spans="6:7" x14ac:dyDescent="0.3">
      <c r="F11569" t="s">
        <v>8208</v>
      </c>
      <c r="G11569" s="10">
        <v>0</v>
      </c>
    </row>
    <row r="11570" spans="6:7" x14ac:dyDescent="0.3">
      <c r="F11570" t="s">
        <v>7762</v>
      </c>
      <c r="G11570" s="10">
        <v>0</v>
      </c>
    </row>
    <row r="11571" spans="6:7" x14ac:dyDescent="0.3">
      <c r="F11571" t="s">
        <v>8212</v>
      </c>
      <c r="G11571" s="10">
        <v>0</v>
      </c>
    </row>
    <row r="11572" spans="6:7" x14ac:dyDescent="0.3">
      <c r="F11572" t="s">
        <v>7552</v>
      </c>
      <c r="G11572" s="10">
        <v>0</v>
      </c>
    </row>
    <row r="11573" spans="6:7" x14ac:dyDescent="0.3">
      <c r="F11573" t="s">
        <v>8216</v>
      </c>
      <c r="G11573" s="10">
        <v>0</v>
      </c>
    </row>
    <row r="11574" spans="6:7" x14ac:dyDescent="0.3">
      <c r="F11574" t="s">
        <v>7596</v>
      </c>
      <c r="G11574" s="10">
        <v>0</v>
      </c>
    </row>
    <row r="11575" spans="6:7" x14ac:dyDescent="0.3">
      <c r="F11575" t="s">
        <v>8220</v>
      </c>
      <c r="G11575" s="10">
        <v>0</v>
      </c>
    </row>
    <row r="11576" spans="6:7" x14ac:dyDescent="0.3">
      <c r="F11576" t="s">
        <v>7765</v>
      </c>
      <c r="G11576" s="10">
        <v>0</v>
      </c>
    </row>
    <row r="11577" spans="6:7" x14ac:dyDescent="0.3">
      <c r="F11577" t="s">
        <v>8224</v>
      </c>
      <c r="G11577" s="10">
        <v>0</v>
      </c>
    </row>
    <row r="11578" spans="6:7" x14ac:dyDescent="0.3">
      <c r="F11578" t="s">
        <v>7597</v>
      </c>
      <c r="G11578" s="10">
        <v>0</v>
      </c>
    </row>
    <row r="11579" spans="6:7" x14ac:dyDescent="0.3">
      <c r="F11579" t="s">
        <v>8228</v>
      </c>
      <c r="G11579" s="10">
        <v>0</v>
      </c>
    </row>
    <row r="11580" spans="6:7" x14ac:dyDescent="0.3">
      <c r="F11580" t="s">
        <v>7553</v>
      </c>
      <c r="G11580" s="10">
        <v>0</v>
      </c>
    </row>
    <row r="11581" spans="6:7" x14ac:dyDescent="0.3">
      <c r="F11581" t="s">
        <v>8232</v>
      </c>
      <c r="G11581" s="10">
        <v>0</v>
      </c>
    </row>
    <row r="11582" spans="6:7" x14ac:dyDescent="0.3">
      <c r="F11582" t="s">
        <v>7768</v>
      </c>
      <c r="G11582" s="10">
        <v>0</v>
      </c>
    </row>
    <row r="11583" spans="6:7" x14ac:dyDescent="0.3">
      <c r="F11583" t="s">
        <v>8236</v>
      </c>
      <c r="G11583" s="10">
        <v>0</v>
      </c>
    </row>
    <row r="11584" spans="6:7" x14ac:dyDescent="0.3">
      <c r="F11584" t="s">
        <v>7769</v>
      </c>
      <c r="G11584" s="10">
        <v>0</v>
      </c>
    </row>
    <row r="11585" spans="6:7" x14ac:dyDescent="0.3">
      <c r="F11585" t="s">
        <v>8240</v>
      </c>
      <c r="G11585" s="10">
        <v>0</v>
      </c>
    </row>
    <row r="11586" spans="6:7" x14ac:dyDescent="0.3">
      <c r="F11586" t="s">
        <v>7770</v>
      </c>
      <c r="G11586" s="10">
        <v>0</v>
      </c>
    </row>
    <row r="11587" spans="6:7" x14ac:dyDescent="0.3">
      <c r="F11587" t="s">
        <v>8244</v>
      </c>
      <c r="G11587" s="10">
        <v>0</v>
      </c>
    </row>
    <row r="11588" spans="6:7" x14ac:dyDescent="0.3">
      <c r="F11588" t="s">
        <v>7771</v>
      </c>
      <c r="G11588" s="10">
        <v>0</v>
      </c>
    </row>
    <row r="11589" spans="6:7" x14ac:dyDescent="0.3">
      <c r="F11589" t="s">
        <v>8248</v>
      </c>
      <c r="G11589" s="10">
        <v>0</v>
      </c>
    </row>
    <row r="11590" spans="6:7" x14ac:dyDescent="0.3">
      <c r="F11590" t="s">
        <v>7772</v>
      </c>
      <c r="G11590" s="10">
        <v>0</v>
      </c>
    </row>
    <row r="11591" spans="6:7" x14ac:dyDescent="0.3">
      <c r="F11591" t="s">
        <v>7533</v>
      </c>
      <c r="G11591" s="10">
        <v>0</v>
      </c>
    </row>
    <row r="11592" spans="6:7" x14ac:dyDescent="0.3">
      <c r="F11592" t="s">
        <v>7519</v>
      </c>
      <c r="G11592" s="10">
        <v>0</v>
      </c>
    </row>
    <row r="11593" spans="6:7" x14ac:dyDescent="0.3">
      <c r="F11593" t="s">
        <v>8256</v>
      </c>
      <c r="G11593" s="10">
        <v>0</v>
      </c>
    </row>
    <row r="11594" spans="6:7" x14ac:dyDescent="0.3">
      <c r="F11594" t="s">
        <v>7774</v>
      </c>
      <c r="G11594" s="10">
        <v>0</v>
      </c>
    </row>
    <row r="11595" spans="6:7" x14ac:dyDescent="0.3">
      <c r="F11595" t="s">
        <v>8260</v>
      </c>
      <c r="G11595" s="10">
        <v>0</v>
      </c>
    </row>
    <row r="11596" spans="6:7" x14ac:dyDescent="0.3">
      <c r="F11596" t="s">
        <v>7554</v>
      </c>
      <c r="G11596" s="10">
        <v>0</v>
      </c>
    </row>
    <row r="11597" spans="6:7" x14ac:dyDescent="0.3">
      <c r="F11597" t="s">
        <v>8264</v>
      </c>
      <c r="G11597" s="10">
        <v>0</v>
      </c>
    </row>
    <row r="11598" spans="6:7" x14ac:dyDescent="0.3">
      <c r="F11598" t="s">
        <v>7776</v>
      </c>
      <c r="G11598" s="10">
        <v>0</v>
      </c>
    </row>
    <row r="11599" spans="6:7" x14ac:dyDescent="0.3">
      <c r="F11599" t="s">
        <v>8268</v>
      </c>
      <c r="G11599" s="10">
        <v>0</v>
      </c>
    </row>
    <row r="11600" spans="6:7" x14ac:dyDescent="0.3">
      <c r="F11600" t="s">
        <v>7777</v>
      </c>
      <c r="G11600" s="10">
        <v>0</v>
      </c>
    </row>
    <row r="11601" spans="6:7" x14ac:dyDescent="0.3">
      <c r="F11601" t="s">
        <v>8272</v>
      </c>
      <c r="G11601" s="10">
        <v>0</v>
      </c>
    </row>
    <row r="11602" spans="6:7" x14ac:dyDescent="0.3">
      <c r="F11602" t="s">
        <v>7778</v>
      </c>
      <c r="G11602" s="10">
        <v>0</v>
      </c>
    </row>
    <row r="11603" spans="6:7" x14ac:dyDescent="0.3">
      <c r="F11603" t="s">
        <v>8276</v>
      </c>
      <c r="G11603" s="10">
        <v>0</v>
      </c>
    </row>
    <row r="11604" spans="6:7" x14ac:dyDescent="0.3">
      <c r="F11604" t="s">
        <v>7779</v>
      </c>
      <c r="G11604" s="10">
        <v>0</v>
      </c>
    </row>
    <row r="11605" spans="6:7" x14ac:dyDescent="0.3">
      <c r="F11605" t="s">
        <v>8280</v>
      </c>
      <c r="G11605" s="10">
        <v>0</v>
      </c>
    </row>
    <row r="11606" spans="6:7" x14ac:dyDescent="0.3">
      <c r="F11606" t="s">
        <v>7780</v>
      </c>
      <c r="G11606" s="10">
        <v>0</v>
      </c>
    </row>
    <row r="11607" spans="6:7" x14ac:dyDescent="0.3">
      <c r="F11607" t="s">
        <v>8284</v>
      </c>
      <c r="G11607" s="10">
        <v>0</v>
      </c>
    </row>
    <row r="11608" spans="6:7" x14ac:dyDescent="0.3">
      <c r="F11608" t="s">
        <v>7555</v>
      </c>
      <c r="G11608" s="10">
        <v>0</v>
      </c>
    </row>
    <row r="11609" spans="6:7" x14ac:dyDescent="0.3">
      <c r="F11609" t="s">
        <v>8288</v>
      </c>
      <c r="G11609" s="10">
        <v>0</v>
      </c>
    </row>
    <row r="11610" spans="6:7" x14ac:dyDescent="0.3">
      <c r="F11610" t="s">
        <v>7782</v>
      </c>
      <c r="G11610" s="10">
        <v>0</v>
      </c>
    </row>
    <row r="11611" spans="6:7" x14ac:dyDescent="0.3">
      <c r="F11611" t="s">
        <v>8292</v>
      </c>
      <c r="G11611" s="10">
        <v>0</v>
      </c>
    </row>
    <row r="11612" spans="6:7" x14ac:dyDescent="0.3">
      <c r="F11612" t="s">
        <v>7783</v>
      </c>
      <c r="G11612" s="10">
        <v>0</v>
      </c>
    </row>
    <row r="11613" spans="6:7" x14ac:dyDescent="0.3">
      <c r="F11613" t="s">
        <v>8296</v>
      </c>
      <c r="G11613" s="10">
        <v>0</v>
      </c>
    </row>
    <row r="11614" spans="6:7" x14ac:dyDescent="0.3">
      <c r="F11614" t="s">
        <v>7784</v>
      </c>
      <c r="G11614" s="10">
        <v>0</v>
      </c>
    </row>
    <row r="11615" spans="6:7" x14ac:dyDescent="0.3">
      <c r="F11615" t="s">
        <v>8300</v>
      </c>
      <c r="G11615" s="10">
        <v>0</v>
      </c>
    </row>
    <row r="11616" spans="6:7" x14ac:dyDescent="0.3">
      <c r="F11616" t="s">
        <v>7785</v>
      </c>
      <c r="G11616" s="10">
        <v>0</v>
      </c>
    </row>
    <row r="11617" spans="6:7" x14ac:dyDescent="0.3">
      <c r="F11617" t="s">
        <v>8304</v>
      </c>
      <c r="G11617" s="10">
        <v>0</v>
      </c>
    </row>
    <row r="11618" spans="6:7" x14ac:dyDescent="0.3">
      <c r="F11618" t="s">
        <v>7786</v>
      </c>
      <c r="G11618" s="10">
        <v>0</v>
      </c>
    </row>
    <row r="11619" spans="6:7" x14ac:dyDescent="0.3">
      <c r="F11619" t="s">
        <v>8308</v>
      </c>
      <c r="G11619" s="10">
        <v>0</v>
      </c>
    </row>
    <row r="11620" spans="6:7" x14ac:dyDescent="0.3">
      <c r="F11620" t="s">
        <v>7787</v>
      </c>
      <c r="G11620" s="10">
        <v>0</v>
      </c>
    </row>
    <row r="11621" spans="6:7" x14ac:dyDescent="0.3">
      <c r="F11621" t="s">
        <v>8312</v>
      </c>
      <c r="G11621" s="10">
        <v>0</v>
      </c>
    </row>
    <row r="11622" spans="6:7" x14ac:dyDescent="0.3">
      <c r="F11622" t="s">
        <v>7788</v>
      </c>
      <c r="G11622" s="10">
        <v>0</v>
      </c>
    </row>
    <row r="11623" spans="6:7" x14ac:dyDescent="0.3">
      <c r="F11623" t="s">
        <v>8316</v>
      </c>
      <c r="G11623" s="10">
        <v>0</v>
      </c>
    </row>
    <row r="11624" spans="6:7" x14ac:dyDescent="0.3">
      <c r="F11624" t="s">
        <v>7789</v>
      </c>
      <c r="G11624" s="10">
        <v>0</v>
      </c>
    </row>
    <row r="11625" spans="6:7" x14ac:dyDescent="0.3">
      <c r="F11625" t="s">
        <v>8320</v>
      </c>
      <c r="G11625" s="10">
        <v>0</v>
      </c>
    </row>
    <row r="11626" spans="6:7" x14ac:dyDescent="0.3">
      <c r="F11626" t="s">
        <v>7790</v>
      </c>
      <c r="G11626" s="10">
        <v>0</v>
      </c>
    </row>
    <row r="11627" spans="6:7" x14ac:dyDescent="0.3">
      <c r="F11627" t="s">
        <v>8324</v>
      </c>
      <c r="G11627" s="10">
        <v>0</v>
      </c>
    </row>
    <row r="11628" spans="6:7" x14ac:dyDescent="0.3">
      <c r="F11628" t="s">
        <v>7791</v>
      </c>
      <c r="G11628" s="10">
        <v>0</v>
      </c>
    </row>
    <row r="11629" spans="6:7" x14ac:dyDescent="0.3">
      <c r="F11629" t="s">
        <v>8328</v>
      </c>
      <c r="G11629" s="10">
        <v>0</v>
      </c>
    </row>
    <row r="11630" spans="6:7" x14ac:dyDescent="0.3">
      <c r="F11630" t="s">
        <v>7792</v>
      </c>
      <c r="G11630" s="10">
        <v>0</v>
      </c>
    </row>
    <row r="11631" spans="6:7" x14ac:dyDescent="0.3">
      <c r="F11631" t="s">
        <v>8332</v>
      </c>
      <c r="G11631" s="10">
        <v>0</v>
      </c>
    </row>
    <row r="11632" spans="6:7" x14ac:dyDescent="0.3">
      <c r="F11632" t="s">
        <v>7793</v>
      </c>
      <c r="G11632" s="10">
        <v>0</v>
      </c>
    </row>
    <row r="11633" spans="6:7" x14ac:dyDescent="0.3">
      <c r="F11633" t="s">
        <v>8336</v>
      </c>
      <c r="G11633" s="10">
        <v>0</v>
      </c>
    </row>
    <row r="11634" spans="6:7" x14ac:dyDescent="0.3">
      <c r="F11634" t="s">
        <v>7794</v>
      </c>
      <c r="G11634" s="10">
        <v>0</v>
      </c>
    </row>
    <row r="11635" spans="6:7" x14ac:dyDescent="0.3">
      <c r="F11635" t="s">
        <v>8340</v>
      </c>
      <c r="G11635" s="10">
        <v>0</v>
      </c>
    </row>
    <row r="11636" spans="6:7" x14ac:dyDescent="0.3">
      <c r="F11636" t="s">
        <v>7795</v>
      </c>
      <c r="G11636" s="10">
        <v>0</v>
      </c>
    </row>
    <row r="11637" spans="6:7" x14ac:dyDescent="0.3">
      <c r="F11637" t="s">
        <v>8344</v>
      </c>
      <c r="G11637" s="10">
        <v>0</v>
      </c>
    </row>
    <row r="11638" spans="6:7" x14ac:dyDescent="0.3">
      <c r="F11638" t="s">
        <v>7796</v>
      </c>
      <c r="G11638" s="10">
        <v>0</v>
      </c>
    </row>
    <row r="11639" spans="6:7" x14ac:dyDescent="0.3">
      <c r="F11639" t="s">
        <v>8348</v>
      </c>
      <c r="G11639" s="10">
        <v>0</v>
      </c>
    </row>
    <row r="11640" spans="6:7" x14ac:dyDescent="0.3">
      <c r="F11640" t="s">
        <v>7797</v>
      </c>
      <c r="G11640" s="10">
        <v>0</v>
      </c>
    </row>
    <row r="11641" spans="6:7" x14ac:dyDescent="0.3">
      <c r="F11641" t="s">
        <v>8352</v>
      </c>
      <c r="G11641" s="10">
        <v>0</v>
      </c>
    </row>
    <row r="11642" spans="6:7" x14ac:dyDescent="0.3">
      <c r="F11642" t="s">
        <v>7798</v>
      </c>
      <c r="G11642" s="10">
        <v>0</v>
      </c>
    </row>
    <row r="11643" spans="6:7" x14ac:dyDescent="0.3">
      <c r="F11643" t="s">
        <v>8361</v>
      </c>
      <c r="G11643" s="10">
        <v>0</v>
      </c>
    </row>
    <row r="11644" spans="6:7" x14ac:dyDescent="0.3">
      <c r="F11644" t="s">
        <v>7799</v>
      </c>
      <c r="G11644" s="10">
        <v>0</v>
      </c>
    </row>
    <row r="11645" spans="6:7" x14ac:dyDescent="0.3">
      <c r="F11645" t="s">
        <v>8365</v>
      </c>
      <c r="G11645" s="10">
        <v>0</v>
      </c>
    </row>
    <row r="11646" spans="6:7" x14ac:dyDescent="0.3">
      <c r="F11646" t="s">
        <v>7800</v>
      </c>
      <c r="G11646" s="10">
        <v>0</v>
      </c>
    </row>
    <row r="11647" spans="6:7" x14ac:dyDescent="0.3">
      <c r="F11647" t="s">
        <v>8369</v>
      </c>
      <c r="G11647" s="10">
        <v>0</v>
      </c>
    </row>
    <row r="11648" spans="6:7" x14ac:dyDescent="0.3">
      <c r="F11648" t="s">
        <v>7801</v>
      </c>
      <c r="G11648" s="10">
        <v>0</v>
      </c>
    </row>
    <row r="11649" spans="6:7" x14ac:dyDescent="0.3">
      <c r="F11649" t="s">
        <v>8373</v>
      </c>
      <c r="G11649" s="10">
        <v>0</v>
      </c>
    </row>
    <row r="11650" spans="6:7" x14ac:dyDescent="0.3">
      <c r="F11650" t="s">
        <v>7802</v>
      </c>
      <c r="G11650" s="10">
        <v>0</v>
      </c>
    </row>
    <row r="11651" spans="6:7" x14ac:dyDescent="0.3">
      <c r="F11651" t="s">
        <v>8377</v>
      </c>
      <c r="G11651" s="10">
        <v>0</v>
      </c>
    </row>
    <row r="11652" spans="6:7" x14ac:dyDescent="0.3">
      <c r="F11652" t="s">
        <v>7803</v>
      </c>
      <c r="G11652" s="10">
        <v>0</v>
      </c>
    </row>
    <row r="11653" spans="6:7" x14ac:dyDescent="0.3">
      <c r="F11653" t="s">
        <v>8381</v>
      </c>
      <c r="G11653" s="10">
        <v>0</v>
      </c>
    </row>
    <row r="11654" spans="6:7" x14ac:dyDescent="0.3">
      <c r="F11654" t="s">
        <v>7804</v>
      </c>
      <c r="G11654" s="10">
        <v>0</v>
      </c>
    </row>
    <row r="11655" spans="6:7" x14ac:dyDescent="0.3">
      <c r="F11655" t="s">
        <v>8385</v>
      </c>
      <c r="G11655" s="10">
        <v>0</v>
      </c>
    </row>
    <row r="11656" spans="6:7" x14ac:dyDescent="0.3">
      <c r="F11656" t="s">
        <v>7805</v>
      </c>
      <c r="G11656" s="10">
        <v>0</v>
      </c>
    </row>
    <row r="11657" spans="6:7" x14ac:dyDescent="0.3">
      <c r="F11657" t="s">
        <v>8389</v>
      </c>
      <c r="G11657" s="10">
        <v>0</v>
      </c>
    </row>
    <row r="11658" spans="6:7" x14ac:dyDescent="0.3">
      <c r="F11658" t="s">
        <v>7806</v>
      </c>
      <c r="G11658" s="10">
        <v>0</v>
      </c>
    </row>
    <row r="11659" spans="6:7" x14ac:dyDescent="0.3">
      <c r="F11659" t="s">
        <v>8393</v>
      </c>
      <c r="G11659" s="10">
        <v>0</v>
      </c>
    </row>
    <row r="11660" spans="6:7" x14ac:dyDescent="0.3">
      <c r="F11660" t="s">
        <v>7807</v>
      </c>
      <c r="G11660" s="10">
        <v>0</v>
      </c>
    </row>
    <row r="11661" spans="6:7" x14ac:dyDescent="0.3">
      <c r="F11661" t="s">
        <v>8397</v>
      </c>
      <c r="G11661" s="10">
        <v>0</v>
      </c>
    </row>
    <row r="11662" spans="6:7" x14ac:dyDescent="0.3">
      <c r="F11662" t="s">
        <v>7808</v>
      </c>
      <c r="G11662" s="10">
        <v>0</v>
      </c>
    </row>
    <row r="11663" spans="6:7" x14ac:dyDescent="0.3">
      <c r="F11663" t="s">
        <v>8401</v>
      </c>
      <c r="G11663" s="10">
        <v>0</v>
      </c>
    </row>
    <row r="11664" spans="6:7" x14ac:dyDescent="0.3">
      <c r="F11664" t="s">
        <v>7809</v>
      </c>
      <c r="G11664" s="10">
        <v>0</v>
      </c>
    </row>
    <row r="11665" spans="6:7" x14ac:dyDescent="0.3">
      <c r="F11665" t="s">
        <v>8405</v>
      </c>
      <c r="G11665" s="10">
        <v>0</v>
      </c>
    </row>
    <row r="11666" spans="6:7" x14ac:dyDescent="0.3">
      <c r="F11666" t="s">
        <v>7810</v>
      </c>
      <c r="G11666" s="10">
        <v>0</v>
      </c>
    </row>
    <row r="11667" spans="6:7" x14ac:dyDescent="0.3">
      <c r="F11667" t="s">
        <v>8409</v>
      </c>
      <c r="G11667" s="10">
        <v>0</v>
      </c>
    </row>
    <row r="11668" spans="6:7" x14ac:dyDescent="0.3">
      <c r="F11668" t="s">
        <v>7811</v>
      </c>
      <c r="G11668" s="10">
        <v>0</v>
      </c>
    </row>
    <row r="11669" spans="6:7" x14ac:dyDescent="0.3">
      <c r="F11669" t="s">
        <v>8413</v>
      </c>
      <c r="G11669" s="10">
        <v>0</v>
      </c>
    </row>
    <row r="11670" spans="6:7" x14ac:dyDescent="0.3">
      <c r="F11670" t="s">
        <v>7812</v>
      </c>
      <c r="G11670" s="10">
        <v>0</v>
      </c>
    </row>
    <row r="11671" spans="6:7" x14ac:dyDescent="0.3">
      <c r="F11671" t="s">
        <v>8417</v>
      </c>
      <c r="G11671" s="10">
        <v>0</v>
      </c>
    </row>
    <row r="11672" spans="6:7" x14ac:dyDescent="0.3">
      <c r="F11672" t="s">
        <v>7813</v>
      </c>
      <c r="G11672" s="10">
        <v>0</v>
      </c>
    </row>
    <row r="11673" spans="6:7" x14ac:dyDescent="0.3">
      <c r="F11673" t="s">
        <v>8421</v>
      </c>
      <c r="G11673" s="10">
        <v>0</v>
      </c>
    </row>
    <row r="11674" spans="6:7" x14ac:dyDescent="0.3">
      <c r="F11674" t="s">
        <v>7814</v>
      </c>
      <c r="G11674" s="10">
        <v>0</v>
      </c>
    </row>
    <row r="11675" spans="6:7" x14ac:dyDescent="0.3">
      <c r="F11675" t="s">
        <v>8425</v>
      </c>
      <c r="G11675" s="10">
        <v>0</v>
      </c>
    </row>
    <row r="11676" spans="6:7" x14ac:dyDescent="0.3">
      <c r="F11676" t="s">
        <v>7815</v>
      </c>
      <c r="G11676" s="10">
        <v>0</v>
      </c>
    </row>
    <row r="11677" spans="6:7" x14ac:dyDescent="0.3">
      <c r="F11677" t="s">
        <v>8429</v>
      </c>
      <c r="G11677" s="10">
        <v>0</v>
      </c>
    </row>
    <row r="11678" spans="6:7" x14ac:dyDescent="0.3">
      <c r="F11678" t="s">
        <v>7816</v>
      </c>
      <c r="G11678" s="10">
        <v>0</v>
      </c>
    </row>
    <row r="11679" spans="6:7" x14ac:dyDescent="0.3">
      <c r="F11679" t="s">
        <v>8433</v>
      </c>
      <c r="G11679" s="10">
        <v>0</v>
      </c>
    </row>
    <row r="11680" spans="6:7" x14ac:dyDescent="0.3">
      <c r="F11680" t="s">
        <v>7817</v>
      </c>
      <c r="G11680" s="10">
        <v>0</v>
      </c>
    </row>
    <row r="11681" spans="6:7" x14ac:dyDescent="0.3">
      <c r="F11681" t="s">
        <v>8437</v>
      </c>
      <c r="G11681" s="10">
        <v>0</v>
      </c>
    </row>
    <row r="11682" spans="6:7" x14ac:dyDescent="0.3">
      <c r="F11682" t="s">
        <v>7818</v>
      </c>
      <c r="G11682" s="10">
        <v>0</v>
      </c>
    </row>
    <row r="11683" spans="6:7" x14ac:dyDescent="0.3">
      <c r="F11683" t="s">
        <v>8441</v>
      </c>
      <c r="G11683" s="10">
        <v>0</v>
      </c>
    </row>
    <row r="11684" spans="6:7" x14ac:dyDescent="0.3">
      <c r="F11684" t="s">
        <v>7819</v>
      </c>
      <c r="G11684" s="10">
        <v>0</v>
      </c>
    </row>
    <row r="11685" spans="6:7" x14ac:dyDescent="0.3">
      <c r="F11685" t="s">
        <v>8445</v>
      </c>
      <c r="G11685" s="10">
        <v>0</v>
      </c>
    </row>
    <row r="11686" spans="6:7" x14ac:dyDescent="0.3">
      <c r="F11686" t="s">
        <v>7820</v>
      </c>
      <c r="G11686" s="10">
        <v>0</v>
      </c>
    </row>
    <row r="11687" spans="6:7" x14ac:dyDescent="0.3">
      <c r="F11687" t="s">
        <v>8449</v>
      </c>
      <c r="G11687" s="10">
        <v>0</v>
      </c>
    </row>
    <row r="11688" spans="6:7" x14ac:dyDescent="0.3">
      <c r="F11688" t="s">
        <v>7821</v>
      </c>
      <c r="G11688" s="10">
        <v>0</v>
      </c>
    </row>
    <row r="11689" spans="6:7" x14ac:dyDescent="0.3">
      <c r="F11689" t="s">
        <v>8460</v>
      </c>
      <c r="G11689" s="10">
        <v>0</v>
      </c>
    </row>
    <row r="11690" spans="6:7" x14ac:dyDescent="0.3">
      <c r="F11690" t="s">
        <v>7822</v>
      </c>
      <c r="G11690" s="10">
        <v>0</v>
      </c>
    </row>
    <row r="11691" spans="6:7" x14ac:dyDescent="0.3">
      <c r="F11691" t="s">
        <v>8464</v>
      </c>
      <c r="G11691" s="10">
        <v>0</v>
      </c>
    </row>
    <row r="11692" spans="6:7" x14ac:dyDescent="0.3">
      <c r="F11692" t="s">
        <v>7823</v>
      </c>
      <c r="G11692" s="10">
        <v>0</v>
      </c>
    </row>
    <row r="11693" spans="6:7" x14ac:dyDescent="0.3">
      <c r="F11693" t="s">
        <v>8468</v>
      </c>
      <c r="G11693" s="10">
        <v>0</v>
      </c>
    </row>
    <row r="11694" spans="6:7" x14ac:dyDescent="0.3">
      <c r="F11694" t="s">
        <v>7824</v>
      </c>
      <c r="G11694" s="10">
        <v>0</v>
      </c>
    </row>
    <row r="11695" spans="6:7" x14ac:dyDescent="0.3">
      <c r="F11695" t="s">
        <v>8472</v>
      </c>
      <c r="G11695" s="10">
        <v>0</v>
      </c>
    </row>
    <row r="11696" spans="6:7" x14ac:dyDescent="0.3">
      <c r="F11696" t="s">
        <v>7825</v>
      </c>
      <c r="G11696" s="10">
        <v>0</v>
      </c>
    </row>
    <row r="11697" spans="6:7" x14ac:dyDescent="0.3">
      <c r="F11697" t="s">
        <v>8476</v>
      </c>
      <c r="G11697" s="10">
        <v>0</v>
      </c>
    </row>
    <row r="11698" spans="6:7" x14ac:dyDescent="0.3">
      <c r="F11698" t="s">
        <v>7826</v>
      </c>
      <c r="G11698" s="10">
        <v>0</v>
      </c>
    </row>
    <row r="11699" spans="6:7" x14ac:dyDescent="0.3">
      <c r="F11699" t="s">
        <v>8480</v>
      </c>
      <c r="G11699" s="10">
        <v>0</v>
      </c>
    </row>
    <row r="11700" spans="6:7" x14ac:dyDescent="0.3">
      <c r="F11700" t="s">
        <v>7827</v>
      </c>
      <c r="G11700" s="10">
        <v>0</v>
      </c>
    </row>
    <row r="11701" spans="6:7" x14ac:dyDescent="0.3">
      <c r="F11701" t="s">
        <v>8484</v>
      </c>
      <c r="G11701" s="10">
        <v>0</v>
      </c>
    </row>
    <row r="11702" spans="6:7" x14ac:dyDescent="0.3">
      <c r="F11702" t="s">
        <v>7828</v>
      </c>
      <c r="G11702" s="10">
        <v>0</v>
      </c>
    </row>
    <row r="11703" spans="6:7" x14ac:dyDescent="0.3">
      <c r="F11703" t="s">
        <v>8488</v>
      </c>
      <c r="G11703" s="10">
        <v>0</v>
      </c>
    </row>
    <row r="11704" spans="6:7" x14ac:dyDescent="0.3">
      <c r="F11704" t="s">
        <v>7829</v>
      </c>
      <c r="G11704" s="10">
        <v>0</v>
      </c>
    </row>
    <row r="11705" spans="6:7" x14ac:dyDescent="0.3">
      <c r="F11705" t="s">
        <v>7580</v>
      </c>
      <c r="G11705" s="10">
        <v>0</v>
      </c>
    </row>
    <row r="11706" spans="6:7" x14ac:dyDescent="0.3">
      <c r="F11706" t="s">
        <v>7830</v>
      </c>
      <c r="G11706" s="10">
        <v>0</v>
      </c>
    </row>
    <row r="11707" spans="6:7" x14ac:dyDescent="0.3">
      <c r="F11707" t="s">
        <v>7534</v>
      </c>
      <c r="G11707" s="10">
        <v>0</v>
      </c>
    </row>
    <row r="11708" spans="6:7" x14ac:dyDescent="0.3">
      <c r="F11708" t="s">
        <v>7831</v>
      </c>
      <c r="G11708" s="10">
        <v>0</v>
      </c>
    </row>
    <row r="11709" spans="6:7" x14ac:dyDescent="0.3">
      <c r="F11709" t="s">
        <v>8500</v>
      </c>
      <c r="G11709" s="10">
        <v>0</v>
      </c>
    </row>
    <row r="11710" spans="6:7" x14ac:dyDescent="0.3">
      <c r="F11710" t="s">
        <v>7832</v>
      </c>
      <c r="G11710" s="10">
        <v>0</v>
      </c>
    </row>
    <row r="11711" spans="6:7" x14ac:dyDescent="0.3">
      <c r="F11711" t="s">
        <v>8504</v>
      </c>
      <c r="G11711" s="10">
        <v>0</v>
      </c>
    </row>
    <row r="11712" spans="6:7" x14ac:dyDescent="0.3">
      <c r="F11712" t="s">
        <v>7833</v>
      </c>
      <c r="G11712" s="10">
        <v>0</v>
      </c>
    </row>
    <row r="11713" spans="6:7" x14ac:dyDescent="0.3">
      <c r="F11713" t="s">
        <v>8508</v>
      </c>
      <c r="G11713" s="10">
        <v>0</v>
      </c>
    </row>
    <row r="11714" spans="6:7" x14ac:dyDescent="0.3">
      <c r="F11714" t="s">
        <v>7834</v>
      </c>
      <c r="G11714" s="10">
        <v>0</v>
      </c>
    </row>
    <row r="11715" spans="6:7" x14ac:dyDescent="0.3">
      <c r="F11715" t="s">
        <v>8512</v>
      </c>
      <c r="G11715" s="10">
        <v>0</v>
      </c>
    </row>
    <row r="11716" spans="6:7" x14ac:dyDescent="0.3">
      <c r="F11716" t="s">
        <v>7835</v>
      </c>
      <c r="G11716" s="10">
        <v>0</v>
      </c>
    </row>
    <row r="11717" spans="6:7" x14ac:dyDescent="0.3">
      <c r="F11717" t="s">
        <v>8516</v>
      </c>
      <c r="G11717" s="10">
        <v>0</v>
      </c>
    </row>
    <row r="11718" spans="6:7" x14ac:dyDescent="0.3">
      <c r="F11718" t="s">
        <v>7836</v>
      </c>
      <c r="G11718" s="10">
        <v>0</v>
      </c>
    </row>
    <row r="11719" spans="6:7" x14ac:dyDescent="0.3">
      <c r="F11719" t="s">
        <v>8520</v>
      </c>
      <c r="G11719" s="10">
        <v>0</v>
      </c>
    </row>
    <row r="11720" spans="6:7" x14ac:dyDescent="0.3">
      <c r="F11720" t="s">
        <v>7837</v>
      </c>
      <c r="G11720" s="10">
        <v>0</v>
      </c>
    </row>
    <row r="11721" spans="6:7" x14ac:dyDescent="0.3">
      <c r="F11721" t="s">
        <v>8524</v>
      </c>
      <c r="G11721" s="10">
        <v>0</v>
      </c>
    </row>
    <row r="11722" spans="6:7" x14ac:dyDescent="0.3">
      <c r="F11722" t="s">
        <v>7838</v>
      </c>
      <c r="G11722" s="10">
        <v>0</v>
      </c>
    </row>
    <row r="11723" spans="6:7" x14ac:dyDescent="0.3">
      <c r="F11723" t="s">
        <v>7535</v>
      </c>
      <c r="G11723" s="10">
        <v>0</v>
      </c>
    </row>
    <row r="11724" spans="6:7" x14ac:dyDescent="0.3">
      <c r="F11724" t="s">
        <v>7839</v>
      </c>
      <c r="G11724" s="10">
        <v>0</v>
      </c>
    </row>
    <row r="11725" spans="6:7" x14ac:dyDescent="0.3">
      <c r="F11725" t="s">
        <v>8532</v>
      </c>
      <c r="G11725" s="10">
        <v>0</v>
      </c>
    </row>
    <row r="11726" spans="6:7" x14ac:dyDescent="0.3">
      <c r="F11726" t="s">
        <v>7840</v>
      </c>
      <c r="G11726" s="10">
        <v>0</v>
      </c>
    </row>
    <row r="11727" spans="6:7" x14ac:dyDescent="0.3">
      <c r="F11727" t="s">
        <v>8536</v>
      </c>
      <c r="G11727" s="10">
        <v>0</v>
      </c>
    </row>
    <row r="11728" spans="6:7" x14ac:dyDescent="0.3">
      <c r="F11728" t="s">
        <v>7841</v>
      </c>
      <c r="G11728" s="10">
        <v>0</v>
      </c>
    </row>
    <row r="11729" spans="6:7" x14ac:dyDescent="0.3">
      <c r="F11729" t="s">
        <v>8540</v>
      </c>
      <c r="G11729" s="10">
        <v>0</v>
      </c>
    </row>
    <row r="11730" spans="6:7" x14ac:dyDescent="0.3">
      <c r="F11730" t="s">
        <v>7842</v>
      </c>
      <c r="G11730" s="10">
        <v>0</v>
      </c>
    </row>
    <row r="11731" spans="6:7" x14ac:dyDescent="0.3">
      <c r="F11731" t="s">
        <v>8544</v>
      </c>
      <c r="G11731" s="10">
        <v>0</v>
      </c>
    </row>
    <row r="11732" spans="6:7" x14ac:dyDescent="0.3">
      <c r="F11732" t="s">
        <v>7843</v>
      </c>
      <c r="G11732" s="10">
        <v>0</v>
      </c>
    </row>
    <row r="11733" spans="6:7" x14ac:dyDescent="0.3">
      <c r="F11733" t="s">
        <v>8548</v>
      </c>
      <c r="G11733" s="10">
        <v>0</v>
      </c>
    </row>
    <row r="11734" spans="6:7" x14ac:dyDescent="0.3">
      <c r="F11734" t="s">
        <v>7844</v>
      </c>
      <c r="G11734" s="10">
        <v>0</v>
      </c>
    </row>
    <row r="11735" spans="6:7" x14ac:dyDescent="0.3">
      <c r="F11735" t="s">
        <v>8552</v>
      </c>
      <c r="G11735" s="10">
        <v>0</v>
      </c>
    </row>
    <row r="11736" spans="6:7" x14ac:dyDescent="0.3">
      <c r="F11736" t="s">
        <v>7845</v>
      </c>
      <c r="G11736" s="10">
        <v>0</v>
      </c>
    </row>
    <row r="11737" spans="6:7" x14ac:dyDescent="0.3">
      <c r="F11737" t="s">
        <v>8556</v>
      </c>
      <c r="G11737" s="10">
        <v>0</v>
      </c>
    </row>
    <row r="11738" spans="6:7" x14ac:dyDescent="0.3">
      <c r="F11738" t="s">
        <v>7846</v>
      </c>
      <c r="G11738" s="10">
        <v>0</v>
      </c>
    </row>
    <row r="11739" spans="6:7" x14ac:dyDescent="0.3">
      <c r="F11739" t="s">
        <v>8560</v>
      </c>
      <c r="G11739" s="10">
        <v>0</v>
      </c>
    </row>
    <row r="11740" spans="6:7" x14ac:dyDescent="0.3">
      <c r="F11740" t="s">
        <v>7847</v>
      </c>
      <c r="G11740" s="10">
        <v>0</v>
      </c>
    </row>
    <row r="11741" spans="6:7" x14ac:dyDescent="0.3">
      <c r="F11741" t="s">
        <v>8564</v>
      </c>
      <c r="G11741" s="10">
        <v>0</v>
      </c>
    </row>
    <row r="11742" spans="6:7" x14ac:dyDescent="0.3">
      <c r="F11742" t="s">
        <v>7848</v>
      </c>
      <c r="G11742" s="10">
        <v>0</v>
      </c>
    </row>
    <row r="11743" spans="6:7" x14ac:dyDescent="0.3">
      <c r="F11743" t="s">
        <v>8568</v>
      </c>
      <c r="G11743" s="10">
        <v>0</v>
      </c>
    </row>
    <row r="11744" spans="6:7" x14ac:dyDescent="0.3">
      <c r="F11744" t="s">
        <v>7849</v>
      </c>
      <c r="G11744" s="10">
        <v>0</v>
      </c>
    </row>
    <row r="11745" spans="6:7" x14ac:dyDescent="0.3">
      <c r="F11745" t="s">
        <v>8572</v>
      </c>
      <c r="G11745" s="10">
        <v>0</v>
      </c>
    </row>
    <row r="11746" spans="6:7" x14ac:dyDescent="0.3">
      <c r="F11746" t="s">
        <v>7850</v>
      </c>
      <c r="G11746" s="10">
        <v>0</v>
      </c>
    </row>
    <row r="11747" spans="6:7" x14ac:dyDescent="0.3">
      <c r="F11747" t="s">
        <v>8576</v>
      </c>
      <c r="G11747" s="10">
        <v>0</v>
      </c>
    </row>
    <row r="11748" spans="6:7" x14ac:dyDescent="0.3">
      <c r="F11748" t="s">
        <v>7851</v>
      </c>
      <c r="G11748" s="10">
        <v>0</v>
      </c>
    </row>
    <row r="11749" spans="6:7" x14ac:dyDescent="0.3">
      <c r="F11749" t="s">
        <v>8580</v>
      </c>
      <c r="G11749" s="10">
        <v>0</v>
      </c>
    </row>
    <row r="11750" spans="6:7" x14ac:dyDescent="0.3">
      <c r="F11750" t="s">
        <v>7852</v>
      </c>
      <c r="G11750" s="10">
        <v>0</v>
      </c>
    </row>
    <row r="11751" spans="6:7" x14ac:dyDescent="0.3">
      <c r="F11751" t="s">
        <v>8584</v>
      </c>
      <c r="G11751" s="10">
        <v>0</v>
      </c>
    </row>
    <row r="11752" spans="6:7" x14ac:dyDescent="0.3">
      <c r="F11752" t="s">
        <v>7853</v>
      </c>
      <c r="G11752" s="10">
        <v>0</v>
      </c>
    </row>
    <row r="11753" spans="6:7" x14ac:dyDescent="0.3">
      <c r="F11753" t="s">
        <v>8588</v>
      </c>
      <c r="G11753" s="10">
        <v>0</v>
      </c>
    </row>
    <row r="11754" spans="6:7" x14ac:dyDescent="0.3">
      <c r="F11754" t="s">
        <v>7854</v>
      </c>
      <c r="G11754" s="10">
        <v>0</v>
      </c>
    </row>
    <row r="11755" spans="6:7" x14ac:dyDescent="0.3">
      <c r="F11755" t="s">
        <v>8592</v>
      </c>
      <c r="G11755" s="10">
        <v>0</v>
      </c>
    </row>
    <row r="11756" spans="6:7" x14ac:dyDescent="0.3">
      <c r="F11756" t="s">
        <v>7855</v>
      </c>
      <c r="G11756" s="10">
        <v>0</v>
      </c>
    </row>
    <row r="11757" spans="6:7" x14ac:dyDescent="0.3">
      <c r="F11757" t="s">
        <v>8596</v>
      </c>
      <c r="G11757" s="10">
        <v>0</v>
      </c>
    </row>
    <row r="11758" spans="6:7" x14ac:dyDescent="0.3">
      <c r="F11758" t="s">
        <v>7856</v>
      </c>
      <c r="G11758" s="10">
        <v>0</v>
      </c>
    </row>
    <row r="11759" spans="6:7" x14ac:dyDescent="0.3">
      <c r="F11759" t="s">
        <v>8600</v>
      </c>
      <c r="G11759" s="10">
        <v>0</v>
      </c>
    </row>
    <row r="11760" spans="6:7" x14ac:dyDescent="0.3">
      <c r="F11760" t="s">
        <v>7857</v>
      </c>
      <c r="G11760" s="10">
        <v>0</v>
      </c>
    </row>
    <row r="11761" spans="6:7" x14ac:dyDescent="0.3">
      <c r="F11761" t="s">
        <v>8604</v>
      </c>
      <c r="G11761" s="10">
        <v>0</v>
      </c>
    </row>
    <row r="11762" spans="6:7" x14ac:dyDescent="0.3">
      <c r="F11762" t="s">
        <v>7858</v>
      </c>
      <c r="G11762" s="10">
        <v>0</v>
      </c>
    </row>
    <row r="11763" spans="6:7" x14ac:dyDescent="0.3">
      <c r="F11763" t="s">
        <v>7583</v>
      </c>
      <c r="G11763" s="10">
        <v>0</v>
      </c>
    </row>
    <row r="11764" spans="6:7" x14ac:dyDescent="0.3">
      <c r="F11764" t="s">
        <v>7859</v>
      </c>
      <c r="G11764" s="10">
        <v>0</v>
      </c>
    </row>
    <row r="11765" spans="6:7" x14ac:dyDescent="0.3">
      <c r="F11765" t="s">
        <v>8623</v>
      </c>
      <c r="G11765" s="10">
        <v>0</v>
      </c>
    </row>
    <row r="11766" spans="6:7" x14ac:dyDescent="0.3">
      <c r="F11766" t="s">
        <v>7860</v>
      </c>
      <c r="G11766" s="10">
        <v>0</v>
      </c>
    </row>
    <row r="11767" spans="6:7" x14ac:dyDescent="0.3">
      <c r="F11767" t="s">
        <v>8627</v>
      </c>
      <c r="G11767" s="10">
        <v>0</v>
      </c>
    </row>
    <row r="11768" spans="6:7" x14ac:dyDescent="0.3">
      <c r="F11768" t="s">
        <v>7861</v>
      </c>
      <c r="G11768" s="10">
        <v>0</v>
      </c>
    </row>
    <row r="11769" spans="6:7" x14ac:dyDescent="0.3">
      <c r="F11769" t="s">
        <v>8631</v>
      </c>
      <c r="G11769" s="10">
        <v>0</v>
      </c>
    </row>
    <row r="11770" spans="6:7" x14ac:dyDescent="0.3">
      <c r="F11770" t="s">
        <v>7862</v>
      </c>
      <c r="G11770" s="10">
        <v>0</v>
      </c>
    </row>
    <row r="11771" spans="6:7" x14ac:dyDescent="0.3">
      <c r="F11771" t="s">
        <v>7592</v>
      </c>
      <c r="G11771" s="10">
        <v>0</v>
      </c>
    </row>
    <row r="11772" spans="6:7" x14ac:dyDescent="0.3">
      <c r="F11772" t="s">
        <v>7863</v>
      </c>
      <c r="G11772" s="10">
        <v>0</v>
      </c>
    </row>
    <row r="11773" spans="6:7" x14ac:dyDescent="0.3">
      <c r="F11773" t="s">
        <v>8643</v>
      </c>
      <c r="G11773" s="10">
        <v>0</v>
      </c>
    </row>
    <row r="11774" spans="6:7" x14ac:dyDescent="0.3">
      <c r="F11774" t="s">
        <v>7864</v>
      </c>
      <c r="G11774" s="10">
        <v>0</v>
      </c>
    </row>
    <row r="11775" spans="6:7" x14ac:dyDescent="0.3">
      <c r="F11775" t="s">
        <v>8647</v>
      </c>
      <c r="G11775" s="10">
        <v>0</v>
      </c>
    </row>
    <row r="11776" spans="6:7" x14ac:dyDescent="0.3">
      <c r="F11776" t="s">
        <v>7865</v>
      </c>
      <c r="G11776" s="10">
        <v>0</v>
      </c>
    </row>
    <row r="11777" spans="6:7" x14ac:dyDescent="0.3">
      <c r="F11777" t="s">
        <v>8651</v>
      </c>
      <c r="G11777" s="10">
        <v>0</v>
      </c>
    </row>
    <row r="11778" spans="6:7" x14ac:dyDescent="0.3">
      <c r="F11778" t="s">
        <v>7866</v>
      </c>
      <c r="G11778" s="10">
        <v>0</v>
      </c>
    </row>
    <row r="11779" spans="6:7" x14ac:dyDescent="0.3">
      <c r="F11779" t="s">
        <v>8121</v>
      </c>
      <c r="G11779" s="10">
        <v>0</v>
      </c>
    </row>
    <row r="11780" spans="6:7" x14ac:dyDescent="0.3">
      <c r="F11780" t="s">
        <v>7867</v>
      </c>
      <c r="G11780" s="10">
        <v>0</v>
      </c>
    </row>
    <row r="11781" spans="6:7" x14ac:dyDescent="0.3">
      <c r="F11781" t="s">
        <v>8123</v>
      </c>
      <c r="G11781" s="10">
        <v>0</v>
      </c>
    </row>
    <row r="11782" spans="6:7" x14ac:dyDescent="0.3">
      <c r="F11782" t="s">
        <v>7868</v>
      </c>
      <c r="G11782" s="10">
        <v>0</v>
      </c>
    </row>
    <row r="11783" spans="6:7" x14ac:dyDescent="0.3">
      <c r="F11783" t="s">
        <v>8125</v>
      </c>
      <c r="G11783" s="10">
        <v>0</v>
      </c>
    </row>
    <row r="11784" spans="6:7" x14ac:dyDescent="0.3">
      <c r="F11784" t="s">
        <v>7869</v>
      </c>
      <c r="G11784" s="10">
        <v>0</v>
      </c>
    </row>
    <row r="11785" spans="6:7" x14ac:dyDescent="0.3">
      <c r="F11785" t="s">
        <v>8127</v>
      </c>
      <c r="G11785" s="10">
        <v>0</v>
      </c>
    </row>
    <row r="11786" spans="6:7" x14ac:dyDescent="0.3">
      <c r="F11786" t="s">
        <v>7870</v>
      </c>
      <c r="G11786" s="10">
        <v>0</v>
      </c>
    </row>
    <row r="11787" spans="6:7" x14ac:dyDescent="0.3">
      <c r="F11787" t="s">
        <v>8129</v>
      </c>
      <c r="G11787" s="10">
        <v>0</v>
      </c>
    </row>
    <row r="11788" spans="6:7" x14ac:dyDescent="0.3">
      <c r="F11788" t="s">
        <v>7871</v>
      </c>
      <c r="G11788" s="10">
        <v>0</v>
      </c>
    </row>
    <row r="11789" spans="6:7" x14ac:dyDescent="0.3">
      <c r="F11789" t="s">
        <v>8131</v>
      </c>
      <c r="G11789" s="10">
        <v>0</v>
      </c>
    </row>
    <row r="11790" spans="6:7" x14ac:dyDescent="0.3">
      <c r="F11790" t="s">
        <v>7872</v>
      </c>
      <c r="G11790" s="10">
        <v>0</v>
      </c>
    </row>
    <row r="11791" spans="6:7" x14ac:dyDescent="0.3">
      <c r="F11791" t="s">
        <v>8133</v>
      </c>
      <c r="G11791" s="10">
        <v>0</v>
      </c>
    </row>
    <row r="11792" spans="6:7" x14ac:dyDescent="0.3">
      <c r="F11792" t="s">
        <v>7873</v>
      </c>
      <c r="G11792" s="10">
        <v>0</v>
      </c>
    </row>
    <row r="11793" spans="6:7" x14ac:dyDescent="0.3">
      <c r="F11793" t="s">
        <v>8135</v>
      </c>
      <c r="G11793" s="10">
        <v>0</v>
      </c>
    </row>
    <row r="11794" spans="6:7" x14ac:dyDescent="0.3">
      <c r="F11794" t="s">
        <v>7874</v>
      </c>
      <c r="G11794" s="10">
        <v>0</v>
      </c>
    </row>
    <row r="11795" spans="6:7" x14ac:dyDescent="0.3">
      <c r="F11795" t="s">
        <v>8137</v>
      </c>
      <c r="G11795" s="10">
        <v>0</v>
      </c>
    </row>
    <row r="11796" spans="6:7" x14ac:dyDescent="0.3">
      <c r="F11796" t="s">
        <v>7875</v>
      </c>
      <c r="G11796" s="10">
        <v>0</v>
      </c>
    </row>
    <row r="11797" spans="6:7" x14ac:dyDescent="0.3">
      <c r="F11797" t="s">
        <v>8139</v>
      </c>
      <c r="G11797" s="10">
        <v>0</v>
      </c>
    </row>
    <row r="11798" spans="6:7" x14ac:dyDescent="0.3">
      <c r="F11798" t="s">
        <v>7876</v>
      </c>
      <c r="G11798" s="10">
        <v>0</v>
      </c>
    </row>
    <row r="11799" spans="6:7" x14ac:dyDescent="0.3">
      <c r="F11799" t="s">
        <v>8141</v>
      </c>
      <c r="G11799" s="10">
        <v>0</v>
      </c>
    </row>
    <row r="11800" spans="6:7" x14ac:dyDescent="0.3">
      <c r="F11800" t="s">
        <v>7877</v>
      </c>
      <c r="G11800" s="10">
        <v>0</v>
      </c>
    </row>
    <row r="11801" spans="6:7" x14ac:dyDescent="0.3">
      <c r="F11801" t="s">
        <v>8143</v>
      </c>
      <c r="G11801" s="10">
        <v>0</v>
      </c>
    </row>
    <row r="11802" spans="6:7" x14ac:dyDescent="0.3">
      <c r="F11802" t="s">
        <v>7878</v>
      </c>
      <c r="G11802" s="10">
        <v>0</v>
      </c>
    </row>
    <row r="11803" spans="6:7" x14ac:dyDescent="0.3">
      <c r="F11803" t="s">
        <v>8145</v>
      </c>
      <c r="G11803" s="10">
        <v>0</v>
      </c>
    </row>
    <row r="11804" spans="6:7" x14ac:dyDescent="0.3">
      <c r="F11804" t="s">
        <v>7879</v>
      </c>
      <c r="G11804" s="10">
        <v>0</v>
      </c>
    </row>
    <row r="11805" spans="6:7" x14ac:dyDescent="0.3">
      <c r="F11805" t="s">
        <v>8147</v>
      </c>
      <c r="G11805" s="10">
        <v>0</v>
      </c>
    </row>
    <row r="11806" spans="6:7" x14ac:dyDescent="0.3">
      <c r="F11806" t="s">
        <v>7880</v>
      </c>
      <c r="G11806" s="10">
        <v>0</v>
      </c>
    </row>
    <row r="11807" spans="6:7" x14ac:dyDescent="0.3">
      <c r="F11807" t="s">
        <v>8149</v>
      </c>
      <c r="G11807" s="10">
        <v>0</v>
      </c>
    </row>
    <row r="11808" spans="6:7" x14ac:dyDescent="0.3">
      <c r="F11808" t="s">
        <v>7556</v>
      </c>
      <c r="G11808" s="10">
        <v>0</v>
      </c>
    </row>
    <row r="11809" spans="6:7" x14ac:dyDescent="0.3">
      <c r="F11809" t="s">
        <v>8151</v>
      </c>
      <c r="G11809" s="10">
        <v>0</v>
      </c>
    </row>
    <row r="11810" spans="6:7" x14ac:dyDescent="0.3">
      <c r="F11810" t="s">
        <v>7882</v>
      </c>
      <c r="G11810" s="10">
        <v>0</v>
      </c>
    </row>
    <row r="11811" spans="6:7" x14ac:dyDescent="0.3">
      <c r="F11811" t="s">
        <v>8153</v>
      </c>
      <c r="G11811" s="10">
        <v>0</v>
      </c>
    </row>
    <row r="11812" spans="6:7" x14ac:dyDescent="0.3">
      <c r="F11812" t="s">
        <v>7883</v>
      </c>
      <c r="G11812" s="10">
        <v>0</v>
      </c>
    </row>
    <row r="11813" spans="6:7" x14ac:dyDescent="0.3">
      <c r="F11813" t="s">
        <v>8155</v>
      </c>
      <c r="G11813" s="10">
        <v>0</v>
      </c>
    </row>
    <row r="11814" spans="6:7" x14ac:dyDescent="0.3">
      <c r="F11814" t="s">
        <v>7884</v>
      </c>
      <c r="G11814" s="10">
        <v>0</v>
      </c>
    </row>
    <row r="11815" spans="6:7" x14ac:dyDescent="0.3">
      <c r="F11815" t="s">
        <v>8157</v>
      </c>
      <c r="G11815" s="10">
        <v>0</v>
      </c>
    </row>
    <row r="11816" spans="6:7" x14ac:dyDescent="0.3">
      <c r="F11816" t="s">
        <v>7885</v>
      </c>
      <c r="G11816" s="10">
        <v>0</v>
      </c>
    </row>
    <row r="11817" spans="6:7" x14ac:dyDescent="0.3">
      <c r="F11817" t="s">
        <v>8159</v>
      </c>
      <c r="G11817" s="10">
        <v>0</v>
      </c>
    </row>
    <row r="11818" spans="6:7" x14ac:dyDescent="0.3">
      <c r="F11818" t="s">
        <v>7886</v>
      </c>
      <c r="G11818" s="10">
        <v>0</v>
      </c>
    </row>
    <row r="11819" spans="6:7" x14ac:dyDescent="0.3">
      <c r="F11819" t="s">
        <v>8161</v>
      </c>
      <c r="G11819" s="10">
        <v>0</v>
      </c>
    </row>
    <row r="11820" spans="6:7" x14ac:dyDescent="0.3">
      <c r="F11820" t="s">
        <v>7887</v>
      </c>
      <c r="G11820" s="10">
        <v>0</v>
      </c>
    </row>
    <row r="11821" spans="6:7" x14ac:dyDescent="0.3">
      <c r="F11821" t="s">
        <v>8163</v>
      </c>
      <c r="G11821" s="10">
        <v>0</v>
      </c>
    </row>
    <row r="11822" spans="6:7" x14ac:dyDescent="0.3">
      <c r="F11822" t="s">
        <v>7888</v>
      </c>
      <c r="G11822" s="10">
        <v>0</v>
      </c>
    </row>
    <row r="11823" spans="6:7" x14ac:dyDescent="0.3">
      <c r="F11823" t="s">
        <v>7569</v>
      </c>
      <c r="G11823" s="10">
        <v>0</v>
      </c>
    </row>
    <row r="11824" spans="6:7" x14ac:dyDescent="0.3">
      <c r="F11824" t="s">
        <v>7889</v>
      </c>
      <c r="G11824" s="10">
        <v>0</v>
      </c>
    </row>
    <row r="11825" spans="6:7" x14ac:dyDescent="0.3">
      <c r="F11825" t="s">
        <v>8167</v>
      </c>
      <c r="G11825" s="10">
        <v>0</v>
      </c>
    </row>
    <row r="11826" spans="6:7" x14ac:dyDescent="0.3">
      <c r="F11826" t="s">
        <v>7890</v>
      </c>
      <c r="G11826" s="10">
        <v>0</v>
      </c>
    </row>
    <row r="11827" spans="6:7" x14ac:dyDescent="0.3">
      <c r="F11827" t="s">
        <v>8169</v>
      </c>
      <c r="G11827" s="10">
        <v>0</v>
      </c>
    </row>
    <row r="11828" spans="6:7" x14ac:dyDescent="0.3">
      <c r="F11828" t="s">
        <v>7891</v>
      </c>
      <c r="G11828" s="10">
        <v>0</v>
      </c>
    </row>
    <row r="11829" spans="6:7" x14ac:dyDescent="0.3">
      <c r="F11829" t="s">
        <v>8171</v>
      </c>
      <c r="G11829" s="10">
        <v>0</v>
      </c>
    </row>
    <row r="11830" spans="6:7" x14ac:dyDescent="0.3">
      <c r="F11830" t="s">
        <v>7892</v>
      </c>
      <c r="G11830" s="10">
        <v>0</v>
      </c>
    </row>
    <row r="11831" spans="6:7" x14ac:dyDescent="0.3">
      <c r="F11831" t="s">
        <v>8173</v>
      </c>
      <c r="G11831" s="10">
        <v>0</v>
      </c>
    </row>
    <row r="11832" spans="6:7" x14ac:dyDescent="0.3">
      <c r="F11832" t="s">
        <v>7893</v>
      </c>
      <c r="G11832" s="10">
        <v>0</v>
      </c>
    </row>
    <row r="11833" spans="6:7" x14ac:dyDescent="0.3">
      <c r="F11833" t="s">
        <v>8175</v>
      </c>
      <c r="G11833" s="10">
        <v>0</v>
      </c>
    </row>
    <row r="11834" spans="6:7" x14ac:dyDescent="0.3">
      <c r="F11834" t="s">
        <v>7894</v>
      </c>
      <c r="G11834" s="10">
        <v>0</v>
      </c>
    </row>
    <row r="11835" spans="6:7" x14ac:dyDescent="0.3">
      <c r="F11835" t="s">
        <v>8177</v>
      </c>
      <c r="G11835" s="10">
        <v>0</v>
      </c>
    </row>
    <row r="11836" spans="6:7" x14ac:dyDescent="0.3">
      <c r="F11836" t="s">
        <v>7895</v>
      </c>
      <c r="G11836" s="10">
        <v>0</v>
      </c>
    </row>
    <row r="11837" spans="6:7" x14ac:dyDescent="0.3">
      <c r="F11837" t="s">
        <v>8179</v>
      </c>
      <c r="G11837" s="10">
        <v>0</v>
      </c>
    </row>
    <row r="11838" spans="6:7" x14ac:dyDescent="0.3">
      <c r="F11838" t="s">
        <v>7896</v>
      </c>
      <c r="G11838" s="10">
        <v>0</v>
      </c>
    </row>
    <row r="11839" spans="6:7" x14ac:dyDescent="0.3">
      <c r="F11839" t="s">
        <v>8181</v>
      </c>
      <c r="G11839" s="10">
        <v>0</v>
      </c>
    </row>
    <row r="11840" spans="6:7" x14ac:dyDescent="0.3">
      <c r="F11840" t="s">
        <v>7897</v>
      </c>
      <c r="G11840" s="10">
        <v>0</v>
      </c>
    </row>
    <row r="11841" spans="6:7" x14ac:dyDescent="0.3">
      <c r="F11841" t="s">
        <v>8183</v>
      </c>
      <c r="G11841" s="10">
        <v>0</v>
      </c>
    </row>
    <row r="11842" spans="6:7" x14ac:dyDescent="0.3">
      <c r="F11842" t="s">
        <v>7898</v>
      </c>
      <c r="G11842" s="10">
        <v>0</v>
      </c>
    </row>
    <row r="11843" spans="6:7" x14ac:dyDescent="0.3">
      <c r="F11843" t="s">
        <v>8185</v>
      </c>
      <c r="G11843" s="10">
        <v>0</v>
      </c>
    </row>
    <row r="11844" spans="6:7" x14ac:dyDescent="0.3">
      <c r="F11844" t="s">
        <v>7899</v>
      </c>
      <c r="G11844" s="10">
        <v>0</v>
      </c>
    </row>
    <row r="11845" spans="6:7" x14ac:dyDescent="0.3">
      <c r="F11845" t="s">
        <v>8187</v>
      </c>
      <c r="G11845" s="10">
        <v>0</v>
      </c>
    </row>
    <row r="11846" spans="6:7" x14ac:dyDescent="0.3">
      <c r="F11846" t="s">
        <v>7900</v>
      </c>
      <c r="G11846" s="10">
        <v>0</v>
      </c>
    </row>
    <row r="11847" spans="6:7" x14ac:dyDescent="0.3">
      <c r="F11847" t="s">
        <v>8189</v>
      </c>
      <c r="G11847" s="10">
        <v>0</v>
      </c>
    </row>
    <row r="11848" spans="6:7" x14ac:dyDescent="0.3">
      <c r="F11848" t="s">
        <v>7901</v>
      </c>
      <c r="G11848" s="10">
        <v>0</v>
      </c>
    </row>
    <row r="11849" spans="6:7" x14ac:dyDescent="0.3">
      <c r="F11849" t="s">
        <v>8191</v>
      </c>
      <c r="G11849" s="10">
        <v>0</v>
      </c>
    </row>
    <row r="11850" spans="6:7" x14ac:dyDescent="0.3">
      <c r="F11850" t="s">
        <v>7902</v>
      </c>
      <c r="G11850" s="10">
        <v>0</v>
      </c>
    </row>
    <row r="11851" spans="6:7" x14ac:dyDescent="0.3">
      <c r="F11851" t="s">
        <v>7507</v>
      </c>
      <c r="G11851" s="10">
        <v>0</v>
      </c>
    </row>
    <row r="11852" spans="6:7" x14ac:dyDescent="0.3">
      <c r="F11852" t="s">
        <v>7903</v>
      </c>
      <c r="G11852" s="10">
        <v>0</v>
      </c>
    </row>
    <row r="11853" spans="6:7" x14ac:dyDescent="0.3">
      <c r="F11853" t="s">
        <v>8195</v>
      </c>
      <c r="G11853" s="10">
        <v>0</v>
      </c>
    </row>
    <row r="11854" spans="6:7" x14ac:dyDescent="0.3">
      <c r="F11854" t="s">
        <v>7904</v>
      </c>
      <c r="G11854" s="10">
        <v>0</v>
      </c>
    </row>
    <row r="11855" spans="6:7" x14ac:dyDescent="0.3">
      <c r="F11855" t="s">
        <v>8197</v>
      </c>
      <c r="G11855" s="10">
        <v>0</v>
      </c>
    </row>
    <row r="11856" spans="6:7" x14ac:dyDescent="0.3">
      <c r="F11856" t="s">
        <v>7905</v>
      </c>
      <c r="G11856" s="10">
        <v>0</v>
      </c>
    </row>
    <row r="11857" spans="6:7" x14ac:dyDescent="0.3">
      <c r="F11857" t="s">
        <v>8199</v>
      </c>
      <c r="G11857" s="10">
        <v>0</v>
      </c>
    </row>
    <row r="11858" spans="6:7" x14ac:dyDescent="0.3">
      <c r="F11858" t="s">
        <v>7906</v>
      </c>
      <c r="G11858" s="10">
        <v>0</v>
      </c>
    </row>
    <row r="11859" spans="6:7" x14ac:dyDescent="0.3">
      <c r="F11859" t="s">
        <v>8201</v>
      </c>
      <c r="G11859" s="10">
        <v>0</v>
      </c>
    </row>
    <row r="11860" spans="6:7" x14ac:dyDescent="0.3">
      <c r="F11860" t="s">
        <v>7907</v>
      </c>
      <c r="G11860" s="10">
        <v>0</v>
      </c>
    </row>
    <row r="11861" spans="6:7" x14ac:dyDescent="0.3">
      <c r="F11861" t="s">
        <v>8203</v>
      </c>
      <c r="G11861" s="10">
        <v>0</v>
      </c>
    </row>
    <row r="11862" spans="6:7" x14ac:dyDescent="0.3">
      <c r="F11862" t="s">
        <v>7908</v>
      </c>
      <c r="G11862" s="10">
        <v>0</v>
      </c>
    </row>
    <row r="11863" spans="6:7" x14ac:dyDescent="0.3">
      <c r="F11863" t="s">
        <v>8205</v>
      </c>
      <c r="G11863" s="10">
        <v>0</v>
      </c>
    </row>
    <row r="11864" spans="6:7" x14ac:dyDescent="0.3">
      <c r="F11864" t="s">
        <v>7909</v>
      </c>
      <c r="G11864" s="10">
        <v>0</v>
      </c>
    </row>
    <row r="11865" spans="6:7" x14ac:dyDescent="0.3">
      <c r="F11865" t="s">
        <v>8207</v>
      </c>
      <c r="G11865" s="10">
        <v>0</v>
      </c>
    </row>
    <row r="11866" spans="6:7" x14ac:dyDescent="0.3">
      <c r="F11866" t="s">
        <v>7910</v>
      </c>
      <c r="G11866" s="10">
        <v>0</v>
      </c>
    </row>
    <row r="11867" spans="6:7" x14ac:dyDescent="0.3">
      <c r="F11867" t="s">
        <v>8209</v>
      </c>
      <c r="G11867" s="10">
        <v>0</v>
      </c>
    </row>
    <row r="11868" spans="6:7" x14ac:dyDescent="0.3">
      <c r="F11868" t="s">
        <v>7911</v>
      </c>
      <c r="G11868" s="10">
        <v>0</v>
      </c>
    </row>
    <row r="11869" spans="6:7" x14ac:dyDescent="0.3">
      <c r="F11869" t="s">
        <v>8211</v>
      </c>
      <c r="G11869" s="10">
        <v>0</v>
      </c>
    </row>
    <row r="11870" spans="6:7" x14ac:dyDescent="0.3">
      <c r="F11870" t="s">
        <v>7912</v>
      </c>
      <c r="G11870" s="10">
        <v>0</v>
      </c>
    </row>
    <row r="11871" spans="6:7" x14ac:dyDescent="0.3">
      <c r="F11871" t="s">
        <v>8213</v>
      </c>
      <c r="G11871" s="10">
        <v>0</v>
      </c>
    </row>
    <row r="11872" spans="6:7" x14ac:dyDescent="0.3">
      <c r="F11872" t="s">
        <v>7913</v>
      </c>
      <c r="G11872" s="10">
        <v>0</v>
      </c>
    </row>
    <row r="11873" spans="6:7" x14ac:dyDescent="0.3">
      <c r="F11873" t="s">
        <v>8215</v>
      </c>
      <c r="G11873" s="10">
        <v>0</v>
      </c>
    </row>
    <row r="11874" spans="6:7" x14ac:dyDescent="0.3">
      <c r="F11874" t="s">
        <v>7914</v>
      </c>
      <c r="G11874" s="10">
        <v>0</v>
      </c>
    </row>
    <row r="11875" spans="6:7" x14ac:dyDescent="0.3">
      <c r="F11875" t="s">
        <v>8217</v>
      </c>
      <c r="G11875" s="10">
        <v>0</v>
      </c>
    </row>
    <row r="11876" spans="6:7" x14ac:dyDescent="0.3">
      <c r="F11876" t="s">
        <v>7915</v>
      </c>
      <c r="G11876" s="10">
        <v>0</v>
      </c>
    </row>
    <row r="11877" spans="6:7" x14ac:dyDescent="0.3">
      <c r="F11877" t="s">
        <v>8219</v>
      </c>
      <c r="G11877" s="10">
        <v>0</v>
      </c>
    </row>
    <row r="11878" spans="6:7" x14ac:dyDescent="0.3">
      <c r="F11878" t="s">
        <v>7916</v>
      </c>
      <c r="G11878" s="10">
        <v>0</v>
      </c>
    </row>
    <row r="11879" spans="6:7" x14ac:dyDescent="0.3">
      <c r="F11879" t="s">
        <v>8221</v>
      </c>
      <c r="G11879" s="10">
        <v>0</v>
      </c>
    </row>
    <row r="11880" spans="6:7" x14ac:dyDescent="0.3">
      <c r="F11880" t="s">
        <v>7917</v>
      </c>
      <c r="G11880" s="10">
        <v>0</v>
      </c>
    </row>
    <row r="11881" spans="6:7" x14ac:dyDescent="0.3">
      <c r="F11881" t="s">
        <v>8223</v>
      </c>
      <c r="G11881" s="10">
        <v>0</v>
      </c>
    </row>
    <row r="11882" spans="6:7" x14ac:dyDescent="0.3">
      <c r="F11882" t="s">
        <v>7918</v>
      </c>
      <c r="G11882" s="10">
        <v>0</v>
      </c>
    </row>
    <row r="11883" spans="6:7" x14ac:dyDescent="0.3">
      <c r="F11883" t="s">
        <v>8225</v>
      </c>
      <c r="G11883" s="10">
        <v>0</v>
      </c>
    </row>
    <row r="11884" spans="6:7" x14ac:dyDescent="0.3">
      <c r="F11884" t="s">
        <v>7919</v>
      </c>
      <c r="G11884" s="10">
        <v>0</v>
      </c>
    </row>
    <row r="11885" spans="6:7" x14ac:dyDescent="0.3">
      <c r="F11885" t="s">
        <v>8227</v>
      </c>
      <c r="G11885" s="10">
        <v>0</v>
      </c>
    </row>
    <row r="11886" spans="6:7" x14ac:dyDescent="0.3">
      <c r="F11886" t="s">
        <v>7920</v>
      </c>
      <c r="G11886" s="10">
        <v>0</v>
      </c>
    </row>
    <row r="11887" spans="6:7" x14ac:dyDescent="0.3">
      <c r="F11887" t="s">
        <v>8229</v>
      </c>
      <c r="G11887" s="10">
        <v>0</v>
      </c>
    </row>
    <row r="11888" spans="6:7" x14ac:dyDescent="0.3">
      <c r="F11888" t="s">
        <v>7921</v>
      </c>
      <c r="G11888" s="10">
        <v>0</v>
      </c>
    </row>
    <row r="11889" spans="6:7" x14ac:dyDescent="0.3">
      <c r="F11889" t="s">
        <v>8231</v>
      </c>
      <c r="G11889" s="10">
        <v>0</v>
      </c>
    </row>
    <row r="11890" spans="6:7" x14ac:dyDescent="0.3">
      <c r="F11890" t="s">
        <v>7922</v>
      </c>
      <c r="G11890" s="10">
        <v>0</v>
      </c>
    </row>
    <row r="11891" spans="6:7" x14ac:dyDescent="0.3">
      <c r="F11891" t="s">
        <v>8233</v>
      </c>
      <c r="G11891" s="10">
        <v>0</v>
      </c>
    </row>
    <row r="11892" spans="6:7" x14ac:dyDescent="0.3">
      <c r="F11892" t="s">
        <v>7923</v>
      </c>
      <c r="G11892" s="10">
        <v>0</v>
      </c>
    </row>
    <row r="11893" spans="6:7" x14ac:dyDescent="0.3">
      <c r="F11893" t="s">
        <v>8235</v>
      </c>
      <c r="G11893" s="10">
        <v>0</v>
      </c>
    </row>
    <row r="11894" spans="6:7" x14ac:dyDescent="0.3">
      <c r="F11894" t="s">
        <v>7924</v>
      </c>
      <c r="G11894" s="10">
        <v>0</v>
      </c>
    </row>
    <row r="11895" spans="6:7" x14ac:dyDescent="0.3">
      <c r="F11895" t="s">
        <v>8237</v>
      </c>
      <c r="G11895" s="10">
        <v>0</v>
      </c>
    </row>
    <row r="11896" spans="6:7" x14ac:dyDescent="0.3">
      <c r="F11896" t="s">
        <v>7925</v>
      </c>
      <c r="G11896" s="10">
        <v>0</v>
      </c>
    </row>
    <row r="11897" spans="6:7" x14ac:dyDescent="0.3">
      <c r="F11897" t="s">
        <v>8239</v>
      </c>
      <c r="G11897" s="10">
        <v>0</v>
      </c>
    </row>
    <row r="11898" spans="6:7" x14ac:dyDescent="0.3">
      <c r="F11898" t="s">
        <v>7926</v>
      </c>
      <c r="G11898" s="10">
        <v>0</v>
      </c>
    </row>
    <row r="11899" spans="6:7" x14ac:dyDescent="0.3">
      <c r="F11899" t="s">
        <v>8241</v>
      </c>
      <c r="G11899" s="10">
        <v>0</v>
      </c>
    </row>
    <row r="11900" spans="6:7" x14ac:dyDescent="0.3">
      <c r="F11900" t="s">
        <v>7927</v>
      </c>
      <c r="G11900" s="10">
        <v>0</v>
      </c>
    </row>
    <row r="11901" spans="6:7" x14ac:dyDescent="0.3">
      <c r="F11901" t="s">
        <v>8243</v>
      </c>
      <c r="G11901" s="10">
        <v>0</v>
      </c>
    </row>
    <row r="11902" spans="6:7" x14ac:dyDescent="0.3">
      <c r="F11902" t="s">
        <v>7928</v>
      </c>
      <c r="G11902" s="10">
        <v>0</v>
      </c>
    </row>
    <row r="11903" spans="6:7" x14ac:dyDescent="0.3">
      <c r="F11903" t="s">
        <v>8245</v>
      </c>
      <c r="G11903" s="10">
        <v>0</v>
      </c>
    </row>
    <row r="11904" spans="6:7" x14ac:dyDescent="0.3">
      <c r="F11904" t="s">
        <v>7929</v>
      </c>
      <c r="G11904" s="10">
        <v>0</v>
      </c>
    </row>
    <row r="11905" spans="6:7" x14ac:dyDescent="0.3">
      <c r="F11905" t="s">
        <v>8247</v>
      </c>
      <c r="G11905" s="10">
        <v>0</v>
      </c>
    </row>
    <row r="11906" spans="6:7" x14ac:dyDescent="0.3">
      <c r="F11906" t="s">
        <v>7930</v>
      </c>
      <c r="G11906" s="10">
        <v>0</v>
      </c>
    </row>
    <row r="11907" spans="6:7" x14ac:dyDescent="0.3">
      <c r="F11907" t="s">
        <v>8249</v>
      </c>
      <c r="G11907" s="10">
        <v>0</v>
      </c>
    </row>
    <row r="11908" spans="6:7" x14ac:dyDescent="0.3">
      <c r="F11908" t="s">
        <v>7931</v>
      </c>
      <c r="G11908" s="10">
        <v>0</v>
      </c>
    </row>
    <row r="11909" spans="6:7" x14ac:dyDescent="0.3">
      <c r="F11909" t="s">
        <v>7508</v>
      </c>
      <c r="G11909" s="10">
        <v>0</v>
      </c>
    </row>
    <row r="11910" spans="6:7" x14ac:dyDescent="0.3">
      <c r="F11910" t="s">
        <v>7932</v>
      </c>
      <c r="G11910" s="10">
        <v>0</v>
      </c>
    </row>
    <row r="11911" spans="6:7" x14ac:dyDescent="0.3">
      <c r="F11911" t="s">
        <v>7574</v>
      </c>
      <c r="G11911" s="10">
        <v>0</v>
      </c>
    </row>
    <row r="11912" spans="6:7" x14ac:dyDescent="0.3">
      <c r="F11912" t="s">
        <v>7933</v>
      </c>
      <c r="G11912" s="10">
        <v>0</v>
      </c>
    </row>
    <row r="11913" spans="6:7" x14ac:dyDescent="0.3">
      <c r="F11913" t="s">
        <v>8255</v>
      </c>
      <c r="G11913" s="10">
        <v>0</v>
      </c>
    </row>
    <row r="11914" spans="6:7" x14ac:dyDescent="0.3">
      <c r="F11914" t="s">
        <v>7934</v>
      </c>
      <c r="G11914" s="10">
        <v>0</v>
      </c>
    </row>
    <row r="11915" spans="6:7" x14ac:dyDescent="0.3">
      <c r="F11915" t="s">
        <v>8257</v>
      </c>
      <c r="G11915" s="10">
        <v>0</v>
      </c>
    </row>
    <row r="11916" spans="6:7" x14ac:dyDescent="0.3">
      <c r="F11916" t="s">
        <v>7935</v>
      </c>
      <c r="G11916" s="10">
        <v>0</v>
      </c>
    </row>
    <row r="11917" spans="6:7" x14ac:dyDescent="0.3">
      <c r="F11917" t="s">
        <v>8259</v>
      </c>
      <c r="G11917" s="10">
        <v>0</v>
      </c>
    </row>
    <row r="11918" spans="6:7" x14ac:dyDescent="0.3">
      <c r="F11918" t="s">
        <v>7936</v>
      </c>
      <c r="G11918" s="10">
        <v>0</v>
      </c>
    </row>
    <row r="11919" spans="6:7" x14ac:dyDescent="0.3">
      <c r="F11919" t="s">
        <v>7529</v>
      </c>
      <c r="G11919" s="10">
        <v>0</v>
      </c>
    </row>
    <row r="11920" spans="6:7" x14ac:dyDescent="0.3">
      <c r="F11920" t="s">
        <v>7937</v>
      </c>
      <c r="G11920" s="10">
        <v>0</v>
      </c>
    </row>
    <row r="11921" spans="6:7" x14ac:dyDescent="0.3">
      <c r="F11921" t="s">
        <v>7509</v>
      </c>
      <c r="G11921" s="10">
        <v>0</v>
      </c>
    </row>
    <row r="11922" spans="6:7" x14ac:dyDescent="0.3">
      <c r="F11922" t="s">
        <v>7938</v>
      </c>
      <c r="G11922" s="10">
        <v>0</v>
      </c>
    </row>
    <row r="11923" spans="6:7" x14ac:dyDescent="0.3">
      <c r="F11923" t="s">
        <v>8265</v>
      </c>
      <c r="G11923" s="10">
        <v>0</v>
      </c>
    </row>
    <row r="11924" spans="6:7" x14ac:dyDescent="0.3">
      <c r="F11924" t="s">
        <v>7939</v>
      </c>
      <c r="G11924" s="10">
        <v>0</v>
      </c>
    </row>
    <row r="11925" spans="6:7" x14ac:dyDescent="0.3">
      <c r="F11925" t="s">
        <v>8267</v>
      </c>
      <c r="G11925" s="10">
        <v>0</v>
      </c>
    </row>
    <row r="11926" spans="6:7" x14ac:dyDescent="0.3">
      <c r="F11926" t="s">
        <v>7940</v>
      </c>
      <c r="G11926" s="10">
        <v>0</v>
      </c>
    </row>
    <row r="11927" spans="6:7" x14ac:dyDescent="0.3">
      <c r="F11927" t="s">
        <v>7602</v>
      </c>
      <c r="G11927" s="10">
        <v>0</v>
      </c>
    </row>
    <row r="11928" spans="6:7" x14ac:dyDescent="0.3">
      <c r="F11928" t="s">
        <v>7941</v>
      </c>
      <c r="G11928" s="10">
        <v>0</v>
      </c>
    </row>
    <row r="11929" spans="6:7" x14ac:dyDescent="0.3">
      <c r="F11929" t="s">
        <v>8271</v>
      </c>
      <c r="G11929" s="10">
        <v>0</v>
      </c>
    </row>
    <row r="11930" spans="6:7" x14ac:dyDescent="0.3">
      <c r="F11930" t="s">
        <v>7942</v>
      </c>
      <c r="G11930" s="10">
        <v>0</v>
      </c>
    </row>
    <row r="11931" spans="6:7" x14ac:dyDescent="0.3">
      <c r="F11931" t="s">
        <v>8273</v>
      </c>
      <c r="G11931" s="10">
        <v>0</v>
      </c>
    </row>
    <row r="11932" spans="6:7" x14ac:dyDescent="0.3">
      <c r="F11932" t="s">
        <v>7943</v>
      </c>
      <c r="G11932" s="10">
        <v>0</v>
      </c>
    </row>
    <row r="11933" spans="6:7" x14ac:dyDescent="0.3">
      <c r="F11933" t="s">
        <v>8275</v>
      </c>
      <c r="G11933" s="10">
        <v>0</v>
      </c>
    </row>
    <row r="11934" spans="6:7" x14ac:dyDescent="0.3">
      <c r="F11934" t="s">
        <v>7944</v>
      </c>
      <c r="G11934" s="10">
        <v>0</v>
      </c>
    </row>
    <row r="11935" spans="6:7" x14ac:dyDescent="0.3">
      <c r="F11935" t="s">
        <v>8277</v>
      </c>
      <c r="G11935" s="10">
        <v>0</v>
      </c>
    </row>
    <row r="11936" spans="6:7" x14ac:dyDescent="0.3">
      <c r="F11936" t="s">
        <v>7945</v>
      </c>
      <c r="G11936" s="10">
        <v>0</v>
      </c>
    </row>
    <row r="11937" spans="6:7" x14ac:dyDescent="0.3">
      <c r="F11937" t="s">
        <v>8279</v>
      </c>
      <c r="G11937" s="10">
        <v>0</v>
      </c>
    </row>
    <row r="11938" spans="6:7" x14ac:dyDescent="0.3">
      <c r="F11938" t="s">
        <v>7946</v>
      </c>
      <c r="G11938" s="10">
        <v>0</v>
      </c>
    </row>
    <row r="11939" spans="6:7" x14ac:dyDescent="0.3">
      <c r="F11939" t="s">
        <v>8281</v>
      </c>
      <c r="G11939" s="10">
        <v>0</v>
      </c>
    </row>
    <row r="11940" spans="6:7" x14ac:dyDescent="0.3">
      <c r="F11940" t="s">
        <v>7947</v>
      </c>
      <c r="G11940" s="10">
        <v>0</v>
      </c>
    </row>
    <row r="11941" spans="6:7" x14ac:dyDescent="0.3">
      <c r="F11941" t="s">
        <v>8283</v>
      </c>
      <c r="G11941" s="10">
        <v>0</v>
      </c>
    </row>
    <row r="11942" spans="6:7" x14ac:dyDescent="0.3">
      <c r="F11942" t="s">
        <v>7948</v>
      </c>
      <c r="G11942" s="10">
        <v>0</v>
      </c>
    </row>
    <row r="11943" spans="6:7" x14ac:dyDescent="0.3">
      <c r="F11943" t="s">
        <v>8285</v>
      </c>
      <c r="G11943" s="10">
        <v>0</v>
      </c>
    </row>
    <row r="11944" spans="6:7" x14ac:dyDescent="0.3">
      <c r="F11944" t="s">
        <v>7949</v>
      </c>
      <c r="G11944" s="10">
        <v>0</v>
      </c>
    </row>
    <row r="11945" spans="6:7" x14ac:dyDescent="0.3">
      <c r="F11945" t="s">
        <v>8287</v>
      </c>
      <c r="G11945" s="10">
        <v>0</v>
      </c>
    </row>
    <row r="11946" spans="6:7" x14ac:dyDescent="0.3">
      <c r="F11946" t="s">
        <v>7950</v>
      </c>
      <c r="G11946" s="10">
        <v>0</v>
      </c>
    </row>
    <row r="11947" spans="6:7" x14ac:dyDescent="0.3">
      <c r="F11947" t="s">
        <v>8289</v>
      </c>
      <c r="G11947" s="10">
        <v>0</v>
      </c>
    </row>
    <row r="11948" spans="6:7" x14ac:dyDescent="0.3">
      <c r="F11948" t="s">
        <v>7951</v>
      </c>
      <c r="G11948" s="10">
        <v>0</v>
      </c>
    </row>
    <row r="11949" spans="6:7" x14ac:dyDescent="0.3">
      <c r="F11949" t="s">
        <v>8291</v>
      </c>
      <c r="G11949" s="10">
        <v>0</v>
      </c>
    </row>
    <row r="11950" spans="6:7" x14ac:dyDescent="0.3">
      <c r="F11950" t="s">
        <v>7952</v>
      </c>
      <c r="G11950" s="10">
        <v>0</v>
      </c>
    </row>
    <row r="11951" spans="6:7" x14ac:dyDescent="0.3">
      <c r="F11951" t="s">
        <v>8293</v>
      </c>
      <c r="G11951" s="10">
        <v>0</v>
      </c>
    </row>
    <row r="11952" spans="6:7" x14ac:dyDescent="0.3">
      <c r="F11952" t="s">
        <v>7953</v>
      </c>
      <c r="G11952" s="10">
        <v>0</v>
      </c>
    </row>
    <row r="11953" spans="6:7" x14ac:dyDescent="0.3">
      <c r="F11953" t="s">
        <v>8295</v>
      </c>
      <c r="G11953" s="10">
        <v>0</v>
      </c>
    </row>
    <row r="11954" spans="6:7" x14ac:dyDescent="0.3">
      <c r="F11954" t="s">
        <v>7954</v>
      </c>
      <c r="G11954" s="10">
        <v>0</v>
      </c>
    </row>
    <row r="11955" spans="6:7" x14ac:dyDescent="0.3">
      <c r="F11955" t="s">
        <v>8297</v>
      </c>
      <c r="G11955" s="10">
        <v>0</v>
      </c>
    </row>
    <row r="11956" spans="6:7" x14ac:dyDescent="0.3">
      <c r="F11956" t="s">
        <v>7955</v>
      </c>
      <c r="G11956" s="10">
        <v>0</v>
      </c>
    </row>
    <row r="11957" spans="6:7" x14ac:dyDescent="0.3">
      <c r="F11957" t="s">
        <v>8299</v>
      </c>
      <c r="G11957" s="10">
        <v>0</v>
      </c>
    </row>
    <row r="11958" spans="6:7" x14ac:dyDescent="0.3">
      <c r="F11958" t="s">
        <v>7956</v>
      </c>
      <c r="G11958" s="10">
        <v>0</v>
      </c>
    </row>
    <row r="11959" spans="6:7" x14ac:dyDescent="0.3">
      <c r="F11959" t="s">
        <v>8301</v>
      </c>
      <c r="G11959" s="10">
        <v>0</v>
      </c>
    </row>
    <row r="11960" spans="6:7" x14ac:dyDescent="0.3">
      <c r="F11960" t="s">
        <v>7957</v>
      </c>
      <c r="G11960" s="10">
        <v>0</v>
      </c>
    </row>
    <row r="11961" spans="6:7" x14ac:dyDescent="0.3">
      <c r="F11961" t="s">
        <v>8303</v>
      </c>
      <c r="G11961" s="10">
        <v>0</v>
      </c>
    </row>
    <row r="11962" spans="6:7" x14ac:dyDescent="0.3">
      <c r="F11962" t="s">
        <v>7958</v>
      </c>
      <c r="G11962" s="10">
        <v>0</v>
      </c>
    </row>
    <row r="11963" spans="6:7" x14ac:dyDescent="0.3">
      <c r="F11963" t="s">
        <v>8305</v>
      </c>
      <c r="G11963" s="10">
        <v>0</v>
      </c>
    </row>
    <row r="11964" spans="6:7" x14ac:dyDescent="0.3">
      <c r="F11964" t="s">
        <v>7959</v>
      </c>
      <c r="G11964" s="10">
        <v>0</v>
      </c>
    </row>
    <row r="11965" spans="6:7" x14ac:dyDescent="0.3">
      <c r="F11965" t="s">
        <v>8307</v>
      </c>
      <c r="G11965" s="10">
        <v>0</v>
      </c>
    </row>
    <row r="11966" spans="6:7" x14ac:dyDescent="0.3">
      <c r="F11966" t="s">
        <v>7960</v>
      </c>
      <c r="G11966" s="10">
        <v>0</v>
      </c>
    </row>
    <row r="11967" spans="6:7" x14ac:dyDescent="0.3">
      <c r="F11967" t="s">
        <v>8309</v>
      </c>
      <c r="G11967" s="10">
        <v>0</v>
      </c>
    </row>
    <row r="11968" spans="6:7" x14ac:dyDescent="0.3">
      <c r="F11968" t="s">
        <v>7961</v>
      </c>
      <c r="G11968" s="10">
        <v>0</v>
      </c>
    </row>
    <row r="11969" spans="6:7" x14ac:dyDescent="0.3">
      <c r="F11969" t="s">
        <v>8311</v>
      </c>
      <c r="G11969" s="10">
        <v>0</v>
      </c>
    </row>
    <row r="11970" spans="6:7" x14ac:dyDescent="0.3">
      <c r="F11970" t="s">
        <v>7962</v>
      </c>
      <c r="G11970" s="10">
        <v>0</v>
      </c>
    </row>
    <row r="11971" spans="6:7" x14ac:dyDescent="0.3">
      <c r="F11971" t="s">
        <v>8313</v>
      </c>
      <c r="G11971" s="10">
        <v>0</v>
      </c>
    </row>
    <row r="11972" spans="6:7" x14ac:dyDescent="0.3">
      <c r="F11972" t="s">
        <v>7963</v>
      </c>
      <c r="G11972" s="10">
        <v>0</v>
      </c>
    </row>
    <row r="11973" spans="6:7" x14ac:dyDescent="0.3">
      <c r="F11973" t="s">
        <v>8315</v>
      </c>
      <c r="G11973" s="10">
        <v>0</v>
      </c>
    </row>
    <row r="11974" spans="6:7" x14ac:dyDescent="0.3">
      <c r="F11974" t="s">
        <v>7557</v>
      </c>
      <c r="G11974" s="10">
        <v>0</v>
      </c>
    </row>
    <row r="11975" spans="6:7" x14ac:dyDescent="0.3">
      <c r="F11975" t="s">
        <v>8317</v>
      </c>
      <c r="G11975" s="10">
        <v>0</v>
      </c>
    </row>
    <row r="11976" spans="6:7" x14ac:dyDescent="0.3">
      <c r="F11976" t="s">
        <v>7965</v>
      </c>
      <c r="G11976" s="10">
        <v>0</v>
      </c>
    </row>
    <row r="11977" spans="6:7" x14ac:dyDescent="0.3">
      <c r="F11977" t="s">
        <v>8319</v>
      </c>
      <c r="G11977" s="10">
        <v>0</v>
      </c>
    </row>
    <row r="11978" spans="6:7" x14ac:dyDescent="0.3">
      <c r="F11978" t="s">
        <v>7966</v>
      </c>
      <c r="G11978" s="10">
        <v>0</v>
      </c>
    </row>
    <row r="11979" spans="6:7" x14ac:dyDescent="0.3">
      <c r="F11979" t="s">
        <v>8321</v>
      </c>
      <c r="G11979" s="10">
        <v>0</v>
      </c>
    </row>
    <row r="11980" spans="6:7" x14ac:dyDescent="0.3">
      <c r="F11980" t="s">
        <v>7967</v>
      </c>
      <c r="G11980" s="10">
        <v>0</v>
      </c>
    </row>
    <row r="11981" spans="6:7" x14ac:dyDescent="0.3">
      <c r="F11981" t="s">
        <v>8323</v>
      </c>
      <c r="G11981" s="10">
        <v>0</v>
      </c>
    </row>
    <row r="11982" spans="6:7" x14ac:dyDescent="0.3">
      <c r="F11982" t="s">
        <v>7558</v>
      </c>
      <c r="G11982" s="10">
        <v>0</v>
      </c>
    </row>
    <row r="11983" spans="6:7" x14ac:dyDescent="0.3">
      <c r="F11983" t="s">
        <v>8325</v>
      </c>
      <c r="G11983" s="10">
        <v>0</v>
      </c>
    </row>
    <row r="11984" spans="6:7" x14ac:dyDescent="0.3">
      <c r="F11984" t="s">
        <v>7969</v>
      </c>
      <c r="G11984" s="10">
        <v>0</v>
      </c>
    </row>
    <row r="11985" spans="6:7" x14ac:dyDescent="0.3">
      <c r="F11985" t="s">
        <v>8327</v>
      </c>
      <c r="G11985" s="10">
        <v>0</v>
      </c>
    </row>
    <row r="11986" spans="6:7" x14ac:dyDescent="0.3">
      <c r="F11986" t="s">
        <v>7970</v>
      </c>
      <c r="G11986" s="10">
        <v>0</v>
      </c>
    </row>
    <row r="11987" spans="6:7" x14ac:dyDescent="0.3">
      <c r="F11987" t="s">
        <v>8329</v>
      </c>
      <c r="G11987" s="10">
        <v>0</v>
      </c>
    </row>
    <row r="11988" spans="6:7" x14ac:dyDescent="0.3">
      <c r="F11988" t="s">
        <v>7971</v>
      </c>
      <c r="G11988" s="10">
        <v>0</v>
      </c>
    </row>
    <row r="11989" spans="6:7" x14ac:dyDescent="0.3">
      <c r="F11989" t="s">
        <v>8331</v>
      </c>
      <c r="G11989" s="10">
        <v>0</v>
      </c>
    </row>
    <row r="11990" spans="6:7" x14ac:dyDescent="0.3">
      <c r="F11990" t="s">
        <v>7520</v>
      </c>
      <c r="G11990" s="10">
        <v>0</v>
      </c>
    </row>
    <row r="11991" spans="6:7" x14ac:dyDescent="0.3">
      <c r="F11991" t="s">
        <v>8333</v>
      </c>
      <c r="G11991" s="10">
        <v>0</v>
      </c>
    </row>
    <row r="11992" spans="6:7" x14ac:dyDescent="0.3">
      <c r="F11992" t="s">
        <v>7973</v>
      </c>
      <c r="G11992" s="10">
        <v>0</v>
      </c>
    </row>
    <row r="11993" spans="6:7" x14ac:dyDescent="0.3">
      <c r="F11993" t="s">
        <v>8335</v>
      </c>
      <c r="G11993" s="10">
        <v>0</v>
      </c>
    </row>
    <row r="11994" spans="6:7" x14ac:dyDescent="0.3">
      <c r="F11994" t="s">
        <v>7974</v>
      </c>
      <c r="G11994" s="10">
        <v>0</v>
      </c>
    </row>
    <row r="11995" spans="6:7" x14ac:dyDescent="0.3">
      <c r="F11995" t="s">
        <v>8337</v>
      </c>
      <c r="G11995" s="10">
        <v>0</v>
      </c>
    </row>
    <row r="11996" spans="6:7" x14ac:dyDescent="0.3">
      <c r="F11996" t="s">
        <v>7559</v>
      </c>
      <c r="G11996" s="10">
        <v>0</v>
      </c>
    </row>
    <row r="11997" spans="6:7" x14ac:dyDescent="0.3">
      <c r="F11997" t="s">
        <v>8339</v>
      </c>
      <c r="G11997" s="10">
        <v>0</v>
      </c>
    </row>
    <row r="11998" spans="6:7" x14ac:dyDescent="0.3">
      <c r="F11998" t="s">
        <v>7976</v>
      </c>
      <c r="G11998" s="10">
        <v>0</v>
      </c>
    </row>
    <row r="11999" spans="6:7" x14ac:dyDescent="0.3">
      <c r="F11999" t="s">
        <v>8341</v>
      </c>
      <c r="G11999" s="10">
        <v>0</v>
      </c>
    </row>
    <row r="12000" spans="6:7" x14ac:dyDescent="0.3">
      <c r="F12000" t="s">
        <v>7977</v>
      </c>
      <c r="G12000" s="10">
        <v>0</v>
      </c>
    </row>
    <row r="12001" spans="6:7" x14ac:dyDescent="0.3">
      <c r="F12001" t="s">
        <v>8343</v>
      </c>
      <c r="G12001" s="10">
        <v>0</v>
      </c>
    </row>
    <row r="12002" spans="6:7" x14ac:dyDescent="0.3">
      <c r="F12002" t="s">
        <v>7560</v>
      </c>
      <c r="G12002" s="10">
        <v>0</v>
      </c>
    </row>
    <row r="12003" spans="6:7" x14ac:dyDescent="0.3">
      <c r="F12003" t="s">
        <v>8345</v>
      </c>
      <c r="G12003" s="10">
        <v>0</v>
      </c>
    </row>
    <row r="12004" spans="6:7" x14ac:dyDescent="0.3">
      <c r="F12004" t="s">
        <v>7979</v>
      </c>
      <c r="G12004" s="10">
        <v>0</v>
      </c>
    </row>
    <row r="12005" spans="6:7" x14ac:dyDescent="0.3">
      <c r="F12005" t="s">
        <v>8347</v>
      </c>
      <c r="G12005" s="10">
        <v>0</v>
      </c>
    </row>
    <row r="12006" spans="6:7" x14ac:dyDescent="0.3">
      <c r="F12006" t="s">
        <v>7980</v>
      </c>
      <c r="G12006" s="10">
        <v>0</v>
      </c>
    </row>
    <row r="12007" spans="6:7" x14ac:dyDescent="0.3">
      <c r="F12007" t="s">
        <v>8349</v>
      </c>
      <c r="G12007" s="10">
        <v>0</v>
      </c>
    </row>
    <row r="12008" spans="6:7" x14ac:dyDescent="0.3">
      <c r="F12008" t="s">
        <v>8354</v>
      </c>
      <c r="G12008" s="10">
        <v>0</v>
      </c>
    </row>
    <row r="12009" spans="6:7" x14ac:dyDescent="0.3">
      <c r="F12009" t="s">
        <v>8351</v>
      </c>
      <c r="G12009" s="10">
        <v>0</v>
      </c>
    </row>
    <row r="12010" spans="6:7" x14ac:dyDescent="0.3">
      <c r="F12010" t="s">
        <v>8355</v>
      </c>
      <c r="G12010" s="10">
        <v>0</v>
      </c>
    </row>
    <row r="12011" spans="6:7" x14ac:dyDescent="0.3">
      <c r="F12011" t="s">
        <v>8353</v>
      </c>
      <c r="G12011" s="10">
        <v>0</v>
      </c>
    </row>
    <row r="12012" spans="6:7" x14ac:dyDescent="0.3">
      <c r="F12012" t="s">
        <v>8357</v>
      </c>
      <c r="G12012" s="10">
        <v>0</v>
      </c>
    </row>
    <row r="12013" spans="6:7" x14ac:dyDescent="0.3">
      <c r="F12013" t="s">
        <v>8359</v>
      </c>
      <c r="G12013" s="10">
        <v>0</v>
      </c>
    </row>
    <row r="12014" spans="6:7" x14ac:dyDescent="0.3">
      <c r="F12014" t="s">
        <v>8356</v>
      </c>
      <c r="G12014" s="10">
        <v>0</v>
      </c>
    </row>
    <row r="12015" spans="6:7" x14ac:dyDescent="0.3">
      <c r="F12015" t="s">
        <v>7982</v>
      </c>
      <c r="G12015" s="10">
        <v>0</v>
      </c>
    </row>
    <row r="12016" spans="6:7" x14ac:dyDescent="0.3">
      <c r="F12016" t="s">
        <v>8358</v>
      </c>
      <c r="G12016" s="10">
        <v>0</v>
      </c>
    </row>
    <row r="12017" spans="6:7" x14ac:dyDescent="0.3">
      <c r="F12017" t="s">
        <v>7983</v>
      </c>
      <c r="G12017" s="10">
        <v>0</v>
      </c>
    </row>
    <row r="12018" spans="6:7" x14ac:dyDescent="0.3">
      <c r="F12018" t="s">
        <v>8360</v>
      </c>
      <c r="G12018" s="10">
        <v>0</v>
      </c>
    </row>
    <row r="12019" spans="6:7" x14ac:dyDescent="0.3">
      <c r="F12019" t="s">
        <v>7984</v>
      </c>
      <c r="G12019" s="10">
        <v>0</v>
      </c>
    </row>
    <row r="12020" spans="6:7" x14ac:dyDescent="0.3">
      <c r="F12020" t="s">
        <v>8362</v>
      </c>
      <c r="G12020" s="10">
        <v>0</v>
      </c>
    </row>
    <row r="12021" spans="6:7" x14ac:dyDescent="0.3">
      <c r="F12021" t="s">
        <v>7985</v>
      </c>
      <c r="G12021" s="10">
        <v>0</v>
      </c>
    </row>
    <row r="12022" spans="6:7" x14ac:dyDescent="0.3">
      <c r="F12022" t="s">
        <v>8364</v>
      </c>
      <c r="G12022" s="10">
        <v>0</v>
      </c>
    </row>
    <row r="12023" spans="6:7" x14ac:dyDescent="0.3">
      <c r="F12023" t="s">
        <v>7986</v>
      </c>
      <c r="G12023" s="10">
        <v>0</v>
      </c>
    </row>
    <row r="12024" spans="6:7" x14ac:dyDescent="0.3">
      <c r="F12024" t="s">
        <v>8366</v>
      </c>
      <c r="G12024" s="10">
        <v>0</v>
      </c>
    </row>
    <row r="12025" spans="6:7" x14ac:dyDescent="0.3">
      <c r="F12025" t="s">
        <v>7987</v>
      </c>
      <c r="G12025" s="10">
        <v>0</v>
      </c>
    </row>
    <row r="12026" spans="6:7" x14ac:dyDescent="0.3">
      <c r="F12026" t="s">
        <v>8368</v>
      </c>
      <c r="G12026" s="10">
        <v>0</v>
      </c>
    </row>
    <row r="12027" spans="6:7" x14ac:dyDescent="0.3">
      <c r="F12027" t="s">
        <v>7988</v>
      </c>
      <c r="G12027" s="10">
        <v>0</v>
      </c>
    </row>
    <row r="12028" spans="6:7" x14ac:dyDescent="0.3">
      <c r="F12028" t="s">
        <v>8370</v>
      </c>
      <c r="G12028" s="10">
        <v>0</v>
      </c>
    </row>
    <row r="12029" spans="6:7" x14ac:dyDescent="0.3">
      <c r="F12029" t="s">
        <v>7989</v>
      </c>
      <c r="G12029" s="10">
        <v>0</v>
      </c>
    </row>
    <row r="12030" spans="6:7" x14ac:dyDescent="0.3">
      <c r="F12030" t="s">
        <v>8372</v>
      </c>
      <c r="G12030" s="10">
        <v>0</v>
      </c>
    </row>
    <row r="12031" spans="6:7" x14ac:dyDescent="0.3">
      <c r="F12031" t="s">
        <v>7990</v>
      </c>
      <c r="G12031" s="10">
        <v>0</v>
      </c>
    </row>
    <row r="12032" spans="6:7" x14ac:dyDescent="0.3">
      <c r="F12032" t="s">
        <v>8374</v>
      </c>
      <c r="G12032" s="10">
        <v>0</v>
      </c>
    </row>
    <row r="12033" spans="6:7" x14ac:dyDescent="0.3">
      <c r="F12033" t="s">
        <v>7991</v>
      </c>
      <c r="G12033" s="10">
        <v>0</v>
      </c>
    </row>
    <row r="12034" spans="6:7" x14ac:dyDescent="0.3">
      <c r="F12034" t="s">
        <v>8376</v>
      </c>
      <c r="G12034" s="10">
        <v>0</v>
      </c>
    </row>
    <row r="12035" spans="6:7" x14ac:dyDescent="0.3">
      <c r="F12035" t="s">
        <v>7992</v>
      </c>
      <c r="G12035" s="10">
        <v>0</v>
      </c>
    </row>
    <row r="12036" spans="6:7" x14ac:dyDescent="0.3">
      <c r="F12036" t="s">
        <v>8378</v>
      </c>
      <c r="G12036" s="10">
        <v>0</v>
      </c>
    </row>
    <row r="12037" spans="6:7" x14ac:dyDescent="0.3">
      <c r="F12037" t="s">
        <v>7993</v>
      </c>
      <c r="G12037" s="10">
        <v>0</v>
      </c>
    </row>
    <row r="12038" spans="6:7" x14ac:dyDescent="0.3">
      <c r="F12038" t="s">
        <v>8380</v>
      </c>
      <c r="G12038" s="10">
        <v>0</v>
      </c>
    </row>
    <row r="12039" spans="6:7" x14ac:dyDescent="0.3">
      <c r="F12039" t="s">
        <v>7994</v>
      </c>
      <c r="G12039" s="10">
        <v>0</v>
      </c>
    </row>
    <row r="12040" spans="6:7" x14ac:dyDescent="0.3">
      <c r="F12040" t="s">
        <v>8382</v>
      </c>
      <c r="G12040" s="10">
        <v>0</v>
      </c>
    </row>
    <row r="12041" spans="6:7" x14ac:dyDescent="0.3">
      <c r="F12041" t="s">
        <v>7995</v>
      </c>
      <c r="G12041" s="10">
        <v>0</v>
      </c>
    </row>
    <row r="12042" spans="6:7" x14ac:dyDescent="0.3">
      <c r="F12042" t="s">
        <v>8384</v>
      </c>
      <c r="G12042" s="10">
        <v>0</v>
      </c>
    </row>
    <row r="12043" spans="6:7" x14ac:dyDescent="0.3">
      <c r="F12043" t="s">
        <v>7996</v>
      </c>
      <c r="G12043" s="10">
        <v>0</v>
      </c>
    </row>
    <row r="12044" spans="6:7" x14ac:dyDescent="0.3">
      <c r="F12044" t="s">
        <v>8386</v>
      </c>
      <c r="G12044" s="10">
        <v>0</v>
      </c>
    </row>
    <row r="12045" spans="6:7" x14ac:dyDescent="0.3">
      <c r="F12045" t="s">
        <v>7997</v>
      </c>
      <c r="G12045" s="10">
        <v>0</v>
      </c>
    </row>
    <row r="12046" spans="6:7" x14ac:dyDescent="0.3">
      <c r="F12046" t="s">
        <v>8388</v>
      </c>
      <c r="G12046" s="10">
        <v>0</v>
      </c>
    </row>
    <row r="12047" spans="6:7" x14ac:dyDescent="0.3">
      <c r="F12047" t="s">
        <v>7998</v>
      </c>
      <c r="G12047" s="10">
        <v>0</v>
      </c>
    </row>
    <row r="12048" spans="6:7" x14ac:dyDescent="0.3">
      <c r="F12048" t="s">
        <v>8390</v>
      </c>
      <c r="G12048" s="10">
        <v>0</v>
      </c>
    </row>
    <row r="12049" spans="6:7" x14ac:dyDescent="0.3">
      <c r="F12049" t="s">
        <v>7999</v>
      </c>
      <c r="G12049" s="10">
        <v>0</v>
      </c>
    </row>
    <row r="12050" spans="6:7" x14ac:dyDescent="0.3">
      <c r="F12050" t="s">
        <v>8392</v>
      </c>
      <c r="G12050" s="10">
        <v>0</v>
      </c>
    </row>
    <row r="12051" spans="6:7" x14ac:dyDescent="0.3">
      <c r="F12051" t="s">
        <v>7522</v>
      </c>
      <c r="G12051" s="10">
        <v>0</v>
      </c>
    </row>
    <row r="12052" spans="6:7" x14ac:dyDescent="0.3">
      <c r="F12052" t="s">
        <v>8394</v>
      </c>
      <c r="G12052" s="10">
        <v>0</v>
      </c>
    </row>
    <row r="12053" spans="6:7" x14ac:dyDescent="0.3">
      <c r="F12053" t="s">
        <v>7598</v>
      </c>
      <c r="G12053" s="10">
        <v>0</v>
      </c>
    </row>
    <row r="12054" spans="6:7" x14ac:dyDescent="0.3">
      <c r="F12054" t="s">
        <v>8396</v>
      </c>
      <c r="G12054" s="10">
        <v>0</v>
      </c>
    </row>
    <row r="12055" spans="6:7" x14ac:dyDescent="0.3">
      <c r="F12055" t="s">
        <v>8002</v>
      </c>
      <c r="G12055" s="10">
        <v>0</v>
      </c>
    </row>
    <row r="12056" spans="6:7" x14ac:dyDescent="0.3">
      <c r="F12056" t="s">
        <v>8398</v>
      </c>
      <c r="G12056" s="10">
        <v>0</v>
      </c>
    </row>
    <row r="12057" spans="6:7" x14ac:dyDescent="0.3">
      <c r="F12057" t="s">
        <v>7523</v>
      </c>
      <c r="G12057" s="10">
        <v>0</v>
      </c>
    </row>
    <row r="12058" spans="6:7" x14ac:dyDescent="0.3">
      <c r="F12058" t="s">
        <v>8400</v>
      </c>
      <c r="G12058" s="10">
        <v>0</v>
      </c>
    </row>
    <row r="12059" spans="6:7" x14ac:dyDescent="0.3">
      <c r="F12059" t="s">
        <v>8004</v>
      </c>
      <c r="G12059" s="10">
        <v>0</v>
      </c>
    </row>
    <row r="12060" spans="6:7" x14ac:dyDescent="0.3">
      <c r="F12060" t="s">
        <v>8402</v>
      </c>
      <c r="G12060" s="10">
        <v>0</v>
      </c>
    </row>
    <row r="12061" spans="6:7" x14ac:dyDescent="0.3">
      <c r="F12061" t="s">
        <v>7599</v>
      </c>
      <c r="G12061" s="10">
        <v>0</v>
      </c>
    </row>
    <row r="12062" spans="6:7" x14ac:dyDescent="0.3">
      <c r="F12062" t="s">
        <v>8404</v>
      </c>
      <c r="G12062" s="10">
        <v>0</v>
      </c>
    </row>
    <row r="12063" spans="6:7" x14ac:dyDescent="0.3">
      <c r="F12063" t="s">
        <v>8006</v>
      </c>
      <c r="G12063" s="10">
        <v>0</v>
      </c>
    </row>
    <row r="12064" spans="6:7" x14ac:dyDescent="0.3">
      <c r="F12064" t="s">
        <v>8406</v>
      </c>
      <c r="G12064" s="10">
        <v>0</v>
      </c>
    </row>
    <row r="12065" spans="6:7" x14ac:dyDescent="0.3">
      <c r="F12065" t="s">
        <v>8007</v>
      </c>
      <c r="G12065" s="10">
        <v>0</v>
      </c>
    </row>
    <row r="12066" spans="6:7" x14ac:dyDescent="0.3">
      <c r="F12066" t="s">
        <v>8408</v>
      </c>
      <c r="G12066" s="10">
        <v>0</v>
      </c>
    </row>
    <row r="12067" spans="6:7" x14ac:dyDescent="0.3">
      <c r="F12067" t="s">
        <v>8008</v>
      </c>
      <c r="G12067" s="10">
        <v>0</v>
      </c>
    </row>
    <row r="12068" spans="6:7" x14ac:dyDescent="0.3">
      <c r="F12068" t="s">
        <v>8410</v>
      </c>
      <c r="G12068" s="10">
        <v>0</v>
      </c>
    </row>
    <row r="12069" spans="6:7" x14ac:dyDescent="0.3">
      <c r="F12069" t="s">
        <v>8009</v>
      </c>
      <c r="G12069" s="10">
        <v>0</v>
      </c>
    </row>
    <row r="12070" spans="6:7" x14ac:dyDescent="0.3">
      <c r="F12070" t="s">
        <v>8412</v>
      </c>
      <c r="G12070" s="10">
        <v>0</v>
      </c>
    </row>
    <row r="12071" spans="6:7" x14ac:dyDescent="0.3">
      <c r="F12071" t="s">
        <v>8010</v>
      </c>
      <c r="G12071" s="10">
        <v>0</v>
      </c>
    </row>
    <row r="12072" spans="6:7" x14ac:dyDescent="0.3">
      <c r="F12072" t="s">
        <v>8414</v>
      </c>
      <c r="G12072" s="10">
        <v>0</v>
      </c>
    </row>
    <row r="12073" spans="6:7" x14ac:dyDescent="0.3">
      <c r="F12073" t="s">
        <v>8011</v>
      </c>
      <c r="G12073" s="10">
        <v>0</v>
      </c>
    </row>
    <row r="12074" spans="6:7" x14ac:dyDescent="0.3">
      <c r="F12074" t="s">
        <v>8416</v>
      </c>
      <c r="G12074" s="10">
        <v>0</v>
      </c>
    </row>
    <row r="12075" spans="6:7" x14ac:dyDescent="0.3">
      <c r="F12075" t="s">
        <v>7609</v>
      </c>
      <c r="G12075" s="10">
        <v>0</v>
      </c>
    </row>
    <row r="12076" spans="6:7" x14ac:dyDescent="0.3">
      <c r="F12076" t="s">
        <v>8418</v>
      </c>
      <c r="G12076" s="10">
        <v>0</v>
      </c>
    </row>
    <row r="12077" spans="6:7" x14ac:dyDescent="0.3">
      <c r="F12077" t="s">
        <v>8013</v>
      </c>
      <c r="G12077" s="10">
        <v>0</v>
      </c>
    </row>
    <row r="12078" spans="6:7" x14ac:dyDescent="0.3">
      <c r="F12078" t="s">
        <v>8420</v>
      </c>
      <c r="G12078" s="10">
        <v>0</v>
      </c>
    </row>
    <row r="12079" spans="6:7" x14ac:dyDescent="0.3">
      <c r="F12079" t="s">
        <v>8014</v>
      </c>
      <c r="G12079" s="10">
        <v>0</v>
      </c>
    </row>
    <row r="12080" spans="6:7" x14ac:dyDescent="0.3">
      <c r="F12080" t="s">
        <v>8422</v>
      </c>
      <c r="G12080" s="10">
        <v>0</v>
      </c>
    </row>
    <row r="12081" spans="6:7" x14ac:dyDescent="0.3">
      <c r="F12081" t="s">
        <v>8015</v>
      </c>
      <c r="G12081" s="10">
        <v>0</v>
      </c>
    </row>
    <row r="12082" spans="6:7" x14ac:dyDescent="0.3">
      <c r="F12082" t="s">
        <v>8424</v>
      </c>
      <c r="G12082" s="10">
        <v>0</v>
      </c>
    </row>
    <row r="12083" spans="6:7" x14ac:dyDescent="0.3">
      <c r="F12083" t="s">
        <v>8016</v>
      </c>
      <c r="G12083" s="10">
        <v>0</v>
      </c>
    </row>
    <row r="12084" spans="6:7" x14ac:dyDescent="0.3">
      <c r="F12084" t="s">
        <v>8426</v>
      </c>
      <c r="G12084" s="10">
        <v>0</v>
      </c>
    </row>
    <row r="12085" spans="6:7" x14ac:dyDescent="0.3">
      <c r="F12085" t="s">
        <v>8017</v>
      </c>
      <c r="G12085" s="10">
        <v>0</v>
      </c>
    </row>
    <row r="12086" spans="6:7" x14ac:dyDescent="0.3">
      <c r="F12086" t="s">
        <v>8428</v>
      </c>
      <c r="G12086" s="10">
        <v>0</v>
      </c>
    </row>
    <row r="12087" spans="6:7" x14ac:dyDescent="0.3">
      <c r="F12087" t="s">
        <v>8018</v>
      </c>
      <c r="G12087" s="10">
        <v>0</v>
      </c>
    </row>
    <row r="12088" spans="6:7" x14ac:dyDescent="0.3">
      <c r="F12088" t="s">
        <v>8430</v>
      </c>
      <c r="G12088" s="10">
        <v>0</v>
      </c>
    </row>
    <row r="12089" spans="6:7" x14ac:dyDescent="0.3">
      <c r="F12089" t="s">
        <v>8019</v>
      </c>
      <c r="G12089" s="10">
        <v>0</v>
      </c>
    </row>
    <row r="12090" spans="6:7" x14ac:dyDescent="0.3">
      <c r="F12090" t="s">
        <v>8432</v>
      </c>
      <c r="G12090" s="10">
        <v>0</v>
      </c>
    </row>
    <row r="12091" spans="6:7" x14ac:dyDescent="0.3">
      <c r="F12091" t="s">
        <v>8020</v>
      </c>
      <c r="G12091" s="10">
        <v>0</v>
      </c>
    </row>
    <row r="12092" spans="6:7" x14ac:dyDescent="0.3">
      <c r="F12092" t="s">
        <v>8434</v>
      </c>
      <c r="G12092" s="10">
        <v>0</v>
      </c>
    </row>
    <row r="12093" spans="6:7" x14ac:dyDescent="0.3">
      <c r="F12093" t="s">
        <v>8021</v>
      </c>
      <c r="G12093" s="10">
        <v>0</v>
      </c>
    </row>
    <row r="12094" spans="6:7" x14ac:dyDescent="0.3">
      <c r="F12094" t="s">
        <v>8436</v>
      </c>
      <c r="G12094" s="10">
        <v>0</v>
      </c>
    </row>
    <row r="12095" spans="6:7" x14ac:dyDescent="0.3">
      <c r="F12095" t="s">
        <v>8022</v>
      </c>
      <c r="G12095" s="10">
        <v>0</v>
      </c>
    </row>
    <row r="12096" spans="6:7" x14ac:dyDescent="0.3">
      <c r="F12096" t="s">
        <v>8438</v>
      </c>
      <c r="G12096" s="10">
        <v>0</v>
      </c>
    </row>
    <row r="12097" spans="6:7" x14ac:dyDescent="0.3">
      <c r="F12097" t="s">
        <v>8023</v>
      </c>
      <c r="G12097" s="10">
        <v>0</v>
      </c>
    </row>
    <row r="12098" spans="6:7" x14ac:dyDescent="0.3">
      <c r="F12098" t="s">
        <v>8440</v>
      </c>
      <c r="G12098" s="10">
        <v>0</v>
      </c>
    </row>
    <row r="12099" spans="6:7" x14ac:dyDescent="0.3">
      <c r="F12099" t="s">
        <v>7562</v>
      </c>
      <c r="G12099" s="10">
        <v>0</v>
      </c>
    </row>
    <row r="12100" spans="6:7" x14ac:dyDescent="0.3">
      <c r="F12100" t="s">
        <v>8442</v>
      </c>
      <c r="G12100" s="10">
        <v>0</v>
      </c>
    </row>
    <row r="12101" spans="6:7" x14ac:dyDescent="0.3">
      <c r="F12101" t="s">
        <v>7563</v>
      </c>
      <c r="G12101" s="10">
        <v>0</v>
      </c>
    </row>
    <row r="12102" spans="6:7" x14ac:dyDescent="0.3">
      <c r="F12102" t="s">
        <v>8444</v>
      </c>
      <c r="G12102" s="10">
        <v>0</v>
      </c>
    </row>
    <row r="12103" spans="6:7" x14ac:dyDescent="0.3">
      <c r="F12103" t="s">
        <v>8451</v>
      </c>
      <c r="G12103" s="10">
        <v>0</v>
      </c>
    </row>
    <row r="12104" spans="6:7" x14ac:dyDescent="0.3">
      <c r="F12104" t="s">
        <v>8446</v>
      </c>
      <c r="G12104" s="10">
        <v>0</v>
      </c>
    </row>
    <row r="12105" spans="6:7" x14ac:dyDescent="0.3">
      <c r="F12105" t="s">
        <v>8452</v>
      </c>
      <c r="G12105" s="10">
        <v>0</v>
      </c>
    </row>
    <row r="12106" spans="6:7" x14ac:dyDescent="0.3">
      <c r="F12106" t="s">
        <v>8448</v>
      </c>
      <c r="G12106" s="10">
        <v>0</v>
      </c>
    </row>
    <row r="12107" spans="6:7" x14ac:dyDescent="0.3">
      <c r="F12107" t="s">
        <v>8454</v>
      </c>
      <c r="G12107" s="10">
        <v>0</v>
      </c>
    </row>
    <row r="12108" spans="6:7" x14ac:dyDescent="0.3">
      <c r="F12108" t="s">
        <v>8450</v>
      </c>
      <c r="G12108" s="10">
        <v>0</v>
      </c>
    </row>
    <row r="12109" spans="6:7" x14ac:dyDescent="0.3">
      <c r="F12109" t="s">
        <v>8456</v>
      </c>
      <c r="G12109" s="10">
        <v>0</v>
      </c>
    </row>
    <row r="12110" spans="6:7" x14ac:dyDescent="0.3">
      <c r="F12110" t="s">
        <v>8458</v>
      </c>
      <c r="G12110" s="10">
        <v>0</v>
      </c>
    </row>
    <row r="12111" spans="6:7" x14ac:dyDescent="0.3">
      <c r="F12111" t="s">
        <v>8453</v>
      </c>
      <c r="G12111" s="10">
        <v>0</v>
      </c>
    </row>
    <row r="12112" spans="6:7" x14ac:dyDescent="0.3">
      <c r="F12112" t="s">
        <v>8027</v>
      </c>
      <c r="G12112" s="10">
        <v>0</v>
      </c>
    </row>
    <row r="12113" spans="6:7" x14ac:dyDescent="0.3">
      <c r="F12113" t="s">
        <v>8455</v>
      </c>
      <c r="G12113" s="10">
        <v>0</v>
      </c>
    </row>
    <row r="12114" spans="6:7" x14ac:dyDescent="0.3">
      <c r="F12114" t="s">
        <v>7524</v>
      </c>
      <c r="G12114" s="10">
        <v>0</v>
      </c>
    </row>
    <row r="12115" spans="6:7" x14ac:dyDescent="0.3">
      <c r="F12115" t="s">
        <v>8457</v>
      </c>
      <c r="G12115" s="10">
        <v>0</v>
      </c>
    </row>
    <row r="12116" spans="6:7" x14ac:dyDescent="0.3">
      <c r="F12116" t="s">
        <v>8029</v>
      </c>
      <c r="G12116" s="10">
        <v>0</v>
      </c>
    </row>
    <row r="12117" spans="6:7" x14ac:dyDescent="0.3">
      <c r="F12117" t="s">
        <v>8459</v>
      </c>
      <c r="G12117" s="10">
        <v>0</v>
      </c>
    </row>
    <row r="12118" spans="6:7" x14ac:dyDescent="0.3">
      <c r="F12118" t="s">
        <v>8030</v>
      </c>
      <c r="G12118" s="10">
        <v>0</v>
      </c>
    </row>
    <row r="12119" spans="6:7" x14ac:dyDescent="0.3">
      <c r="F12119" t="s">
        <v>8461</v>
      </c>
      <c r="G12119" s="10">
        <v>0</v>
      </c>
    </row>
    <row r="12120" spans="6:7" x14ac:dyDescent="0.3">
      <c r="F12120" t="s">
        <v>8031</v>
      </c>
      <c r="G12120" s="10">
        <v>0</v>
      </c>
    </row>
    <row r="12121" spans="6:7" x14ac:dyDescent="0.3">
      <c r="F12121" t="s">
        <v>7578</v>
      </c>
      <c r="G12121" s="10">
        <v>0</v>
      </c>
    </row>
    <row r="12122" spans="6:7" x14ac:dyDescent="0.3">
      <c r="F12122" t="s">
        <v>8032</v>
      </c>
      <c r="G12122" s="10">
        <v>0</v>
      </c>
    </row>
    <row r="12123" spans="6:7" x14ac:dyDescent="0.3">
      <c r="F12123" t="s">
        <v>8465</v>
      </c>
      <c r="G12123" s="10">
        <v>0</v>
      </c>
    </row>
    <row r="12124" spans="6:7" x14ac:dyDescent="0.3">
      <c r="F12124" t="s">
        <v>8033</v>
      </c>
      <c r="G12124" s="10">
        <v>0</v>
      </c>
    </row>
    <row r="12125" spans="6:7" x14ac:dyDescent="0.3">
      <c r="F12125" t="s">
        <v>8467</v>
      </c>
      <c r="G12125" s="10">
        <v>0</v>
      </c>
    </row>
    <row r="12126" spans="6:7" x14ac:dyDescent="0.3">
      <c r="F12126" t="s">
        <v>8034</v>
      </c>
      <c r="G12126" s="10">
        <v>0</v>
      </c>
    </row>
    <row r="12127" spans="6:7" x14ac:dyDescent="0.3">
      <c r="F12127" t="s">
        <v>8469</v>
      </c>
      <c r="G12127" s="10">
        <v>0</v>
      </c>
    </row>
    <row r="12128" spans="6:7" x14ac:dyDescent="0.3">
      <c r="F12128" t="s">
        <v>7525</v>
      </c>
      <c r="G12128" s="10">
        <v>0</v>
      </c>
    </row>
    <row r="12129" spans="6:7" x14ac:dyDescent="0.3">
      <c r="F12129" t="s">
        <v>8471</v>
      </c>
      <c r="G12129" s="10">
        <v>0</v>
      </c>
    </row>
    <row r="12130" spans="6:7" x14ac:dyDescent="0.3">
      <c r="F12130" t="s">
        <v>8036</v>
      </c>
      <c r="G12130" s="10">
        <v>0</v>
      </c>
    </row>
    <row r="12131" spans="6:7" x14ac:dyDescent="0.3">
      <c r="F12131" t="s">
        <v>8473</v>
      </c>
      <c r="G12131" s="10">
        <v>0</v>
      </c>
    </row>
    <row r="12132" spans="6:7" x14ac:dyDescent="0.3">
      <c r="F12132" t="s">
        <v>8037</v>
      </c>
      <c r="G12132" s="10">
        <v>0</v>
      </c>
    </row>
    <row r="12133" spans="6:7" x14ac:dyDescent="0.3">
      <c r="F12133" t="s">
        <v>8475</v>
      </c>
      <c r="G12133" s="10">
        <v>0</v>
      </c>
    </row>
    <row r="12134" spans="6:7" x14ac:dyDescent="0.3">
      <c r="F12134" t="s">
        <v>7526</v>
      </c>
      <c r="G12134" s="10">
        <v>0</v>
      </c>
    </row>
    <row r="12135" spans="6:7" x14ac:dyDescent="0.3">
      <c r="F12135" t="s">
        <v>8477</v>
      </c>
      <c r="G12135" s="10">
        <v>0</v>
      </c>
    </row>
    <row r="12136" spans="6:7" x14ac:dyDescent="0.3">
      <c r="F12136" t="s">
        <v>8039</v>
      </c>
      <c r="G12136" s="10">
        <v>0</v>
      </c>
    </row>
    <row r="12137" spans="6:7" x14ac:dyDescent="0.3">
      <c r="F12137" t="s">
        <v>8479</v>
      </c>
      <c r="G12137" s="10">
        <v>0</v>
      </c>
    </row>
    <row r="12138" spans="6:7" x14ac:dyDescent="0.3">
      <c r="F12138" t="s">
        <v>8040</v>
      </c>
      <c r="G12138" s="10">
        <v>0</v>
      </c>
    </row>
    <row r="12139" spans="6:7" x14ac:dyDescent="0.3">
      <c r="F12139" t="s">
        <v>7579</v>
      </c>
      <c r="G12139" s="10">
        <v>0</v>
      </c>
    </row>
    <row r="12140" spans="6:7" x14ac:dyDescent="0.3">
      <c r="F12140" t="s">
        <v>8041</v>
      </c>
      <c r="G12140" s="10">
        <v>0</v>
      </c>
    </row>
    <row r="12141" spans="6:7" x14ac:dyDescent="0.3">
      <c r="F12141" t="s">
        <v>8483</v>
      </c>
      <c r="G12141" s="10">
        <v>0</v>
      </c>
    </row>
    <row r="12142" spans="6:7" x14ac:dyDescent="0.3">
      <c r="F12142" t="s">
        <v>8042</v>
      </c>
      <c r="G12142" s="10">
        <v>0</v>
      </c>
    </row>
    <row r="12143" spans="6:7" x14ac:dyDescent="0.3">
      <c r="F12143" t="s">
        <v>8485</v>
      </c>
      <c r="G12143" s="10">
        <v>0</v>
      </c>
    </row>
    <row r="12144" spans="6:7" x14ac:dyDescent="0.3">
      <c r="F12144" t="s">
        <v>8043</v>
      </c>
      <c r="G12144" s="10">
        <v>0</v>
      </c>
    </row>
    <row r="12145" spans="6:7" x14ac:dyDescent="0.3">
      <c r="F12145" t="s">
        <v>7530</v>
      </c>
      <c r="G12145" s="10">
        <v>0</v>
      </c>
    </row>
    <row r="12146" spans="6:7" x14ac:dyDescent="0.3">
      <c r="F12146" t="s">
        <v>7564</v>
      </c>
      <c r="G12146" s="10">
        <v>0</v>
      </c>
    </row>
    <row r="12147" spans="6:7" x14ac:dyDescent="0.3">
      <c r="F12147" t="s">
        <v>8489</v>
      </c>
      <c r="G12147" s="10">
        <v>0</v>
      </c>
    </row>
    <row r="12148" spans="6:7" x14ac:dyDescent="0.3">
      <c r="F12148" t="s">
        <v>8045</v>
      </c>
      <c r="G12148" s="10">
        <v>0</v>
      </c>
    </row>
    <row r="12149" spans="6:7" x14ac:dyDescent="0.3">
      <c r="F12149" t="s">
        <v>8491</v>
      </c>
      <c r="G12149" s="10">
        <v>0</v>
      </c>
    </row>
    <row r="12150" spans="6:7" x14ac:dyDescent="0.3">
      <c r="F12150" t="s">
        <v>8046</v>
      </c>
      <c r="G12150" s="10">
        <v>0</v>
      </c>
    </row>
    <row r="12151" spans="6:7" x14ac:dyDescent="0.3">
      <c r="F12151" t="s">
        <v>8493</v>
      </c>
      <c r="G12151" s="10">
        <v>0</v>
      </c>
    </row>
    <row r="12152" spans="6:7" x14ac:dyDescent="0.3">
      <c r="F12152" t="s">
        <v>8047</v>
      </c>
      <c r="G12152" s="10">
        <v>0</v>
      </c>
    </row>
    <row r="12153" spans="6:7" x14ac:dyDescent="0.3">
      <c r="F12153" t="s">
        <v>8495</v>
      </c>
      <c r="G12153" s="10">
        <v>0</v>
      </c>
    </row>
    <row r="12154" spans="6:7" x14ac:dyDescent="0.3">
      <c r="F12154" t="s">
        <v>8048</v>
      </c>
      <c r="G12154" s="10">
        <v>0</v>
      </c>
    </row>
    <row r="12155" spans="6:7" x14ac:dyDescent="0.3">
      <c r="F12155" t="s">
        <v>8497</v>
      </c>
      <c r="G12155" s="10">
        <v>0</v>
      </c>
    </row>
    <row r="12156" spans="6:7" x14ac:dyDescent="0.3">
      <c r="F12156" t="s">
        <v>8049</v>
      </c>
      <c r="G12156" s="10">
        <v>0</v>
      </c>
    </row>
    <row r="12157" spans="6:7" x14ac:dyDescent="0.3">
      <c r="F12157" t="s">
        <v>8499</v>
      </c>
      <c r="G12157" s="10">
        <v>0</v>
      </c>
    </row>
    <row r="12158" spans="6:7" x14ac:dyDescent="0.3">
      <c r="F12158" t="s">
        <v>8050</v>
      </c>
      <c r="G12158" s="10">
        <v>0</v>
      </c>
    </row>
    <row r="12159" spans="6:7" x14ac:dyDescent="0.3">
      <c r="F12159" t="s">
        <v>8501</v>
      </c>
      <c r="G12159" s="10">
        <v>0</v>
      </c>
    </row>
    <row r="12160" spans="6:7" x14ac:dyDescent="0.3">
      <c r="F12160" t="s">
        <v>8051</v>
      </c>
      <c r="G12160" s="10">
        <v>0</v>
      </c>
    </row>
    <row r="12161" spans="6:7" x14ac:dyDescent="0.3">
      <c r="F12161" t="s">
        <v>8503</v>
      </c>
      <c r="G12161" s="10">
        <v>0</v>
      </c>
    </row>
    <row r="12162" spans="6:7" x14ac:dyDescent="0.3">
      <c r="F12162" t="s">
        <v>8052</v>
      </c>
      <c r="G12162" s="10">
        <v>0</v>
      </c>
    </row>
    <row r="12163" spans="6:7" x14ac:dyDescent="0.3">
      <c r="F12163" t="s">
        <v>8505</v>
      </c>
      <c r="G12163" s="10">
        <v>0</v>
      </c>
    </row>
    <row r="12164" spans="6:7" x14ac:dyDescent="0.3">
      <c r="F12164" t="s">
        <v>8053</v>
      </c>
      <c r="G12164" s="10">
        <v>0</v>
      </c>
    </row>
    <row r="12165" spans="6:7" x14ac:dyDescent="0.3">
      <c r="F12165" t="s">
        <v>8507</v>
      </c>
      <c r="G12165" s="10">
        <v>0</v>
      </c>
    </row>
    <row r="12166" spans="6:7" x14ac:dyDescent="0.3">
      <c r="F12166" t="s">
        <v>8054</v>
      </c>
      <c r="G12166" s="10">
        <v>0</v>
      </c>
    </row>
    <row r="12167" spans="6:7" x14ac:dyDescent="0.3">
      <c r="F12167" t="s">
        <v>8509</v>
      </c>
      <c r="G12167" s="10">
        <v>0</v>
      </c>
    </row>
    <row r="12168" spans="6:7" x14ac:dyDescent="0.3">
      <c r="F12168" t="s">
        <v>8055</v>
      </c>
      <c r="G12168" s="10">
        <v>0</v>
      </c>
    </row>
    <row r="12169" spans="6:7" x14ac:dyDescent="0.3">
      <c r="F12169" t="s">
        <v>8511</v>
      </c>
      <c r="G12169" s="10">
        <v>0</v>
      </c>
    </row>
    <row r="12170" spans="6:7" x14ac:dyDescent="0.3">
      <c r="F12170" t="s">
        <v>8056</v>
      </c>
      <c r="G12170" s="10">
        <v>0</v>
      </c>
    </row>
    <row r="12171" spans="6:7" x14ac:dyDescent="0.3">
      <c r="F12171" t="s">
        <v>8513</v>
      </c>
      <c r="G12171" s="10">
        <v>0</v>
      </c>
    </row>
    <row r="12172" spans="6:7" x14ac:dyDescent="0.3">
      <c r="F12172" t="s">
        <v>8057</v>
      </c>
      <c r="G12172" s="10">
        <v>0</v>
      </c>
    </row>
    <row r="12173" spans="6:7" x14ac:dyDescent="0.3">
      <c r="F12173" t="s">
        <v>8515</v>
      </c>
      <c r="G12173" s="10">
        <v>0</v>
      </c>
    </row>
    <row r="12174" spans="6:7" x14ac:dyDescent="0.3">
      <c r="F12174" t="s">
        <v>8058</v>
      </c>
      <c r="G12174" s="10">
        <v>0</v>
      </c>
    </row>
    <row r="12175" spans="6:7" x14ac:dyDescent="0.3">
      <c r="F12175" t="s">
        <v>8517</v>
      </c>
      <c r="G12175" s="10">
        <v>0</v>
      </c>
    </row>
    <row r="12176" spans="6:7" x14ac:dyDescent="0.3">
      <c r="F12176" t="s">
        <v>8059</v>
      </c>
      <c r="G12176" s="10">
        <v>0</v>
      </c>
    </row>
    <row r="12177" spans="6:7" x14ac:dyDescent="0.3">
      <c r="F12177" t="s">
        <v>8519</v>
      </c>
      <c r="G12177" s="10">
        <v>0</v>
      </c>
    </row>
    <row r="12178" spans="6:7" x14ac:dyDescent="0.3">
      <c r="F12178" t="s">
        <v>8060</v>
      </c>
      <c r="G12178" s="10">
        <v>0</v>
      </c>
    </row>
    <row r="12179" spans="6:7" x14ac:dyDescent="0.3">
      <c r="F12179" t="s">
        <v>8521</v>
      </c>
      <c r="G12179" s="10">
        <v>0</v>
      </c>
    </row>
    <row r="12180" spans="6:7" x14ac:dyDescent="0.3">
      <c r="F12180" t="s">
        <v>8061</v>
      </c>
      <c r="G12180" s="10">
        <v>0</v>
      </c>
    </row>
    <row r="12181" spans="6:7" x14ac:dyDescent="0.3">
      <c r="F12181" t="s">
        <v>8523</v>
      </c>
      <c r="G12181" s="10">
        <v>0</v>
      </c>
    </row>
    <row r="12182" spans="6:7" x14ac:dyDescent="0.3">
      <c r="F12182" t="s">
        <v>8062</v>
      </c>
      <c r="G12182" s="10">
        <v>0</v>
      </c>
    </row>
    <row r="12183" spans="6:7" x14ac:dyDescent="0.3">
      <c r="F12183" t="s">
        <v>8525</v>
      </c>
      <c r="G12183" s="10">
        <v>0</v>
      </c>
    </row>
    <row r="12184" spans="6:7" x14ac:dyDescent="0.3">
      <c r="F12184" t="s">
        <v>8063</v>
      </c>
      <c r="G12184" s="10">
        <v>0</v>
      </c>
    </row>
    <row r="12185" spans="6:7" x14ac:dyDescent="0.3">
      <c r="F12185" t="s">
        <v>8527</v>
      </c>
      <c r="G12185" s="10">
        <v>0</v>
      </c>
    </row>
    <row r="12186" spans="6:7" x14ac:dyDescent="0.3">
      <c r="F12186" t="s">
        <v>7565</v>
      </c>
      <c r="G12186" s="10">
        <v>0</v>
      </c>
    </row>
    <row r="12187" spans="6:7" x14ac:dyDescent="0.3">
      <c r="F12187" t="s">
        <v>8529</v>
      </c>
      <c r="G12187" s="10">
        <v>0</v>
      </c>
    </row>
    <row r="12188" spans="6:7" x14ac:dyDescent="0.3">
      <c r="F12188" t="s">
        <v>7532</v>
      </c>
      <c r="G12188" s="10">
        <v>0</v>
      </c>
    </row>
    <row r="12189" spans="6:7" x14ac:dyDescent="0.3">
      <c r="F12189" t="s">
        <v>8531</v>
      </c>
      <c r="G12189" s="10">
        <v>0</v>
      </c>
    </row>
    <row r="12190" spans="6:7" x14ac:dyDescent="0.3">
      <c r="F12190" t="s">
        <v>8066</v>
      </c>
      <c r="G12190" s="10">
        <v>0</v>
      </c>
    </row>
    <row r="12191" spans="6:7" x14ac:dyDescent="0.3">
      <c r="F12191" t="s">
        <v>8533</v>
      </c>
      <c r="G12191" s="10">
        <v>0</v>
      </c>
    </row>
    <row r="12192" spans="6:7" x14ac:dyDescent="0.3">
      <c r="F12192" t="s">
        <v>7567</v>
      </c>
      <c r="G12192" s="10">
        <v>0</v>
      </c>
    </row>
    <row r="12193" spans="6:7" x14ac:dyDescent="0.3">
      <c r="F12193" t="s">
        <v>8535</v>
      </c>
      <c r="G12193" s="10">
        <v>0</v>
      </c>
    </row>
    <row r="12194" spans="6:7" x14ac:dyDescent="0.3">
      <c r="F12194" t="s">
        <v>8068</v>
      </c>
      <c r="G12194" s="10">
        <v>0</v>
      </c>
    </row>
    <row r="12195" spans="6:7" x14ac:dyDescent="0.3">
      <c r="F12195" t="s">
        <v>8537</v>
      </c>
      <c r="G12195" s="10">
        <v>0</v>
      </c>
    </row>
    <row r="12196" spans="6:7" x14ac:dyDescent="0.3">
      <c r="F12196" t="s">
        <v>8069</v>
      </c>
      <c r="G12196" s="10">
        <v>0</v>
      </c>
    </row>
    <row r="12197" spans="6:7" x14ac:dyDescent="0.3">
      <c r="F12197" t="s">
        <v>8539</v>
      </c>
      <c r="G12197" s="10">
        <v>0</v>
      </c>
    </row>
    <row r="12198" spans="6:7" x14ac:dyDescent="0.3">
      <c r="F12198" t="s">
        <v>8070</v>
      </c>
      <c r="G12198" s="10">
        <v>0</v>
      </c>
    </row>
    <row r="12199" spans="6:7" x14ac:dyDescent="0.3">
      <c r="F12199" t="s">
        <v>8541</v>
      </c>
      <c r="G12199" s="10">
        <v>0</v>
      </c>
    </row>
    <row r="12200" spans="6:7" x14ac:dyDescent="0.3">
      <c r="F12200" t="s">
        <v>7600</v>
      </c>
      <c r="G12200" s="10">
        <v>0</v>
      </c>
    </row>
    <row r="12201" spans="6:7" x14ac:dyDescent="0.3">
      <c r="F12201" t="s">
        <v>8543</v>
      </c>
      <c r="G12201" s="10">
        <v>0</v>
      </c>
    </row>
    <row r="12202" spans="6:7" x14ac:dyDescent="0.3">
      <c r="F12202" t="s">
        <v>8072</v>
      </c>
      <c r="G12202" s="10">
        <v>0</v>
      </c>
    </row>
    <row r="12203" spans="6:7" x14ac:dyDescent="0.3">
      <c r="F12203" t="s">
        <v>8545</v>
      </c>
      <c r="G12203" s="10">
        <v>0</v>
      </c>
    </row>
    <row r="12204" spans="6:7" x14ac:dyDescent="0.3">
      <c r="F12204" t="s">
        <v>8073</v>
      </c>
      <c r="G12204" s="10">
        <v>0</v>
      </c>
    </row>
    <row r="12205" spans="6:7" x14ac:dyDescent="0.3">
      <c r="F12205" t="s">
        <v>8547</v>
      </c>
      <c r="G12205" s="10">
        <v>0</v>
      </c>
    </row>
    <row r="12206" spans="6:7" x14ac:dyDescent="0.3">
      <c r="F12206" t="s">
        <v>8074</v>
      </c>
      <c r="G12206" s="10">
        <v>0</v>
      </c>
    </row>
    <row r="12207" spans="6:7" x14ac:dyDescent="0.3">
      <c r="F12207" t="s">
        <v>8549</v>
      </c>
      <c r="G12207" s="10">
        <v>0</v>
      </c>
    </row>
    <row r="12208" spans="6:7" x14ac:dyDescent="0.3">
      <c r="F12208" t="s">
        <v>8075</v>
      </c>
      <c r="G12208" s="10">
        <v>0</v>
      </c>
    </row>
    <row r="12209" spans="6:7" x14ac:dyDescent="0.3">
      <c r="F12209" t="s">
        <v>8551</v>
      </c>
      <c r="G12209" s="10">
        <v>0</v>
      </c>
    </row>
    <row r="12210" spans="6:7" x14ac:dyDescent="0.3">
      <c r="F12210" t="s">
        <v>8076</v>
      </c>
      <c r="G12210" s="10">
        <v>0</v>
      </c>
    </row>
    <row r="12211" spans="6:7" x14ac:dyDescent="0.3">
      <c r="F12211" t="s">
        <v>8553</v>
      </c>
      <c r="G12211" s="10">
        <v>0</v>
      </c>
    </row>
    <row r="12212" spans="6:7" x14ac:dyDescent="0.3">
      <c r="F12212" t="s">
        <v>8077</v>
      </c>
      <c r="G12212" s="10">
        <v>0</v>
      </c>
    </row>
    <row r="12213" spans="6:7" x14ac:dyDescent="0.3">
      <c r="F12213" t="s">
        <v>8555</v>
      </c>
      <c r="G12213" s="10">
        <v>0</v>
      </c>
    </row>
    <row r="12214" spans="6:7" x14ac:dyDescent="0.3">
      <c r="F12214" t="s">
        <v>8653</v>
      </c>
      <c r="G12214" s="10">
        <v>0</v>
      </c>
    </row>
    <row r="12215" spans="6:7" x14ac:dyDescent="0.3">
      <c r="F12215" t="s">
        <v>8557</v>
      </c>
      <c r="G12215" s="10">
        <v>0</v>
      </c>
    </row>
    <row r="12216" spans="6:7" x14ac:dyDescent="0.3">
      <c r="F12216" t="s">
        <v>8654</v>
      </c>
      <c r="G12216" s="10">
        <v>0</v>
      </c>
    </row>
    <row r="12217" spans="6:7" x14ac:dyDescent="0.3">
      <c r="F12217" t="s">
        <v>8559</v>
      </c>
      <c r="G12217" s="10">
        <v>0</v>
      </c>
    </row>
    <row r="12218" spans="6:7" x14ac:dyDescent="0.3">
      <c r="F12218" t="s">
        <v>8080</v>
      </c>
      <c r="G12218" s="10">
        <v>0</v>
      </c>
    </row>
    <row r="12219" spans="6:7" x14ac:dyDescent="0.3">
      <c r="F12219" t="s">
        <v>8561</v>
      </c>
      <c r="G12219" s="10">
        <v>0</v>
      </c>
    </row>
    <row r="12220" spans="6:7" x14ac:dyDescent="0.3">
      <c r="F12220" t="s">
        <v>8081</v>
      </c>
      <c r="G12220" s="10">
        <v>0</v>
      </c>
    </row>
    <row r="12221" spans="6:7" x14ac:dyDescent="0.3">
      <c r="F12221" t="s">
        <v>8563</v>
      </c>
      <c r="G12221" s="10">
        <v>0</v>
      </c>
    </row>
    <row r="12222" spans="6:7" x14ac:dyDescent="0.3">
      <c r="F12222" t="s">
        <v>7601</v>
      </c>
      <c r="G12222" s="10">
        <v>0</v>
      </c>
    </row>
    <row r="12223" spans="6:7" x14ac:dyDescent="0.3">
      <c r="F12223" t="s">
        <v>8565</v>
      </c>
      <c r="G12223" s="10">
        <v>0</v>
      </c>
    </row>
    <row r="12224" spans="6:7" x14ac:dyDescent="0.3">
      <c r="F12224" t="s">
        <v>8083</v>
      </c>
      <c r="G12224" s="10">
        <v>0</v>
      </c>
    </row>
    <row r="12225" spans="6:7" x14ac:dyDescent="0.3">
      <c r="F12225" t="s">
        <v>8567</v>
      </c>
      <c r="G12225" s="10">
        <v>0</v>
      </c>
    </row>
    <row r="12226" spans="6:7" x14ac:dyDescent="0.3">
      <c r="F12226" t="s">
        <v>8084</v>
      </c>
      <c r="G12226" s="10">
        <v>0</v>
      </c>
    </row>
    <row r="12227" spans="6:7" x14ac:dyDescent="0.3">
      <c r="F12227" t="s">
        <v>8569</v>
      </c>
      <c r="G12227" s="10">
        <v>0</v>
      </c>
    </row>
    <row r="12228" spans="6:7" x14ac:dyDescent="0.3">
      <c r="F12228" t="s">
        <v>8085</v>
      </c>
      <c r="G12228" s="10">
        <v>0</v>
      </c>
    </row>
    <row r="12229" spans="6:7" x14ac:dyDescent="0.3">
      <c r="F12229" t="s">
        <v>8571</v>
      </c>
      <c r="G12229" s="10">
        <v>0</v>
      </c>
    </row>
    <row r="12230" spans="6:7" x14ac:dyDescent="0.3">
      <c r="F12230" t="s">
        <v>8086</v>
      </c>
      <c r="G12230" s="10">
        <v>0</v>
      </c>
    </row>
    <row r="12231" spans="6:7" x14ac:dyDescent="0.3">
      <c r="F12231" t="s">
        <v>8573</v>
      </c>
      <c r="G12231" s="10">
        <v>0</v>
      </c>
    </row>
    <row r="12232" spans="6:7" x14ac:dyDescent="0.3">
      <c r="F12232" t="s">
        <v>8087</v>
      </c>
      <c r="G12232" s="10">
        <v>0</v>
      </c>
    </row>
    <row r="12233" spans="6:7" x14ac:dyDescent="0.3">
      <c r="F12233" t="s">
        <v>8575</v>
      </c>
      <c r="G12233" s="10">
        <v>0</v>
      </c>
    </row>
    <row r="12234" spans="6:7" x14ac:dyDescent="0.3">
      <c r="F12234" t="s">
        <v>8088</v>
      </c>
      <c r="G12234" s="10">
        <v>0</v>
      </c>
    </row>
    <row r="12235" spans="6:7" x14ac:dyDescent="0.3">
      <c r="F12235" t="s">
        <v>8577</v>
      </c>
      <c r="G12235" s="10">
        <v>0</v>
      </c>
    </row>
    <row r="12236" spans="6:7" x14ac:dyDescent="0.3">
      <c r="F12236" t="s">
        <v>8089</v>
      </c>
      <c r="G12236" s="10">
        <v>0</v>
      </c>
    </row>
    <row r="12237" spans="6:7" x14ac:dyDescent="0.3">
      <c r="F12237" t="s">
        <v>8579</v>
      </c>
      <c r="G12237" s="10">
        <v>0</v>
      </c>
    </row>
    <row r="12238" spans="6:7" x14ac:dyDescent="0.3">
      <c r="F12238" t="s">
        <v>8090</v>
      </c>
      <c r="G12238" s="10">
        <v>0</v>
      </c>
    </row>
    <row r="12239" spans="6:7" x14ac:dyDescent="0.3">
      <c r="F12239" t="s">
        <v>8581</v>
      </c>
      <c r="G12239" s="10">
        <v>0</v>
      </c>
    </row>
    <row r="12240" spans="6:7" x14ac:dyDescent="0.3">
      <c r="F12240" t="s">
        <v>7531</v>
      </c>
      <c r="G12240" s="10">
        <v>0</v>
      </c>
    </row>
    <row r="12241" spans="6:7" x14ac:dyDescent="0.3">
      <c r="F12241" t="s">
        <v>8583</v>
      </c>
      <c r="G12241" s="10">
        <v>0</v>
      </c>
    </row>
    <row r="12242" spans="6:7" x14ac:dyDescent="0.3">
      <c r="F12242" t="s">
        <v>8092</v>
      </c>
      <c r="G12242" s="10">
        <v>0</v>
      </c>
    </row>
    <row r="12243" spans="6:7" x14ac:dyDescent="0.3">
      <c r="F12243" t="s">
        <v>8585</v>
      </c>
      <c r="G12243" s="10">
        <v>0</v>
      </c>
    </row>
    <row r="12244" spans="6:7" x14ac:dyDescent="0.3">
      <c r="F12244" t="s">
        <v>8093</v>
      </c>
      <c r="G12244" s="10">
        <v>0</v>
      </c>
    </row>
    <row r="12245" spans="6:7" x14ac:dyDescent="0.3">
      <c r="F12245" t="s">
        <v>8587</v>
      </c>
      <c r="G12245" s="10">
        <v>0</v>
      </c>
    </row>
    <row r="12246" spans="6:7" x14ac:dyDescent="0.3">
      <c r="F12246" t="s">
        <v>8094</v>
      </c>
      <c r="G12246" s="10">
        <v>0</v>
      </c>
    </row>
    <row r="12247" spans="6:7" x14ac:dyDescent="0.3">
      <c r="F12247" t="s">
        <v>8589</v>
      </c>
      <c r="G12247" s="10">
        <v>0</v>
      </c>
    </row>
    <row r="12248" spans="6:7" x14ac:dyDescent="0.3">
      <c r="F12248" t="s">
        <v>8095</v>
      </c>
      <c r="G12248" s="10">
        <v>0</v>
      </c>
    </row>
    <row r="12249" spans="6:7" x14ac:dyDescent="0.3">
      <c r="F12249" t="s">
        <v>8591</v>
      </c>
      <c r="G12249" s="10">
        <v>0</v>
      </c>
    </row>
    <row r="12250" spans="6:7" x14ac:dyDescent="0.3">
      <c r="F12250" t="s">
        <v>8096</v>
      </c>
      <c r="G12250" s="10">
        <v>0</v>
      </c>
    </row>
    <row r="12251" spans="6:7" x14ac:dyDescent="0.3">
      <c r="F12251" t="s">
        <v>8593</v>
      </c>
      <c r="G12251" s="10">
        <v>0</v>
      </c>
    </row>
    <row r="12252" spans="6:7" x14ac:dyDescent="0.3">
      <c r="F12252" t="s">
        <v>8097</v>
      </c>
      <c r="G12252" s="10">
        <v>0</v>
      </c>
    </row>
    <row r="12253" spans="6:7" x14ac:dyDescent="0.3">
      <c r="F12253" t="s">
        <v>8595</v>
      </c>
      <c r="G12253" s="10">
        <v>0</v>
      </c>
    </row>
    <row r="12254" spans="6:7" x14ac:dyDescent="0.3">
      <c r="F12254" t="s">
        <v>8098</v>
      </c>
      <c r="G12254" s="10">
        <v>0</v>
      </c>
    </row>
    <row r="12255" spans="6:7" x14ac:dyDescent="0.3">
      <c r="F12255" t="s">
        <v>8597</v>
      </c>
      <c r="G12255" s="10">
        <v>0</v>
      </c>
    </row>
    <row r="12256" spans="6:7" x14ac:dyDescent="0.3">
      <c r="F12256" t="s">
        <v>8099</v>
      </c>
      <c r="G12256" s="10">
        <v>0</v>
      </c>
    </row>
    <row r="12257" spans="6:7" x14ac:dyDescent="0.3">
      <c r="F12257" t="s">
        <v>8599</v>
      </c>
      <c r="G12257" s="10">
        <v>0</v>
      </c>
    </row>
    <row r="12258" spans="6:7" x14ac:dyDescent="0.3">
      <c r="F12258" t="s">
        <v>8609</v>
      </c>
      <c r="G12258" s="10">
        <v>0</v>
      </c>
    </row>
    <row r="12259" spans="6:7" x14ac:dyDescent="0.3">
      <c r="F12259" t="s">
        <v>8601</v>
      </c>
      <c r="G12259" s="10">
        <v>0</v>
      </c>
    </row>
    <row r="12260" spans="6:7" x14ac:dyDescent="0.3">
      <c r="F12260" t="s">
        <v>8611</v>
      </c>
      <c r="G12260" s="10">
        <v>0</v>
      </c>
    </row>
    <row r="12261" spans="6:7" x14ac:dyDescent="0.3">
      <c r="F12261" t="s">
        <v>8603</v>
      </c>
      <c r="G12261" s="10">
        <v>0</v>
      </c>
    </row>
    <row r="12262" spans="6:7" x14ac:dyDescent="0.3">
      <c r="F12262" t="s">
        <v>8613</v>
      </c>
      <c r="G12262" s="10">
        <v>0</v>
      </c>
    </row>
    <row r="12263" spans="6:7" x14ac:dyDescent="0.3">
      <c r="F12263" t="s">
        <v>8605</v>
      </c>
      <c r="G12263" s="10">
        <v>0</v>
      </c>
    </row>
    <row r="12264" spans="6:7" x14ac:dyDescent="0.3">
      <c r="F12264" t="s">
        <v>8615</v>
      </c>
      <c r="G12264" s="10">
        <v>0</v>
      </c>
    </row>
    <row r="12265" spans="6:7" x14ac:dyDescent="0.3">
      <c r="F12265" t="s">
        <v>8607</v>
      </c>
      <c r="G12265" s="10">
        <v>0</v>
      </c>
    </row>
    <row r="12266" spans="6:7" x14ac:dyDescent="0.3">
      <c r="F12266" t="s">
        <v>8617</v>
      </c>
      <c r="G12266" s="10">
        <v>0</v>
      </c>
    </row>
    <row r="12267" spans="6:7" x14ac:dyDescent="0.3">
      <c r="F12267" t="s">
        <v>7603</v>
      </c>
      <c r="G12267" s="10">
        <v>0</v>
      </c>
    </row>
    <row r="12268" spans="6:7" x14ac:dyDescent="0.3">
      <c r="F12268" t="s">
        <v>8619</v>
      </c>
      <c r="G12268" s="10">
        <v>0</v>
      </c>
    </row>
    <row r="12269" spans="6:7" x14ac:dyDescent="0.3">
      <c r="F12269" t="s">
        <v>8100</v>
      </c>
      <c r="G12269" s="10">
        <v>0</v>
      </c>
    </row>
    <row r="12270" spans="6:7" x14ac:dyDescent="0.3">
      <c r="F12270" t="s">
        <v>8612</v>
      </c>
      <c r="G12270" s="10">
        <v>0</v>
      </c>
    </row>
    <row r="12271" spans="6:7" x14ac:dyDescent="0.3">
      <c r="F12271" t="s">
        <v>8101</v>
      </c>
      <c r="G12271" s="10">
        <v>0</v>
      </c>
    </row>
    <row r="12272" spans="6:7" x14ac:dyDescent="0.3">
      <c r="F12272" t="s">
        <v>8614</v>
      </c>
      <c r="G12272" s="10">
        <v>0</v>
      </c>
    </row>
    <row r="12273" spans="6:7" x14ac:dyDescent="0.3">
      <c r="F12273" t="s">
        <v>8102</v>
      </c>
      <c r="G12273" s="10">
        <v>0</v>
      </c>
    </row>
    <row r="12274" spans="6:7" x14ac:dyDescent="0.3">
      <c r="F12274" t="s">
        <v>8616</v>
      </c>
      <c r="G12274" s="10">
        <v>0</v>
      </c>
    </row>
    <row r="12275" spans="6:7" x14ac:dyDescent="0.3">
      <c r="F12275" t="s">
        <v>8103</v>
      </c>
      <c r="G12275" s="10">
        <v>0</v>
      </c>
    </row>
    <row r="12276" spans="6:7" x14ac:dyDescent="0.3">
      <c r="F12276" t="s">
        <v>8618</v>
      </c>
      <c r="G12276" s="10">
        <v>0</v>
      </c>
    </row>
    <row r="12277" spans="6:7" x14ac:dyDescent="0.3">
      <c r="F12277" t="s">
        <v>8104</v>
      </c>
      <c r="G12277" s="10">
        <v>0</v>
      </c>
    </row>
    <row r="12278" spans="6:7" x14ac:dyDescent="0.3">
      <c r="F12278" t="s">
        <v>8620</v>
      </c>
      <c r="G12278" s="10">
        <v>0</v>
      </c>
    </row>
    <row r="12279" spans="6:7" x14ac:dyDescent="0.3">
      <c r="F12279" t="s">
        <v>8105</v>
      </c>
      <c r="G12279" s="10">
        <v>0</v>
      </c>
    </row>
    <row r="12280" spans="6:7" x14ac:dyDescent="0.3">
      <c r="F12280" t="s">
        <v>7584</v>
      </c>
      <c r="G12280" s="10">
        <v>0</v>
      </c>
    </row>
    <row r="12281" spans="6:7" x14ac:dyDescent="0.3">
      <c r="F12281" t="s">
        <v>8106</v>
      </c>
      <c r="G12281" s="10">
        <v>0</v>
      </c>
    </row>
    <row r="12282" spans="6:7" x14ac:dyDescent="0.3">
      <c r="F12282" t="s">
        <v>8624</v>
      </c>
      <c r="G12282" s="10">
        <v>0</v>
      </c>
    </row>
    <row r="12283" spans="6:7" x14ac:dyDescent="0.3">
      <c r="F12283" t="s">
        <v>8107</v>
      </c>
      <c r="G12283" s="10">
        <v>0</v>
      </c>
    </row>
    <row r="12284" spans="6:7" x14ac:dyDescent="0.3">
      <c r="F12284" t="s">
        <v>8626</v>
      </c>
      <c r="G12284" s="10">
        <v>0</v>
      </c>
    </row>
    <row r="12285" spans="6:7" x14ac:dyDescent="0.3">
      <c r="F12285" t="s">
        <v>8108</v>
      </c>
      <c r="G12285" s="10">
        <v>0</v>
      </c>
    </row>
    <row r="12286" spans="6:7" x14ac:dyDescent="0.3">
      <c r="F12286" t="s">
        <v>8628</v>
      </c>
      <c r="G12286" s="10">
        <v>0</v>
      </c>
    </row>
    <row r="12287" spans="6:7" x14ac:dyDescent="0.3">
      <c r="F12287" t="s">
        <v>8109</v>
      </c>
      <c r="G12287" s="10">
        <v>0</v>
      </c>
    </row>
    <row r="12288" spans="6:7" x14ac:dyDescent="0.3">
      <c r="F12288" t="s">
        <v>8630</v>
      </c>
      <c r="G12288" s="10">
        <v>0</v>
      </c>
    </row>
    <row r="12289" spans="6:7" x14ac:dyDescent="0.3">
      <c r="F12289" t="s">
        <v>8110</v>
      </c>
      <c r="G12289" s="10">
        <v>0</v>
      </c>
    </row>
    <row r="12290" spans="6:7" x14ac:dyDescent="0.3">
      <c r="F12290" t="s">
        <v>8632</v>
      </c>
      <c r="G12290" s="10">
        <v>0</v>
      </c>
    </row>
    <row r="12291" spans="6:7" x14ac:dyDescent="0.3">
      <c r="F12291" t="s">
        <v>8635</v>
      </c>
      <c r="G12291" s="10">
        <v>0</v>
      </c>
    </row>
    <row r="12292" spans="6:7" x14ac:dyDescent="0.3">
      <c r="F12292" t="s">
        <v>7591</v>
      </c>
      <c r="G12292" s="10">
        <v>0</v>
      </c>
    </row>
    <row r="12293" spans="6:7" x14ac:dyDescent="0.3">
      <c r="F12293" t="s">
        <v>8637</v>
      </c>
      <c r="G12293" s="10">
        <v>0</v>
      </c>
    </row>
    <row r="12294" spans="6:7" x14ac:dyDescent="0.3">
      <c r="F12294" t="s">
        <v>7585</v>
      </c>
      <c r="G12294" s="10">
        <v>0</v>
      </c>
    </row>
    <row r="12295" spans="6:7" x14ac:dyDescent="0.3">
      <c r="F12295" t="s">
        <v>8111</v>
      </c>
      <c r="G12295" s="10">
        <v>0</v>
      </c>
    </row>
    <row r="12296" spans="6:7" x14ac:dyDescent="0.3">
      <c r="F12296" t="s">
        <v>8638</v>
      </c>
      <c r="G12296" s="10">
        <v>0</v>
      </c>
    </row>
    <row r="12297" spans="6:7" x14ac:dyDescent="0.3">
      <c r="F12297" t="s">
        <v>8112</v>
      </c>
      <c r="G12297" s="10">
        <v>0</v>
      </c>
    </row>
    <row r="12298" spans="6:7" x14ac:dyDescent="0.3">
      <c r="F12298" t="s">
        <v>8640</v>
      </c>
      <c r="G12298" s="10">
        <v>0</v>
      </c>
    </row>
    <row r="12299" spans="6:7" x14ac:dyDescent="0.3">
      <c r="F12299" t="s">
        <v>8113</v>
      </c>
      <c r="G12299" s="10">
        <v>0</v>
      </c>
    </row>
    <row r="12300" spans="6:7" x14ac:dyDescent="0.3">
      <c r="F12300" t="s">
        <v>7586</v>
      </c>
      <c r="G12300" s="10">
        <v>0</v>
      </c>
    </row>
    <row r="12301" spans="6:7" x14ac:dyDescent="0.3">
      <c r="F12301" t="s">
        <v>8114</v>
      </c>
      <c r="G12301" s="10">
        <v>0</v>
      </c>
    </row>
    <row r="12302" spans="6:7" x14ac:dyDescent="0.3">
      <c r="F12302" t="s">
        <v>8644</v>
      </c>
      <c r="G12302" s="10">
        <v>0</v>
      </c>
    </row>
    <row r="12303" spans="6:7" x14ac:dyDescent="0.3">
      <c r="F12303" t="s">
        <v>8115</v>
      </c>
      <c r="G12303" s="10">
        <v>0</v>
      </c>
    </row>
    <row r="12304" spans="6:7" x14ac:dyDescent="0.3">
      <c r="F12304" t="s">
        <v>7587</v>
      </c>
      <c r="G12304" s="10">
        <v>0</v>
      </c>
    </row>
    <row r="12305" spans="6:7" x14ac:dyDescent="0.3">
      <c r="F12305" t="s">
        <v>8116</v>
      </c>
      <c r="G12305" s="10">
        <v>0</v>
      </c>
    </row>
    <row r="12306" spans="6:7" x14ac:dyDescent="0.3">
      <c r="F12306" t="s">
        <v>8648</v>
      </c>
      <c r="G12306" s="10">
        <v>0</v>
      </c>
    </row>
    <row r="12307" spans="6:7" x14ac:dyDescent="0.3">
      <c r="F12307" t="s">
        <v>8117</v>
      </c>
      <c r="G12307" s="10">
        <v>0</v>
      </c>
    </row>
    <row r="12308" spans="6:7" x14ac:dyDescent="0.3">
      <c r="F12308" t="s">
        <v>8650</v>
      </c>
      <c r="G12308" s="10">
        <v>0</v>
      </c>
    </row>
    <row r="12309" spans="6:7" x14ac:dyDescent="0.3">
      <c r="F12309" t="s">
        <v>8118</v>
      </c>
      <c r="G12309" s="10">
        <v>0</v>
      </c>
    </row>
    <row r="12310" spans="6:7" x14ac:dyDescent="0.3">
      <c r="F12310" t="s">
        <v>8652</v>
      </c>
      <c r="G12310" s="10">
        <v>0</v>
      </c>
    </row>
    <row r="12311" spans="6:7" x14ac:dyDescent="0.3">
      <c r="F12311" t="s">
        <v>8119</v>
      </c>
      <c r="G12311" s="10">
        <v>0</v>
      </c>
    </row>
    <row r="12312" spans="6:7" x14ac:dyDescent="0.3">
      <c r="F12312" t="s">
        <v>8120</v>
      </c>
      <c r="G12312" s="10">
        <v>0</v>
      </c>
    </row>
    <row r="12313" spans="6:7" x14ac:dyDescent="0.3">
      <c r="F12313" t="s">
        <v>7505</v>
      </c>
      <c r="G12313" s="10">
        <v>0</v>
      </c>
    </row>
    <row r="12314" spans="6:7" x14ac:dyDescent="0.3">
      <c r="F12314" t="s">
        <v>8079</v>
      </c>
      <c r="G12314" s="10">
        <v>0</v>
      </c>
    </row>
    <row r="12315" spans="6:7" x14ac:dyDescent="0.3">
      <c r="F12315" t="s">
        <v>6383</v>
      </c>
      <c r="G12315" s="10">
        <v>0</v>
      </c>
    </row>
    <row r="12316" spans="6:7" x14ac:dyDescent="0.3">
      <c r="F12316" t="s">
        <v>7241</v>
      </c>
      <c r="G12316" s="10">
        <v>0</v>
      </c>
    </row>
    <row r="12317" spans="6:7" x14ac:dyDescent="0.3">
      <c r="F12317" t="s">
        <v>7106</v>
      </c>
      <c r="G12317" s="10">
        <v>0</v>
      </c>
    </row>
    <row r="12318" spans="6:7" x14ac:dyDescent="0.3">
      <c r="F12318" t="s">
        <v>6466</v>
      </c>
      <c r="G12318" s="10">
        <v>0</v>
      </c>
    </row>
    <row r="12319" spans="6:7" x14ac:dyDescent="0.3">
      <c r="F12319" t="s">
        <v>7369</v>
      </c>
      <c r="G12319" s="10">
        <v>0</v>
      </c>
    </row>
    <row r="12320" spans="6:7" x14ac:dyDescent="0.3">
      <c r="F12320" t="s">
        <v>6467</v>
      </c>
      <c r="G12320" s="10">
        <v>0</v>
      </c>
    </row>
    <row r="12321" spans="6:7" x14ac:dyDescent="0.3">
      <c r="F12321" t="s">
        <v>7042</v>
      </c>
      <c r="G12321" s="10">
        <v>0</v>
      </c>
    </row>
    <row r="12322" spans="6:7" x14ac:dyDescent="0.3">
      <c r="F12322" t="s">
        <v>6468</v>
      </c>
      <c r="G12322" s="10">
        <v>0</v>
      </c>
    </row>
    <row r="12323" spans="6:7" x14ac:dyDescent="0.3">
      <c r="F12323" t="s">
        <v>7174</v>
      </c>
      <c r="G12323" s="10">
        <v>0</v>
      </c>
    </row>
    <row r="12324" spans="6:7" x14ac:dyDescent="0.3">
      <c r="F12324" t="s">
        <v>6469</v>
      </c>
      <c r="G12324" s="10">
        <v>0</v>
      </c>
    </row>
    <row r="12325" spans="6:7" x14ac:dyDescent="0.3">
      <c r="F12325" t="s">
        <v>7305</v>
      </c>
      <c r="G12325" s="10">
        <v>0</v>
      </c>
    </row>
    <row r="12326" spans="6:7" x14ac:dyDescent="0.3">
      <c r="F12326" t="s">
        <v>6470</v>
      </c>
      <c r="G12326" s="10">
        <v>0</v>
      </c>
    </row>
    <row r="12327" spans="6:7" x14ac:dyDescent="0.3">
      <c r="F12327" t="s">
        <v>6399</v>
      </c>
      <c r="G12327" s="10">
        <v>0</v>
      </c>
    </row>
    <row r="12328" spans="6:7" x14ac:dyDescent="0.3">
      <c r="F12328" t="s">
        <v>6471</v>
      </c>
      <c r="G12328" s="10">
        <v>0</v>
      </c>
    </row>
    <row r="12329" spans="6:7" x14ac:dyDescent="0.3">
      <c r="F12329" t="s">
        <v>7010</v>
      </c>
      <c r="G12329" s="10">
        <v>0</v>
      </c>
    </row>
    <row r="12330" spans="6:7" x14ac:dyDescent="0.3">
      <c r="F12330" t="s">
        <v>6472</v>
      </c>
      <c r="G12330" s="10">
        <v>0</v>
      </c>
    </row>
    <row r="12331" spans="6:7" x14ac:dyDescent="0.3">
      <c r="F12331" t="s">
        <v>7074</v>
      </c>
      <c r="G12331" s="10">
        <v>0</v>
      </c>
    </row>
    <row r="12332" spans="6:7" x14ac:dyDescent="0.3">
      <c r="F12332" t="s">
        <v>6364</v>
      </c>
      <c r="G12332" s="10">
        <v>0</v>
      </c>
    </row>
    <row r="12333" spans="6:7" x14ac:dyDescent="0.3">
      <c r="F12333" t="s">
        <v>7142</v>
      </c>
      <c r="G12333" s="10">
        <v>0</v>
      </c>
    </row>
    <row r="12334" spans="6:7" x14ac:dyDescent="0.3">
      <c r="F12334" t="s">
        <v>6474</v>
      </c>
      <c r="G12334" s="10">
        <v>0</v>
      </c>
    </row>
    <row r="12335" spans="6:7" x14ac:dyDescent="0.3">
      <c r="F12335" t="s">
        <v>7206</v>
      </c>
      <c r="G12335" s="10">
        <v>0</v>
      </c>
    </row>
    <row r="12336" spans="6:7" x14ac:dyDescent="0.3">
      <c r="F12336" t="s">
        <v>6475</v>
      </c>
      <c r="G12336" s="10">
        <v>0</v>
      </c>
    </row>
    <row r="12337" spans="6:7" x14ac:dyDescent="0.3">
      <c r="F12337" t="s">
        <v>7273</v>
      </c>
      <c r="G12337" s="10">
        <v>0</v>
      </c>
    </row>
    <row r="12338" spans="6:7" x14ac:dyDescent="0.3">
      <c r="F12338" t="s">
        <v>6476</v>
      </c>
      <c r="G12338" s="10">
        <v>0</v>
      </c>
    </row>
    <row r="12339" spans="6:7" x14ac:dyDescent="0.3">
      <c r="F12339" t="s">
        <v>7337</v>
      </c>
      <c r="G12339" s="10">
        <v>0</v>
      </c>
    </row>
    <row r="12340" spans="6:7" x14ac:dyDescent="0.3">
      <c r="F12340" t="s">
        <v>6477</v>
      </c>
      <c r="G12340" s="10">
        <v>0</v>
      </c>
    </row>
    <row r="12341" spans="6:7" x14ac:dyDescent="0.3">
      <c r="F12341" t="s">
        <v>7401</v>
      </c>
      <c r="G12341" s="10">
        <v>0</v>
      </c>
    </row>
    <row r="12342" spans="6:7" x14ac:dyDescent="0.3">
      <c r="F12342" t="s">
        <v>6478</v>
      </c>
      <c r="G12342" s="10">
        <v>0</v>
      </c>
    </row>
    <row r="12343" spans="6:7" x14ac:dyDescent="0.3">
      <c r="F12343" t="s">
        <v>7468</v>
      </c>
      <c r="G12343" s="10">
        <v>0</v>
      </c>
    </row>
    <row r="12344" spans="6:7" x14ac:dyDescent="0.3">
      <c r="F12344" t="s">
        <v>6479</v>
      </c>
      <c r="G12344" s="10">
        <v>0</v>
      </c>
    </row>
    <row r="12345" spans="6:7" x14ac:dyDescent="0.3">
      <c r="F12345" t="s">
        <v>6992</v>
      </c>
      <c r="G12345" s="10">
        <v>0</v>
      </c>
    </row>
    <row r="12346" spans="6:7" x14ac:dyDescent="0.3">
      <c r="F12346" t="s">
        <v>6480</v>
      </c>
      <c r="G12346" s="10">
        <v>0</v>
      </c>
    </row>
    <row r="12347" spans="6:7" x14ac:dyDescent="0.3">
      <c r="F12347" t="s">
        <v>7026</v>
      </c>
      <c r="G12347" s="10">
        <v>0</v>
      </c>
    </row>
    <row r="12348" spans="6:7" x14ac:dyDescent="0.3">
      <c r="F12348" t="s">
        <v>6481</v>
      </c>
      <c r="G12348" s="10">
        <v>0</v>
      </c>
    </row>
    <row r="12349" spans="6:7" x14ac:dyDescent="0.3">
      <c r="F12349" t="s">
        <v>7058</v>
      </c>
      <c r="G12349" s="10">
        <v>0</v>
      </c>
    </row>
    <row r="12350" spans="6:7" x14ac:dyDescent="0.3">
      <c r="F12350" t="s">
        <v>6482</v>
      </c>
      <c r="G12350" s="10">
        <v>0</v>
      </c>
    </row>
    <row r="12351" spans="6:7" x14ac:dyDescent="0.3">
      <c r="F12351" t="s">
        <v>7090</v>
      </c>
      <c r="G12351" s="10">
        <v>0</v>
      </c>
    </row>
    <row r="12352" spans="6:7" x14ac:dyDescent="0.3">
      <c r="F12352" t="s">
        <v>6483</v>
      </c>
      <c r="G12352" s="10">
        <v>0</v>
      </c>
    </row>
    <row r="12353" spans="6:7" x14ac:dyDescent="0.3">
      <c r="F12353" t="s">
        <v>6423</v>
      </c>
      <c r="G12353" s="10">
        <v>0</v>
      </c>
    </row>
    <row r="12354" spans="6:7" x14ac:dyDescent="0.3">
      <c r="F12354" t="s">
        <v>6484</v>
      </c>
      <c r="G12354" s="10">
        <v>0</v>
      </c>
    </row>
    <row r="12355" spans="6:7" x14ac:dyDescent="0.3">
      <c r="F12355" t="s">
        <v>6391</v>
      </c>
      <c r="G12355" s="10">
        <v>0</v>
      </c>
    </row>
    <row r="12356" spans="6:7" x14ac:dyDescent="0.3">
      <c r="F12356" t="s">
        <v>6485</v>
      </c>
      <c r="G12356" s="10">
        <v>0</v>
      </c>
    </row>
    <row r="12357" spans="6:7" x14ac:dyDescent="0.3">
      <c r="F12357" t="s">
        <v>6393</v>
      </c>
      <c r="G12357" s="10">
        <v>0</v>
      </c>
    </row>
    <row r="12358" spans="6:7" x14ac:dyDescent="0.3">
      <c r="F12358" t="s">
        <v>6486</v>
      </c>
      <c r="G12358" s="10">
        <v>0</v>
      </c>
    </row>
    <row r="12359" spans="6:7" x14ac:dyDescent="0.3">
      <c r="F12359" t="s">
        <v>7225</v>
      </c>
      <c r="G12359" s="10">
        <v>0</v>
      </c>
    </row>
    <row r="12360" spans="6:7" x14ac:dyDescent="0.3">
      <c r="F12360" t="s">
        <v>6487</v>
      </c>
      <c r="G12360" s="10">
        <v>0</v>
      </c>
    </row>
    <row r="12361" spans="6:7" x14ac:dyDescent="0.3">
      <c r="F12361" t="s">
        <v>7257</v>
      </c>
      <c r="G12361" s="10">
        <v>0</v>
      </c>
    </row>
    <row r="12362" spans="6:7" x14ac:dyDescent="0.3">
      <c r="F12362" t="s">
        <v>6488</v>
      </c>
      <c r="G12362" s="10">
        <v>0</v>
      </c>
    </row>
    <row r="12363" spans="6:7" x14ac:dyDescent="0.3">
      <c r="F12363" t="s">
        <v>7289</v>
      </c>
      <c r="G12363" s="10">
        <v>0</v>
      </c>
    </row>
    <row r="12364" spans="6:7" x14ac:dyDescent="0.3">
      <c r="F12364" t="s">
        <v>6489</v>
      </c>
      <c r="G12364" s="10">
        <v>0</v>
      </c>
    </row>
    <row r="12365" spans="6:7" x14ac:dyDescent="0.3">
      <c r="F12365" t="s">
        <v>7321</v>
      </c>
      <c r="G12365" s="10">
        <v>0</v>
      </c>
    </row>
    <row r="12366" spans="6:7" x14ac:dyDescent="0.3">
      <c r="F12366" t="s">
        <v>6490</v>
      </c>
      <c r="G12366" s="10">
        <v>0</v>
      </c>
    </row>
    <row r="12367" spans="6:7" x14ac:dyDescent="0.3">
      <c r="F12367" t="s">
        <v>7353</v>
      </c>
      <c r="G12367" s="10">
        <v>0</v>
      </c>
    </row>
    <row r="12368" spans="6:7" x14ac:dyDescent="0.3">
      <c r="F12368" t="s">
        <v>6491</v>
      </c>
      <c r="G12368" s="10">
        <v>0</v>
      </c>
    </row>
    <row r="12369" spans="6:7" x14ac:dyDescent="0.3">
      <c r="F12369" t="s">
        <v>7385</v>
      </c>
      <c r="G12369" s="10">
        <v>0</v>
      </c>
    </row>
    <row r="12370" spans="6:7" x14ac:dyDescent="0.3">
      <c r="F12370" t="s">
        <v>6492</v>
      </c>
      <c r="G12370" s="10">
        <v>0</v>
      </c>
    </row>
    <row r="12371" spans="6:7" x14ac:dyDescent="0.3">
      <c r="F12371" t="s">
        <v>7417</v>
      </c>
      <c r="G12371" s="10">
        <v>0</v>
      </c>
    </row>
    <row r="12372" spans="6:7" x14ac:dyDescent="0.3">
      <c r="F12372" t="s">
        <v>6365</v>
      </c>
      <c r="G12372" s="10">
        <v>0</v>
      </c>
    </row>
    <row r="12373" spans="6:7" x14ac:dyDescent="0.3">
      <c r="F12373" t="s">
        <v>7449</v>
      </c>
      <c r="G12373" s="10">
        <v>0</v>
      </c>
    </row>
    <row r="12374" spans="6:7" x14ac:dyDescent="0.3">
      <c r="F12374" t="s">
        <v>6494</v>
      </c>
      <c r="G12374" s="10">
        <v>0</v>
      </c>
    </row>
    <row r="12375" spans="6:7" x14ac:dyDescent="0.3">
      <c r="F12375" t="s">
        <v>6968</v>
      </c>
      <c r="G12375" s="10">
        <v>0</v>
      </c>
    </row>
    <row r="12376" spans="6:7" x14ac:dyDescent="0.3">
      <c r="F12376" t="s">
        <v>6495</v>
      </c>
      <c r="G12376" s="10">
        <v>0</v>
      </c>
    </row>
    <row r="12377" spans="6:7" x14ac:dyDescent="0.3">
      <c r="F12377" t="s">
        <v>6984</v>
      </c>
      <c r="G12377" s="10">
        <v>0</v>
      </c>
    </row>
    <row r="12378" spans="6:7" x14ac:dyDescent="0.3">
      <c r="F12378" t="s">
        <v>6496</v>
      </c>
      <c r="G12378" s="10">
        <v>0</v>
      </c>
    </row>
    <row r="12379" spans="6:7" x14ac:dyDescent="0.3">
      <c r="F12379" t="s">
        <v>7002</v>
      </c>
      <c r="G12379" s="10">
        <v>0</v>
      </c>
    </row>
    <row r="12380" spans="6:7" x14ac:dyDescent="0.3">
      <c r="F12380" t="s">
        <v>6497</v>
      </c>
      <c r="G12380" s="10">
        <v>0</v>
      </c>
    </row>
    <row r="12381" spans="6:7" x14ac:dyDescent="0.3">
      <c r="F12381" t="s">
        <v>7018</v>
      </c>
      <c r="G12381" s="10">
        <v>0</v>
      </c>
    </row>
    <row r="12382" spans="6:7" x14ac:dyDescent="0.3">
      <c r="F12382" t="s">
        <v>6498</v>
      </c>
      <c r="G12382" s="10">
        <v>0</v>
      </c>
    </row>
    <row r="12383" spans="6:7" x14ac:dyDescent="0.3">
      <c r="F12383" t="s">
        <v>6443</v>
      </c>
      <c r="G12383" s="10">
        <v>0</v>
      </c>
    </row>
    <row r="12384" spans="6:7" x14ac:dyDescent="0.3">
      <c r="F12384" t="s">
        <v>6499</v>
      </c>
      <c r="G12384" s="10">
        <v>0</v>
      </c>
    </row>
    <row r="12385" spans="6:7" x14ac:dyDescent="0.3">
      <c r="F12385" t="s">
        <v>7050</v>
      </c>
      <c r="G12385" s="10">
        <v>0</v>
      </c>
    </row>
    <row r="12386" spans="6:7" x14ac:dyDescent="0.3">
      <c r="F12386" t="s">
        <v>6500</v>
      </c>
      <c r="G12386" s="10">
        <v>0</v>
      </c>
    </row>
    <row r="12387" spans="6:7" x14ac:dyDescent="0.3">
      <c r="F12387" t="s">
        <v>7066</v>
      </c>
      <c r="G12387" s="10">
        <v>0</v>
      </c>
    </row>
    <row r="12388" spans="6:7" x14ac:dyDescent="0.3">
      <c r="F12388" t="s">
        <v>6501</v>
      </c>
      <c r="G12388" s="10">
        <v>0</v>
      </c>
    </row>
    <row r="12389" spans="6:7" x14ac:dyDescent="0.3">
      <c r="F12389" t="s">
        <v>7082</v>
      </c>
      <c r="G12389" s="10">
        <v>0</v>
      </c>
    </row>
    <row r="12390" spans="6:7" x14ac:dyDescent="0.3">
      <c r="F12390" t="s">
        <v>6502</v>
      </c>
      <c r="G12390" s="10">
        <v>0</v>
      </c>
    </row>
    <row r="12391" spans="6:7" x14ac:dyDescent="0.3">
      <c r="F12391" t="s">
        <v>7098</v>
      </c>
      <c r="G12391" s="10">
        <v>0</v>
      </c>
    </row>
    <row r="12392" spans="6:7" x14ac:dyDescent="0.3">
      <c r="F12392" t="s">
        <v>6503</v>
      </c>
      <c r="G12392" s="10">
        <v>0</v>
      </c>
    </row>
    <row r="12393" spans="6:7" x14ac:dyDescent="0.3">
      <c r="F12393" t="s">
        <v>6387</v>
      </c>
      <c r="G12393" s="10">
        <v>0</v>
      </c>
    </row>
    <row r="12394" spans="6:7" x14ac:dyDescent="0.3">
      <c r="F12394" t="s">
        <v>6504</v>
      </c>
      <c r="G12394" s="10">
        <v>0</v>
      </c>
    </row>
    <row r="12395" spans="6:7" x14ac:dyDescent="0.3">
      <c r="F12395" t="s">
        <v>7132</v>
      </c>
      <c r="G12395" s="10">
        <v>0</v>
      </c>
    </row>
    <row r="12396" spans="6:7" x14ac:dyDescent="0.3">
      <c r="F12396" t="s">
        <v>6505</v>
      </c>
      <c r="G12396" s="10">
        <v>0</v>
      </c>
    </row>
    <row r="12397" spans="6:7" x14ac:dyDescent="0.3">
      <c r="F12397" t="s">
        <v>6444</v>
      </c>
      <c r="G12397" s="10">
        <v>0</v>
      </c>
    </row>
    <row r="12398" spans="6:7" x14ac:dyDescent="0.3">
      <c r="F12398" t="s">
        <v>6506</v>
      </c>
      <c r="G12398" s="10">
        <v>0</v>
      </c>
    </row>
    <row r="12399" spans="6:7" x14ac:dyDescent="0.3">
      <c r="F12399" t="s">
        <v>7166</v>
      </c>
      <c r="G12399" s="10">
        <v>0</v>
      </c>
    </row>
    <row r="12400" spans="6:7" x14ac:dyDescent="0.3">
      <c r="F12400" t="s">
        <v>6507</v>
      </c>
      <c r="G12400" s="10">
        <v>0</v>
      </c>
    </row>
    <row r="12401" spans="6:7" x14ac:dyDescent="0.3">
      <c r="F12401" t="s">
        <v>7182</v>
      </c>
      <c r="G12401" s="10">
        <v>0</v>
      </c>
    </row>
    <row r="12402" spans="6:7" x14ac:dyDescent="0.3">
      <c r="F12402" t="s">
        <v>6508</v>
      </c>
      <c r="G12402" s="10">
        <v>0</v>
      </c>
    </row>
    <row r="12403" spans="6:7" x14ac:dyDescent="0.3">
      <c r="F12403" t="s">
        <v>7198</v>
      </c>
      <c r="G12403" s="10">
        <v>0</v>
      </c>
    </row>
    <row r="12404" spans="6:7" x14ac:dyDescent="0.3">
      <c r="F12404" t="s">
        <v>6509</v>
      </c>
      <c r="G12404" s="10">
        <v>0</v>
      </c>
    </row>
    <row r="12405" spans="6:7" x14ac:dyDescent="0.3">
      <c r="F12405" t="s">
        <v>7217</v>
      </c>
      <c r="G12405" s="10">
        <v>0</v>
      </c>
    </row>
    <row r="12406" spans="6:7" x14ac:dyDescent="0.3">
      <c r="F12406" t="s">
        <v>6510</v>
      </c>
      <c r="G12406" s="10">
        <v>0</v>
      </c>
    </row>
    <row r="12407" spans="6:7" x14ac:dyDescent="0.3">
      <c r="F12407" t="s">
        <v>7233</v>
      </c>
      <c r="G12407" s="10">
        <v>0</v>
      </c>
    </row>
    <row r="12408" spans="6:7" x14ac:dyDescent="0.3">
      <c r="F12408" t="s">
        <v>6511</v>
      </c>
      <c r="G12408" s="10">
        <v>0</v>
      </c>
    </row>
    <row r="12409" spans="6:7" x14ac:dyDescent="0.3">
      <c r="F12409" t="s">
        <v>7249</v>
      </c>
      <c r="G12409" s="10">
        <v>0</v>
      </c>
    </row>
    <row r="12410" spans="6:7" x14ac:dyDescent="0.3">
      <c r="F12410" t="s">
        <v>6512</v>
      </c>
      <c r="G12410" s="10">
        <v>0</v>
      </c>
    </row>
    <row r="12411" spans="6:7" x14ac:dyDescent="0.3">
      <c r="F12411" t="s">
        <v>7265</v>
      </c>
      <c r="G12411" s="10">
        <v>0</v>
      </c>
    </row>
    <row r="12412" spans="6:7" x14ac:dyDescent="0.3">
      <c r="F12412" t="s">
        <v>6513</v>
      </c>
      <c r="G12412" s="10">
        <v>0</v>
      </c>
    </row>
    <row r="12413" spans="6:7" x14ac:dyDescent="0.3">
      <c r="F12413" t="s">
        <v>7281</v>
      </c>
      <c r="G12413" s="10">
        <v>0</v>
      </c>
    </row>
    <row r="12414" spans="6:7" x14ac:dyDescent="0.3">
      <c r="F12414" t="s">
        <v>6514</v>
      </c>
      <c r="G12414" s="10">
        <v>0</v>
      </c>
    </row>
    <row r="12415" spans="6:7" x14ac:dyDescent="0.3">
      <c r="F12415" t="s">
        <v>7297</v>
      </c>
      <c r="G12415" s="10">
        <v>0</v>
      </c>
    </row>
    <row r="12416" spans="6:7" x14ac:dyDescent="0.3">
      <c r="F12416" t="s">
        <v>6515</v>
      </c>
      <c r="G12416" s="10">
        <v>0</v>
      </c>
    </row>
    <row r="12417" spans="6:7" x14ac:dyDescent="0.3">
      <c r="F12417" t="s">
        <v>7313</v>
      </c>
      <c r="G12417" s="10">
        <v>0</v>
      </c>
    </row>
    <row r="12418" spans="6:7" x14ac:dyDescent="0.3">
      <c r="F12418" t="s">
        <v>6516</v>
      </c>
      <c r="G12418" s="10">
        <v>0</v>
      </c>
    </row>
    <row r="12419" spans="6:7" x14ac:dyDescent="0.3">
      <c r="F12419" t="s">
        <v>6397</v>
      </c>
      <c r="G12419" s="10">
        <v>0</v>
      </c>
    </row>
    <row r="12420" spans="6:7" x14ac:dyDescent="0.3">
      <c r="F12420" t="s">
        <v>6517</v>
      </c>
      <c r="G12420" s="10">
        <v>0</v>
      </c>
    </row>
    <row r="12421" spans="6:7" x14ac:dyDescent="0.3">
      <c r="F12421" t="s">
        <v>7345</v>
      </c>
      <c r="G12421" s="10">
        <v>0</v>
      </c>
    </row>
    <row r="12422" spans="6:7" x14ac:dyDescent="0.3">
      <c r="F12422" t="s">
        <v>6518</v>
      </c>
      <c r="G12422" s="10">
        <v>0</v>
      </c>
    </row>
    <row r="12423" spans="6:7" x14ac:dyDescent="0.3">
      <c r="F12423" t="s">
        <v>7361</v>
      </c>
      <c r="G12423" s="10">
        <v>0</v>
      </c>
    </row>
    <row r="12424" spans="6:7" x14ac:dyDescent="0.3">
      <c r="F12424" t="s">
        <v>6519</v>
      </c>
      <c r="G12424" s="10">
        <v>0</v>
      </c>
    </row>
    <row r="12425" spans="6:7" x14ac:dyDescent="0.3">
      <c r="F12425" t="s">
        <v>7377</v>
      </c>
      <c r="G12425" s="10">
        <v>0</v>
      </c>
    </row>
    <row r="12426" spans="6:7" x14ac:dyDescent="0.3">
      <c r="F12426" t="s">
        <v>6520</v>
      </c>
      <c r="G12426" s="10">
        <v>0</v>
      </c>
    </row>
    <row r="12427" spans="6:7" x14ac:dyDescent="0.3">
      <c r="F12427" t="s">
        <v>6360</v>
      </c>
      <c r="G12427" s="10">
        <v>0</v>
      </c>
    </row>
    <row r="12428" spans="6:7" x14ac:dyDescent="0.3">
      <c r="F12428" t="s">
        <v>6457</v>
      </c>
      <c r="G12428" s="10">
        <v>0</v>
      </c>
    </row>
    <row r="12429" spans="6:7" x14ac:dyDescent="0.3">
      <c r="F12429" t="s">
        <v>7409</v>
      </c>
      <c r="G12429" s="10">
        <v>0</v>
      </c>
    </row>
    <row r="12430" spans="6:7" x14ac:dyDescent="0.3">
      <c r="F12430" t="s">
        <v>6522</v>
      </c>
      <c r="G12430" s="10">
        <v>0</v>
      </c>
    </row>
    <row r="12431" spans="6:7" x14ac:dyDescent="0.3">
      <c r="F12431" t="s">
        <v>7425</v>
      </c>
      <c r="G12431" s="10">
        <v>0</v>
      </c>
    </row>
    <row r="12432" spans="6:7" x14ac:dyDescent="0.3">
      <c r="F12432" t="s">
        <v>6523</v>
      </c>
      <c r="G12432" s="10">
        <v>0</v>
      </c>
    </row>
    <row r="12433" spans="6:7" x14ac:dyDescent="0.3">
      <c r="F12433" t="s">
        <v>6400</v>
      </c>
      <c r="G12433" s="10">
        <v>0</v>
      </c>
    </row>
    <row r="12434" spans="6:7" x14ac:dyDescent="0.3">
      <c r="F12434" t="s">
        <v>6524</v>
      </c>
      <c r="G12434" s="10">
        <v>0</v>
      </c>
    </row>
    <row r="12435" spans="6:7" x14ac:dyDescent="0.3">
      <c r="F12435" t="s">
        <v>7457</v>
      </c>
      <c r="G12435" s="10">
        <v>0</v>
      </c>
    </row>
    <row r="12436" spans="6:7" x14ac:dyDescent="0.3">
      <c r="F12436" t="s">
        <v>6525</v>
      </c>
      <c r="G12436" s="10">
        <v>0</v>
      </c>
    </row>
    <row r="12437" spans="6:7" x14ac:dyDescent="0.3">
      <c r="F12437" t="s">
        <v>7476</v>
      </c>
      <c r="G12437" s="10">
        <v>0</v>
      </c>
    </row>
    <row r="12438" spans="6:7" x14ac:dyDescent="0.3">
      <c r="F12438" t="s">
        <v>6526</v>
      </c>
      <c r="G12438" s="10">
        <v>0</v>
      </c>
    </row>
    <row r="12439" spans="6:7" x14ac:dyDescent="0.3">
      <c r="F12439" t="s">
        <v>6972</v>
      </c>
      <c r="G12439" s="10">
        <v>0</v>
      </c>
    </row>
    <row r="12440" spans="6:7" x14ac:dyDescent="0.3">
      <c r="F12440" t="s">
        <v>6527</v>
      </c>
      <c r="G12440" s="10">
        <v>0</v>
      </c>
    </row>
    <row r="12441" spans="6:7" x14ac:dyDescent="0.3">
      <c r="F12441" t="s">
        <v>6980</v>
      </c>
      <c r="G12441" s="10">
        <v>0</v>
      </c>
    </row>
    <row r="12442" spans="6:7" x14ac:dyDescent="0.3">
      <c r="F12442" t="s">
        <v>6528</v>
      </c>
      <c r="G12442" s="10">
        <v>0</v>
      </c>
    </row>
    <row r="12443" spans="6:7" x14ac:dyDescent="0.3">
      <c r="F12443" t="s">
        <v>6988</v>
      </c>
      <c r="G12443" s="10">
        <v>0</v>
      </c>
    </row>
    <row r="12444" spans="6:7" x14ac:dyDescent="0.3">
      <c r="F12444" t="s">
        <v>6529</v>
      </c>
      <c r="G12444" s="10">
        <v>0</v>
      </c>
    </row>
    <row r="12445" spans="6:7" x14ac:dyDescent="0.3">
      <c r="F12445" t="s">
        <v>6998</v>
      </c>
      <c r="G12445" s="10">
        <v>0</v>
      </c>
    </row>
    <row r="12446" spans="6:7" x14ac:dyDescent="0.3">
      <c r="F12446" t="s">
        <v>6530</v>
      </c>
      <c r="G12446" s="10">
        <v>0</v>
      </c>
    </row>
    <row r="12447" spans="6:7" x14ac:dyDescent="0.3">
      <c r="F12447" t="s">
        <v>7006</v>
      </c>
      <c r="G12447" s="10">
        <v>0</v>
      </c>
    </row>
    <row r="12448" spans="6:7" x14ac:dyDescent="0.3">
      <c r="F12448" t="s">
        <v>6531</v>
      </c>
      <c r="G12448" s="10">
        <v>0</v>
      </c>
    </row>
    <row r="12449" spans="6:7" x14ac:dyDescent="0.3">
      <c r="F12449" t="s">
        <v>7014</v>
      </c>
      <c r="G12449" s="10">
        <v>0</v>
      </c>
    </row>
    <row r="12450" spans="6:7" x14ac:dyDescent="0.3">
      <c r="F12450" t="s">
        <v>6532</v>
      </c>
      <c r="G12450" s="10">
        <v>0</v>
      </c>
    </row>
    <row r="12451" spans="6:7" x14ac:dyDescent="0.3">
      <c r="F12451" t="s">
        <v>7022</v>
      </c>
      <c r="G12451" s="10">
        <v>0</v>
      </c>
    </row>
    <row r="12452" spans="6:7" x14ac:dyDescent="0.3">
      <c r="F12452" t="s">
        <v>6533</v>
      </c>
      <c r="G12452" s="10">
        <v>0</v>
      </c>
    </row>
    <row r="12453" spans="6:7" x14ac:dyDescent="0.3">
      <c r="F12453" t="s">
        <v>7030</v>
      </c>
      <c r="G12453" s="10">
        <v>0</v>
      </c>
    </row>
    <row r="12454" spans="6:7" x14ac:dyDescent="0.3">
      <c r="F12454" t="s">
        <v>6534</v>
      </c>
      <c r="G12454" s="10">
        <v>0</v>
      </c>
    </row>
    <row r="12455" spans="6:7" x14ac:dyDescent="0.3">
      <c r="F12455" t="s">
        <v>6464</v>
      </c>
      <c r="G12455" s="10">
        <v>0</v>
      </c>
    </row>
    <row r="12456" spans="6:7" x14ac:dyDescent="0.3">
      <c r="F12456" t="s">
        <v>6535</v>
      </c>
      <c r="G12456" s="10">
        <v>0</v>
      </c>
    </row>
    <row r="12457" spans="6:7" x14ac:dyDescent="0.3">
      <c r="F12457" t="s">
        <v>7046</v>
      </c>
      <c r="G12457" s="10">
        <v>0</v>
      </c>
    </row>
    <row r="12458" spans="6:7" x14ac:dyDescent="0.3">
      <c r="F12458" t="s">
        <v>6536</v>
      </c>
      <c r="G12458" s="10">
        <v>0</v>
      </c>
    </row>
    <row r="12459" spans="6:7" x14ac:dyDescent="0.3">
      <c r="F12459" t="s">
        <v>7054</v>
      </c>
      <c r="G12459" s="10">
        <v>0</v>
      </c>
    </row>
    <row r="12460" spans="6:7" x14ac:dyDescent="0.3">
      <c r="F12460" t="s">
        <v>6537</v>
      </c>
      <c r="G12460" s="10">
        <v>0</v>
      </c>
    </row>
    <row r="12461" spans="6:7" x14ac:dyDescent="0.3">
      <c r="F12461" t="s">
        <v>7062</v>
      </c>
      <c r="G12461" s="10">
        <v>0</v>
      </c>
    </row>
    <row r="12462" spans="6:7" x14ac:dyDescent="0.3">
      <c r="F12462" t="s">
        <v>6538</v>
      </c>
      <c r="G12462" s="10">
        <v>0</v>
      </c>
    </row>
    <row r="12463" spans="6:7" x14ac:dyDescent="0.3">
      <c r="F12463" t="s">
        <v>7070</v>
      </c>
      <c r="G12463" s="10">
        <v>0</v>
      </c>
    </row>
    <row r="12464" spans="6:7" x14ac:dyDescent="0.3">
      <c r="F12464" t="s">
        <v>6539</v>
      </c>
      <c r="G12464" s="10">
        <v>0</v>
      </c>
    </row>
    <row r="12465" spans="6:7" x14ac:dyDescent="0.3">
      <c r="F12465" t="s">
        <v>7078</v>
      </c>
      <c r="G12465" s="10">
        <v>0</v>
      </c>
    </row>
    <row r="12466" spans="6:7" x14ac:dyDescent="0.3">
      <c r="F12466" t="s">
        <v>6540</v>
      </c>
      <c r="G12466" s="10">
        <v>0</v>
      </c>
    </row>
    <row r="12467" spans="6:7" x14ac:dyDescent="0.3">
      <c r="F12467" t="s">
        <v>7086</v>
      </c>
      <c r="G12467" s="10">
        <v>0</v>
      </c>
    </row>
    <row r="12468" spans="6:7" x14ac:dyDescent="0.3">
      <c r="F12468" t="s">
        <v>6541</v>
      </c>
      <c r="G12468" s="10">
        <v>0</v>
      </c>
    </row>
    <row r="12469" spans="6:7" x14ac:dyDescent="0.3">
      <c r="F12469" t="s">
        <v>7094</v>
      </c>
      <c r="G12469" s="10">
        <v>0</v>
      </c>
    </row>
    <row r="12470" spans="6:7" x14ac:dyDescent="0.3">
      <c r="F12470" t="s">
        <v>6542</v>
      </c>
      <c r="G12470" s="10">
        <v>0</v>
      </c>
    </row>
    <row r="12471" spans="6:7" x14ac:dyDescent="0.3">
      <c r="F12471" t="s">
        <v>7102</v>
      </c>
      <c r="G12471" s="10">
        <v>0</v>
      </c>
    </row>
    <row r="12472" spans="6:7" x14ac:dyDescent="0.3">
      <c r="F12472" t="s">
        <v>6543</v>
      </c>
      <c r="G12472" s="10">
        <v>0</v>
      </c>
    </row>
    <row r="12473" spans="6:7" x14ac:dyDescent="0.3">
      <c r="F12473" t="s">
        <v>7110</v>
      </c>
      <c r="G12473" s="10">
        <v>0</v>
      </c>
    </row>
    <row r="12474" spans="6:7" x14ac:dyDescent="0.3">
      <c r="F12474" t="s">
        <v>6544</v>
      </c>
      <c r="G12474" s="10">
        <v>0</v>
      </c>
    </row>
    <row r="12475" spans="6:7" x14ac:dyDescent="0.3">
      <c r="F12475" t="s">
        <v>7118</v>
      </c>
      <c r="G12475" s="10">
        <v>0</v>
      </c>
    </row>
    <row r="12476" spans="6:7" x14ac:dyDescent="0.3">
      <c r="F12476" t="s">
        <v>6545</v>
      </c>
      <c r="G12476" s="10">
        <v>0</v>
      </c>
    </row>
    <row r="12477" spans="6:7" x14ac:dyDescent="0.3">
      <c r="F12477" t="s">
        <v>7126</v>
      </c>
      <c r="G12477" s="10">
        <v>0</v>
      </c>
    </row>
    <row r="12478" spans="6:7" x14ac:dyDescent="0.3">
      <c r="F12478" t="s">
        <v>6546</v>
      </c>
      <c r="G12478" s="10">
        <v>0</v>
      </c>
    </row>
    <row r="12479" spans="6:7" x14ac:dyDescent="0.3">
      <c r="F12479" t="s">
        <v>6389</v>
      </c>
      <c r="G12479" s="10">
        <v>0</v>
      </c>
    </row>
    <row r="12480" spans="6:7" x14ac:dyDescent="0.3">
      <c r="F12480" t="s">
        <v>6547</v>
      </c>
      <c r="G12480" s="10">
        <v>0</v>
      </c>
    </row>
    <row r="12481" spans="6:7" x14ac:dyDescent="0.3">
      <c r="F12481" t="s">
        <v>7146</v>
      </c>
      <c r="G12481" s="10">
        <v>0</v>
      </c>
    </row>
    <row r="12482" spans="6:7" x14ac:dyDescent="0.3">
      <c r="F12482" t="s">
        <v>6548</v>
      </c>
      <c r="G12482" s="10">
        <v>0</v>
      </c>
    </row>
    <row r="12483" spans="6:7" x14ac:dyDescent="0.3">
      <c r="F12483" t="s">
        <v>7154</v>
      </c>
      <c r="G12483" s="10">
        <v>0</v>
      </c>
    </row>
    <row r="12484" spans="6:7" x14ac:dyDescent="0.3">
      <c r="F12484" t="s">
        <v>6549</v>
      </c>
      <c r="G12484" s="10">
        <v>0</v>
      </c>
    </row>
    <row r="12485" spans="6:7" x14ac:dyDescent="0.3">
      <c r="F12485" t="s">
        <v>7162</v>
      </c>
      <c r="G12485" s="10">
        <v>0</v>
      </c>
    </row>
    <row r="12486" spans="6:7" x14ac:dyDescent="0.3">
      <c r="F12486" t="s">
        <v>6550</v>
      </c>
      <c r="G12486" s="10">
        <v>0</v>
      </c>
    </row>
    <row r="12487" spans="6:7" x14ac:dyDescent="0.3">
      <c r="F12487" t="s">
        <v>7170</v>
      </c>
      <c r="G12487" s="10">
        <v>0</v>
      </c>
    </row>
    <row r="12488" spans="6:7" x14ac:dyDescent="0.3">
      <c r="F12488" t="s">
        <v>6551</v>
      </c>
      <c r="G12488" s="10">
        <v>0</v>
      </c>
    </row>
    <row r="12489" spans="6:7" x14ac:dyDescent="0.3">
      <c r="F12489" t="s">
        <v>7178</v>
      </c>
      <c r="G12489" s="10">
        <v>0</v>
      </c>
    </row>
    <row r="12490" spans="6:7" x14ac:dyDescent="0.3">
      <c r="F12490" t="s">
        <v>6552</v>
      </c>
      <c r="G12490" s="10">
        <v>0</v>
      </c>
    </row>
    <row r="12491" spans="6:7" x14ac:dyDescent="0.3">
      <c r="F12491" t="s">
        <v>7186</v>
      </c>
      <c r="G12491" s="10">
        <v>0</v>
      </c>
    </row>
    <row r="12492" spans="6:7" x14ac:dyDescent="0.3">
      <c r="F12492" t="s">
        <v>6553</v>
      </c>
      <c r="G12492" s="10">
        <v>0</v>
      </c>
    </row>
    <row r="12493" spans="6:7" x14ac:dyDescent="0.3">
      <c r="F12493" t="s">
        <v>7194</v>
      </c>
      <c r="G12493" s="10">
        <v>0</v>
      </c>
    </row>
    <row r="12494" spans="6:7" x14ac:dyDescent="0.3">
      <c r="F12494" t="s">
        <v>6554</v>
      </c>
      <c r="G12494" s="10">
        <v>0</v>
      </c>
    </row>
    <row r="12495" spans="6:7" x14ac:dyDescent="0.3">
      <c r="F12495" t="s">
        <v>7202</v>
      </c>
      <c r="G12495" s="10">
        <v>0</v>
      </c>
    </row>
    <row r="12496" spans="6:7" x14ac:dyDescent="0.3">
      <c r="F12496" t="s">
        <v>6555</v>
      </c>
      <c r="G12496" s="10">
        <v>0</v>
      </c>
    </row>
    <row r="12497" spans="6:7" x14ac:dyDescent="0.3">
      <c r="F12497" t="s">
        <v>7210</v>
      </c>
      <c r="G12497" s="10">
        <v>0</v>
      </c>
    </row>
    <row r="12498" spans="6:7" x14ac:dyDescent="0.3">
      <c r="F12498" t="s">
        <v>6556</v>
      </c>
      <c r="G12498" s="10">
        <v>0</v>
      </c>
    </row>
    <row r="12499" spans="6:7" x14ac:dyDescent="0.3">
      <c r="F12499" t="s">
        <v>7221</v>
      </c>
      <c r="G12499" s="10">
        <v>0</v>
      </c>
    </row>
    <row r="12500" spans="6:7" x14ac:dyDescent="0.3">
      <c r="F12500" t="s">
        <v>6557</v>
      </c>
      <c r="G12500" s="10">
        <v>0</v>
      </c>
    </row>
    <row r="12501" spans="6:7" x14ac:dyDescent="0.3">
      <c r="F12501" t="s">
        <v>6396</v>
      </c>
      <c r="G12501" s="10">
        <v>0</v>
      </c>
    </row>
    <row r="12502" spans="6:7" x14ac:dyDescent="0.3">
      <c r="F12502" t="s">
        <v>6558</v>
      </c>
      <c r="G12502" s="10">
        <v>0</v>
      </c>
    </row>
    <row r="12503" spans="6:7" x14ac:dyDescent="0.3">
      <c r="F12503" t="s">
        <v>7237</v>
      </c>
      <c r="G12503" s="10">
        <v>0</v>
      </c>
    </row>
    <row r="12504" spans="6:7" x14ac:dyDescent="0.3">
      <c r="F12504" t="s">
        <v>6559</v>
      </c>
      <c r="G12504" s="10">
        <v>0</v>
      </c>
    </row>
    <row r="12505" spans="6:7" x14ac:dyDescent="0.3">
      <c r="F12505" t="s">
        <v>7245</v>
      </c>
      <c r="G12505" s="10">
        <v>0</v>
      </c>
    </row>
    <row r="12506" spans="6:7" x14ac:dyDescent="0.3">
      <c r="F12506" t="s">
        <v>6560</v>
      </c>
      <c r="G12506" s="10">
        <v>0</v>
      </c>
    </row>
    <row r="12507" spans="6:7" x14ac:dyDescent="0.3">
      <c r="F12507" t="s">
        <v>7253</v>
      </c>
      <c r="G12507" s="10">
        <v>0</v>
      </c>
    </row>
    <row r="12508" spans="6:7" x14ac:dyDescent="0.3">
      <c r="F12508" t="s">
        <v>6561</v>
      </c>
      <c r="G12508" s="10">
        <v>0</v>
      </c>
    </row>
    <row r="12509" spans="6:7" x14ac:dyDescent="0.3">
      <c r="F12509" t="s">
        <v>7261</v>
      </c>
      <c r="G12509" s="10">
        <v>0</v>
      </c>
    </row>
    <row r="12510" spans="6:7" x14ac:dyDescent="0.3">
      <c r="F12510" t="s">
        <v>6562</v>
      </c>
      <c r="G12510" s="10">
        <v>0</v>
      </c>
    </row>
    <row r="12511" spans="6:7" x14ac:dyDescent="0.3">
      <c r="F12511" t="s">
        <v>7269</v>
      </c>
      <c r="G12511" s="10">
        <v>0</v>
      </c>
    </row>
    <row r="12512" spans="6:7" x14ac:dyDescent="0.3">
      <c r="F12512" t="s">
        <v>6563</v>
      </c>
      <c r="G12512" s="10">
        <v>0</v>
      </c>
    </row>
    <row r="12513" spans="6:7" x14ac:dyDescent="0.3">
      <c r="F12513" t="s">
        <v>7277</v>
      </c>
      <c r="G12513" s="10">
        <v>0</v>
      </c>
    </row>
    <row r="12514" spans="6:7" x14ac:dyDescent="0.3">
      <c r="F12514" t="s">
        <v>6564</v>
      </c>
      <c r="G12514" s="10">
        <v>0</v>
      </c>
    </row>
    <row r="12515" spans="6:7" x14ac:dyDescent="0.3">
      <c r="F12515" t="s">
        <v>7285</v>
      </c>
      <c r="G12515" s="10">
        <v>0</v>
      </c>
    </row>
    <row r="12516" spans="6:7" x14ac:dyDescent="0.3">
      <c r="F12516" t="s">
        <v>6565</v>
      </c>
      <c r="G12516" s="10">
        <v>0</v>
      </c>
    </row>
    <row r="12517" spans="6:7" x14ac:dyDescent="0.3">
      <c r="F12517" t="s">
        <v>7293</v>
      </c>
      <c r="G12517" s="10">
        <v>0</v>
      </c>
    </row>
    <row r="12518" spans="6:7" x14ac:dyDescent="0.3">
      <c r="F12518" t="s">
        <v>6566</v>
      </c>
      <c r="G12518" s="10">
        <v>0</v>
      </c>
    </row>
    <row r="12519" spans="6:7" x14ac:dyDescent="0.3">
      <c r="F12519" t="s">
        <v>7301</v>
      </c>
      <c r="G12519" s="10">
        <v>0</v>
      </c>
    </row>
    <row r="12520" spans="6:7" x14ac:dyDescent="0.3">
      <c r="F12520" t="s">
        <v>6567</v>
      </c>
      <c r="G12520" s="10">
        <v>0</v>
      </c>
    </row>
    <row r="12521" spans="6:7" x14ac:dyDescent="0.3">
      <c r="F12521" t="s">
        <v>7309</v>
      </c>
      <c r="G12521" s="10">
        <v>0</v>
      </c>
    </row>
    <row r="12522" spans="6:7" x14ac:dyDescent="0.3">
      <c r="F12522" t="s">
        <v>6568</v>
      </c>
      <c r="G12522" s="10">
        <v>0</v>
      </c>
    </row>
    <row r="12523" spans="6:7" x14ac:dyDescent="0.3">
      <c r="F12523" t="s">
        <v>7317</v>
      </c>
      <c r="G12523" s="10">
        <v>0</v>
      </c>
    </row>
    <row r="12524" spans="6:7" x14ac:dyDescent="0.3">
      <c r="F12524" t="s">
        <v>6569</v>
      </c>
      <c r="G12524" s="10">
        <v>0</v>
      </c>
    </row>
    <row r="12525" spans="6:7" x14ac:dyDescent="0.3">
      <c r="F12525" t="s">
        <v>7325</v>
      </c>
      <c r="G12525" s="10">
        <v>0</v>
      </c>
    </row>
    <row r="12526" spans="6:7" x14ac:dyDescent="0.3">
      <c r="F12526" t="s">
        <v>6570</v>
      </c>
      <c r="G12526" s="10">
        <v>0</v>
      </c>
    </row>
    <row r="12527" spans="6:7" x14ac:dyDescent="0.3">
      <c r="F12527" t="s">
        <v>7333</v>
      </c>
      <c r="G12527" s="10">
        <v>0</v>
      </c>
    </row>
    <row r="12528" spans="6:7" x14ac:dyDescent="0.3">
      <c r="F12528" t="s">
        <v>6571</v>
      </c>
      <c r="G12528" s="10">
        <v>0</v>
      </c>
    </row>
    <row r="12529" spans="6:7" x14ac:dyDescent="0.3">
      <c r="F12529" t="s">
        <v>7341</v>
      </c>
      <c r="G12529" s="10">
        <v>0</v>
      </c>
    </row>
    <row r="12530" spans="6:7" x14ac:dyDescent="0.3">
      <c r="F12530" t="s">
        <v>6366</v>
      </c>
      <c r="G12530" s="10">
        <v>0</v>
      </c>
    </row>
    <row r="12531" spans="6:7" x14ac:dyDescent="0.3">
      <c r="F12531" t="s">
        <v>7349</v>
      </c>
      <c r="G12531" s="10">
        <v>0</v>
      </c>
    </row>
    <row r="12532" spans="6:7" x14ac:dyDescent="0.3">
      <c r="F12532" t="s">
        <v>6573</v>
      </c>
      <c r="G12532" s="10">
        <v>0</v>
      </c>
    </row>
    <row r="12533" spans="6:7" x14ac:dyDescent="0.3">
      <c r="F12533" t="s">
        <v>7357</v>
      </c>
      <c r="G12533" s="10">
        <v>0</v>
      </c>
    </row>
    <row r="12534" spans="6:7" x14ac:dyDescent="0.3">
      <c r="F12534" t="s">
        <v>6574</v>
      </c>
      <c r="G12534" s="10">
        <v>0</v>
      </c>
    </row>
    <row r="12535" spans="6:7" x14ac:dyDescent="0.3">
      <c r="F12535" t="s">
        <v>7365</v>
      </c>
      <c r="G12535" s="10">
        <v>0</v>
      </c>
    </row>
    <row r="12536" spans="6:7" x14ac:dyDescent="0.3">
      <c r="F12536" t="s">
        <v>6575</v>
      </c>
      <c r="G12536" s="10">
        <v>0</v>
      </c>
    </row>
    <row r="12537" spans="6:7" x14ac:dyDescent="0.3">
      <c r="F12537" t="s">
        <v>7373</v>
      </c>
      <c r="G12537" s="10">
        <v>0</v>
      </c>
    </row>
    <row r="12538" spans="6:7" x14ac:dyDescent="0.3">
      <c r="F12538" t="s">
        <v>6576</v>
      </c>
      <c r="G12538" s="10">
        <v>0</v>
      </c>
    </row>
    <row r="12539" spans="6:7" x14ac:dyDescent="0.3">
      <c r="F12539" t="s">
        <v>7381</v>
      </c>
      <c r="G12539" s="10">
        <v>0</v>
      </c>
    </row>
    <row r="12540" spans="6:7" x14ac:dyDescent="0.3">
      <c r="F12540" t="s">
        <v>6577</v>
      </c>
      <c r="G12540" s="10">
        <v>0</v>
      </c>
    </row>
    <row r="12541" spans="6:7" x14ac:dyDescent="0.3">
      <c r="F12541" t="s">
        <v>7389</v>
      </c>
      <c r="G12541" s="10">
        <v>0</v>
      </c>
    </row>
    <row r="12542" spans="6:7" x14ac:dyDescent="0.3">
      <c r="F12542" t="s">
        <v>6578</v>
      </c>
      <c r="G12542" s="10">
        <v>0</v>
      </c>
    </row>
    <row r="12543" spans="6:7" x14ac:dyDescent="0.3">
      <c r="F12543" t="s">
        <v>7397</v>
      </c>
      <c r="G12543" s="10">
        <v>0</v>
      </c>
    </row>
    <row r="12544" spans="6:7" x14ac:dyDescent="0.3">
      <c r="F12544" t="s">
        <v>6579</v>
      </c>
      <c r="G12544" s="10">
        <v>0</v>
      </c>
    </row>
    <row r="12545" spans="6:7" x14ac:dyDescent="0.3">
      <c r="F12545" t="s">
        <v>7405</v>
      </c>
      <c r="G12545" s="10">
        <v>0</v>
      </c>
    </row>
    <row r="12546" spans="6:7" x14ac:dyDescent="0.3">
      <c r="F12546" t="s">
        <v>6580</v>
      </c>
      <c r="G12546" s="10">
        <v>0</v>
      </c>
    </row>
    <row r="12547" spans="6:7" x14ac:dyDescent="0.3">
      <c r="F12547" t="s">
        <v>7413</v>
      </c>
      <c r="G12547" s="10">
        <v>0</v>
      </c>
    </row>
    <row r="12548" spans="6:7" x14ac:dyDescent="0.3">
      <c r="F12548" t="s">
        <v>6581</v>
      </c>
      <c r="G12548" s="10">
        <v>0</v>
      </c>
    </row>
    <row r="12549" spans="6:7" x14ac:dyDescent="0.3">
      <c r="F12549" t="s">
        <v>7421</v>
      </c>
      <c r="G12549" s="10">
        <v>0</v>
      </c>
    </row>
    <row r="12550" spans="6:7" x14ac:dyDescent="0.3">
      <c r="F12550" t="s">
        <v>6582</v>
      </c>
      <c r="G12550" s="10">
        <v>0</v>
      </c>
    </row>
    <row r="12551" spans="6:7" x14ac:dyDescent="0.3">
      <c r="F12551" t="s">
        <v>7429</v>
      </c>
      <c r="G12551" s="10">
        <v>0</v>
      </c>
    </row>
    <row r="12552" spans="6:7" x14ac:dyDescent="0.3">
      <c r="F12552" t="s">
        <v>6583</v>
      </c>
      <c r="G12552" s="10">
        <v>0</v>
      </c>
    </row>
    <row r="12553" spans="6:7" x14ac:dyDescent="0.3">
      <c r="F12553" t="s">
        <v>6462</v>
      </c>
      <c r="G12553" s="10">
        <v>0</v>
      </c>
    </row>
    <row r="12554" spans="6:7" x14ac:dyDescent="0.3">
      <c r="F12554" t="s">
        <v>6584</v>
      </c>
      <c r="G12554" s="10">
        <v>0</v>
      </c>
    </row>
    <row r="12555" spans="6:7" x14ac:dyDescent="0.3">
      <c r="F12555" t="s">
        <v>7445</v>
      </c>
      <c r="G12555" s="10">
        <v>0</v>
      </c>
    </row>
    <row r="12556" spans="6:7" x14ac:dyDescent="0.3">
      <c r="F12556" t="s">
        <v>6585</v>
      </c>
      <c r="G12556" s="10">
        <v>0</v>
      </c>
    </row>
    <row r="12557" spans="6:7" x14ac:dyDescent="0.3">
      <c r="F12557" t="s">
        <v>7453</v>
      </c>
      <c r="G12557" s="10">
        <v>0</v>
      </c>
    </row>
    <row r="12558" spans="6:7" x14ac:dyDescent="0.3">
      <c r="F12558" t="s">
        <v>6586</v>
      </c>
      <c r="G12558" s="10">
        <v>0</v>
      </c>
    </row>
    <row r="12559" spans="6:7" x14ac:dyDescent="0.3">
      <c r="F12559" t="s">
        <v>7464</v>
      </c>
      <c r="G12559" s="10">
        <v>0</v>
      </c>
    </row>
    <row r="12560" spans="6:7" x14ac:dyDescent="0.3">
      <c r="F12560" t="s">
        <v>6587</v>
      </c>
      <c r="G12560" s="10">
        <v>0</v>
      </c>
    </row>
    <row r="12561" spans="6:7" x14ac:dyDescent="0.3">
      <c r="F12561" t="s">
        <v>7472</v>
      </c>
      <c r="G12561" s="10">
        <v>0</v>
      </c>
    </row>
    <row r="12562" spans="6:7" x14ac:dyDescent="0.3">
      <c r="F12562" t="s">
        <v>6588</v>
      </c>
      <c r="G12562" s="10">
        <v>0</v>
      </c>
    </row>
    <row r="12563" spans="6:7" x14ac:dyDescent="0.3">
      <c r="F12563" t="s">
        <v>6966</v>
      </c>
      <c r="G12563" s="10">
        <v>0</v>
      </c>
    </row>
    <row r="12564" spans="6:7" x14ac:dyDescent="0.3">
      <c r="F12564" t="s">
        <v>6589</v>
      </c>
      <c r="G12564" s="10">
        <v>0</v>
      </c>
    </row>
    <row r="12565" spans="6:7" x14ac:dyDescent="0.3">
      <c r="F12565" t="s">
        <v>6970</v>
      </c>
      <c r="G12565" s="10">
        <v>0</v>
      </c>
    </row>
    <row r="12566" spans="6:7" x14ac:dyDescent="0.3">
      <c r="F12566" t="s">
        <v>6590</v>
      </c>
      <c r="G12566" s="10">
        <v>0</v>
      </c>
    </row>
    <row r="12567" spans="6:7" x14ac:dyDescent="0.3">
      <c r="F12567" t="s">
        <v>6421</v>
      </c>
      <c r="G12567" s="10">
        <v>0</v>
      </c>
    </row>
    <row r="12568" spans="6:7" x14ac:dyDescent="0.3">
      <c r="F12568" t="s">
        <v>6591</v>
      </c>
      <c r="G12568" s="10">
        <v>0</v>
      </c>
    </row>
    <row r="12569" spans="6:7" x14ac:dyDescent="0.3">
      <c r="F12569" t="s">
        <v>6978</v>
      </c>
      <c r="G12569" s="10">
        <v>0</v>
      </c>
    </row>
    <row r="12570" spans="6:7" x14ac:dyDescent="0.3">
      <c r="F12570" t="s">
        <v>6592</v>
      </c>
      <c r="G12570" s="10">
        <v>0</v>
      </c>
    </row>
    <row r="12571" spans="6:7" x14ac:dyDescent="0.3">
      <c r="F12571" t="s">
        <v>6982</v>
      </c>
      <c r="G12571" s="10">
        <v>0</v>
      </c>
    </row>
    <row r="12572" spans="6:7" x14ac:dyDescent="0.3">
      <c r="F12572" t="s">
        <v>6593</v>
      </c>
      <c r="G12572" s="10">
        <v>0</v>
      </c>
    </row>
    <row r="12573" spans="6:7" x14ac:dyDescent="0.3">
      <c r="F12573" t="s">
        <v>6986</v>
      </c>
      <c r="G12573" s="10">
        <v>0</v>
      </c>
    </row>
    <row r="12574" spans="6:7" x14ac:dyDescent="0.3">
      <c r="F12574" t="s">
        <v>6594</v>
      </c>
      <c r="G12574" s="10">
        <v>0</v>
      </c>
    </row>
    <row r="12575" spans="6:7" x14ac:dyDescent="0.3">
      <c r="F12575" t="s">
        <v>6990</v>
      </c>
      <c r="G12575" s="10">
        <v>0</v>
      </c>
    </row>
    <row r="12576" spans="6:7" x14ac:dyDescent="0.3">
      <c r="F12576" t="s">
        <v>6595</v>
      </c>
      <c r="G12576" s="10">
        <v>0</v>
      </c>
    </row>
    <row r="12577" spans="6:7" x14ac:dyDescent="0.3">
      <c r="F12577" t="s">
        <v>6994</v>
      </c>
      <c r="G12577" s="10">
        <v>0</v>
      </c>
    </row>
    <row r="12578" spans="6:7" x14ac:dyDescent="0.3">
      <c r="F12578" t="s">
        <v>6596</v>
      </c>
      <c r="G12578" s="10">
        <v>0</v>
      </c>
    </row>
    <row r="12579" spans="6:7" x14ac:dyDescent="0.3">
      <c r="F12579" t="s">
        <v>7000</v>
      </c>
      <c r="G12579" s="10">
        <v>0</v>
      </c>
    </row>
    <row r="12580" spans="6:7" x14ac:dyDescent="0.3">
      <c r="F12580" t="s">
        <v>6426</v>
      </c>
      <c r="G12580" s="10">
        <v>0</v>
      </c>
    </row>
    <row r="12581" spans="6:7" x14ac:dyDescent="0.3">
      <c r="F12581" t="s">
        <v>7004</v>
      </c>
      <c r="G12581" s="10">
        <v>0</v>
      </c>
    </row>
    <row r="12582" spans="6:7" x14ac:dyDescent="0.3">
      <c r="F12582" t="s">
        <v>6598</v>
      </c>
      <c r="G12582" s="10">
        <v>0</v>
      </c>
    </row>
    <row r="12583" spans="6:7" x14ac:dyDescent="0.3">
      <c r="F12583" t="s">
        <v>7008</v>
      </c>
      <c r="G12583" s="10">
        <v>0</v>
      </c>
    </row>
    <row r="12584" spans="6:7" x14ac:dyDescent="0.3">
      <c r="F12584" t="s">
        <v>6367</v>
      </c>
      <c r="G12584" s="10">
        <v>0</v>
      </c>
    </row>
    <row r="12585" spans="6:7" x14ac:dyDescent="0.3">
      <c r="F12585" t="s">
        <v>7012</v>
      </c>
      <c r="G12585" s="10">
        <v>0</v>
      </c>
    </row>
    <row r="12586" spans="6:7" x14ac:dyDescent="0.3">
      <c r="F12586" t="s">
        <v>6600</v>
      </c>
      <c r="G12586" s="10">
        <v>0</v>
      </c>
    </row>
    <row r="12587" spans="6:7" x14ac:dyDescent="0.3">
      <c r="F12587" t="s">
        <v>7016</v>
      </c>
      <c r="G12587" s="10">
        <v>0</v>
      </c>
    </row>
    <row r="12588" spans="6:7" x14ac:dyDescent="0.3">
      <c r="F12588" t="s">
        <v>6601</v>
      </c>
      <c r="G12588" s="10">
        <v>0</v>
      </c>
    </row>
    <row r="12589" spans="6:7" x14ac:dyDescent="0.3">
      <c r="F12589" t="s">
        <v>7020</v>
      </c>
      <c r="G12589" s="10">
        <v>0</v>
      </c>
    </row>
    <row r="12590" spans="6:7" x14ac:dyDescent="0.3">
      <c r="F12590" t="s">
        <v>6602</v>
      </c>
      <c r="G12590" s="10">
        <v>0</v>
      </c>
    </row>
    <row r="12591" spans="6:7" x14ac:dyDescent="0.3">
      <c r="F12591" t="s">
        <v>7024</v>
      </c>
      <c r="G12591" s="10">
        <v>0</v>
      </c>
    </row>
    <row r="12592" spans="6:7" x14ac:dyDescent="0.3">
      <c r="F12592" t="s">
        <v>6427</v>
      </c>
      <c r="G12592" s="10">
        <v>0</v>
      </c>
    </row>
    <row r="12593" spans="6:7" x14ac:dyDescent="0.3">
      <c r="F12593" t="s">
        <v>6442</v>
      </c>
      <c r="G12593" s="10">
        <v>0</v>
      </c>
    </row>
    <row r="12594" spans="6:7" x14ac:dyDescent="0.3">
      <c r="F12594" t="s">
        <v>6604</v>
      </c>
      <c r="G12594" s="10">
        <v>0</v>
      </c>
    </row>
    <row r="12595" spans="6:7" x14ac:dyDescent="0.3">
      <c r="F12595" t="s">
        <v>7032</v>
      </c>
      <c r="G12595" s="10">
        <v>0</v>
      </c>
    </row>
    <row r="12596" spans="6:7" x14ac:dyDescent="0.3">
      <c r="F12596" t="s">
        <v>6605</v>
      </c>
      <c r="G12596" s="10">
        <v>0</v>
      </c>
    </row>
    <row r="12597" spans="6:7" x14ac:dyDescent="0.3">
      <c r="F12597" t="s">
        <v>7036</v>
      </c>
      <c r="G12597" s="10">
        <v>0</v>
      </c>
    </row>
    <row r="12598" spans="6:7" x14ac:dyDescent="0.3">
      <c r="F12598" t="s">
        <v>6606</v>
      </c>
      <c r="G12598" s="10">
        <v>0</v>
      </c>
    </row>
    <row r="12599" spans="6:7" x14ac:dyDescent="0.3">
      <c r="F12599" t="s">
        <v>7040</v>
      </c>
      <c r="G12599" s="10">
        <v>0</v>
      </c>
    </row>
    <row r="12600" spans="6:7" x14ac:dyDescent="0.3">
      <c r="F12600" t="s">
        <v>6607</v>
      </c>
      <c r="G12600" s="10">
        <v>0</v>
      </c>
    </row>
    <row r="12601" spans="6:7" x14ac:dyDescent="0.3">
      <c r="F12601" t="s">
        <v>7044</v>
      </c>
      <c r="G12601" s="10">
        <v>0</v>
      </c>
    </row>
    <row r="12602" spans="6:7" x14ac:dyDescent="0.3">
      <c r="F12602" t="s">
        <v>6608</v>
      </c>
      <c r="G12602" s="10">
        <v>0</v>
      </c>
    </row>
    <row r="12603" spans="6:7" x14ac:dyDescent="0.3">
      <c r="F12603" t="s">
        <v>7048</v>
      </c>
      <c r="G12603" s="10">
        <v>0</v>
      </c>
    </row>
    <row r="12604" spans="6:7" x14ac:dyDescent="0.3">
      <c r="F12604" t="s">
        <v>6609</v>
      </c>
      <c r="G12604" s="10">
        <v>0</v>
      </c>
    </row>
    <row r="12605" spans="6:7" x14ac:dyDescent="0.3">
      <c r="F12605" t="s">
        <v>7052</v>
      </c>
      <c r="G12605" s="10">
        <v>0</v>
      </c>
    </row>
    <row r="12606" spans="6:7" x14ac:dyDescent="0.3">
      <c r="F12606" t="s">
        <v>6610</v>
      </c>
      <c r="G12606" s="10">
        <v>0</v>
      </c>
    </row>
    <row r="12607" spans="6:7" x14ac:dyDescent="0.3">
      <c r="F12607" t="s">
        <v>7056</v>
      </c>
      <c r="G12607" s="10">
        <v>0</v>
      </c>
    </row>
    <row r="12608" spans="6:7" x14ac:dyDescent="0.3">
      <c r="F12608" t="s">
        <v>6611</v>
      </c>
      <c r="G12608" s="10">
        <v>0</v>
      </c>
    </row>
    <row r="12609" spans="6:7" x14ac:dyDescent="0.3">
      <c r="F12609" t="s">
        <v>7060</v>
      </c>
      <c r="G12609" s="10">
        <v>0</v>
      </c>
    </row>
    <row r="12610" spans="6:7" x14ac:dyDescent="0.3">
      <c r="F12610" t="s">
        <v>6612</v>
      </c>
      <c r="G12610" s="10">
        <v>0</v>
      </c>
    </row>
    <row r="12611" spans="6:7" x14ac:dyDescent="0.3">
      <c r="F12611" t="s">
        <v>7064</v>
      </c>
      <c r="G12611" s="10">
        <v>0</v>
      </c>
    </row>
    <row r="12612" spans="6:7" x14ac:dyDescent="0.3">
      <c r="F12612" t="s">
        <v>6613</v>
      </c>
      <c r="G12612" s="10">
        <v>0</v>
      </c>
    </row>
    <row r="12613" spans="6:7" x14ac:dyDescent="0.3">
      <c r="F12613" t="s">
        <v>7068</v>
      </c>
      <c r="G12613" s="10">
        <v>0</v>
      </c>
    </row>
    <row r="12614" spans="6:7" x14ac:dyDescent="0.3">
      <c r="F12614" t="s">
        <v>6614</v>
      </c>
      <c r="G12614" s="10">
        <v>0</v>
      </c>
    </row>
    <row r="12615" spans="6:7" x14ac:dyDescent="0.3">
      <c r="F12615" t="s">
        <v>7072</v>
      </c>
      <c r="G12615" s="10">
        <v>0</v>
      </c>
    </row>
    <row r="12616" spans="6:7" x14ac:dyDescent="0.3">
      <c r="F12616" t="s">
        <v>6615</v>
      </c>
      <c r="G12616" s="10">
        <v>0</v>
      </c>
    </row>
    <row r="12617" spans="6:7" x14ac:dyDescent="0.3">
      <c r="F12617" t="s">
        <v>7076</v>
      </c>
      <c r="G12617" s="10">
        <v>0</v>
      </c>
    </row>
    <row r="12618" spans="6:7" x14ac:dyDescent="0.3">
      <c r="F12618" t="s">
        <v>6616</v>
      </c>
      <c r="G12618" s="10">
        <v>0</v>
      </c>
    </row>
    <row r="12619" spans="6:7" x14ac:dyDescent="0.3">
      <c r="F12619" t="s">
        <v>7080</v>
      </c>
      <c r="G12619" s="10">
        <v>0</v>
      </c>
    </row>
    <row r="12620" spans="6:7" x14ac:dyDescent="0.3">
      <c r="F12620" t="s">
        <v>6617</v>
      </c>
      <c r="G12620" s="10">
        <v>0</v>
      </c>
    </row>
    <row r="12621" spans="6:7" x14ac:dyDescent="0.3">
      <c r="F12621" t="s">
        <v>7084</v>
      </c>
      <c r="G12621" s="10">
        <v>0</v>
      </c>
    </row>
    <row r="12622" spans="6:7" x14ac:dyDescent="0.3">
      <c r="F12622" t="s">
        <v>6618</v>
      </c>
      <c r="G12622" s="10">
        <v>0</v>
      </c>
    </row>
    <row r="12623" spans="6:7" x14ac:dyDescent="0.3">
      <c r="F12623" t="s">
        <v>7088</v>
      </c>
      <c r="G12623" s="10">
        <v>0</v>
      </c>
    </row>
    <row r="12624" spans="6:7" x14ac:dyDescent="0.3">
      <c r="F12624" t="s">
        <v>6619</v>
      </c>
      <c r="G12624" s="10">
        <v>0</v>
      </c>
    </row>
    <row r="12625" spans="6:7" x14ac:dyDescent="0.3">
      <c r="F12625" t="s">
        <v>7092</v>
      </c>
      <c r="G12625" s="10">
        <v>0</v>
      </c>
    </row>
    <row r="12626" spans="6:7" x14ac:dyDescent="0.3">
      <c r="F12626" t="s">
        <v>6620</v>
      </c>
      <c r="G12626" s="10">
        <v>0</v>
      </c>
    </row>
    <row r="12627" spans="6:7" x14ac:dyDescent="0.3">
      <c r="F12627" t="s">
        <v>7096</v>
      </c>
      <c r="G12627" s="10">
        <v>0</v>
      </c>
    </row>
    <row r="12628" spans="6:7" x14ac:dyDescent="0.3">
      <c r="F12628" t="s">
        <v>6621</v>
      </c>
      <c r="G12628" s="10">
        <v>0</v>
      </c>
    </row>
    <row r="12629" spans="6:7" x14ac:dyDescent="0.3">
      <c r="F12629" t="s">
        <v>7100</v>
      </c>
      <c r="G12629" s="10">
        <v>0</v>
      </c>
    </row>
    <row r="12630" spans="6:7" x14ac:dyDescent="0.3">
      <c r="F12630" t="s">
        <v>6622</v>
      </c>
      <c r="G12630" s="10">
        <v>0</v>
      </c>
    </row>
    <row r="12631" spans="6:7" x14ac:dyDescent="0.3">
      <c r="F12631" t="s">
        <v>7104</v>
      </c>
      <c r="G12631" s="10">
        <v>0</v>
      </c>
    </row>
    <row r="12632" spans="6:7" x14ac:dyDescent="0.3">
      <c r="F12632" t="s">
        <v>6623</v>
      </c>
      <c r="G12632" s="10">
        <v>0</v>
      </c>
    </row>
    <row r="12633" spans="6:7" x14ac:dyDescent="0.3">
      <c r="F12633" t="s">
        <v>7108</v>
      </c>
      <c r="G12633" s="10">
        <v>0</v>
      </c>
    </row>
    <row r="12634" spans="6:7" x14ac:dyDescent="0.3">
      <c r="F12634" t="s">
        <v>6624</v>
      </c>
      <c r="G12634" s="10">
        <v>0</v>
      </c>
    </row>
    <row r="12635" spans="6:7" x14ac:dyDescent="0.3">
      <c r="F12635" t="s">
        <v>7112</v>
      </c>
      <c r="G12635" s="10">
        <v>0</v>
      </c>
    </row>
    <row r="12636" spans="6:7" x14ac:dyDescent="0.3">
      <c r="F12636" t="s">
        <v>6625</v>
      </c>
      <c r="G12636" s="10">
        <v>0</v>
      </c>
    </row>
    <row r="12637" spans="6:7" x14ac:dyDescent="0.3">
      <c r="F12637" t="s">
        <v>7116</v>
      </c>
      <c r="G12637" s="10">
        <v>0</v>
      </c>
    </row>
    <row r="12638" spans="6:7" x14ac:dyDescent="0.3">
      <c r="F12638" t="s">
        <v>6626</v>
      </c>
      <c r="G12638" s="10">
        <v>0</v>
      </c>
    </row>
    <row r="12639" spans="6:7" x14ac:dyDescent="0.3">
      <c r="F12639" t="s">
        <v>7120</v>
      </c>
      <c r="G12639" s="10">
        <v>0</v>
      </c>
    </row>
    <row r="12640" spans="6:7" x14ac:dyDescent="0.3">
      <c r="F12640" t="s">
        <v>6627</v>
      </c>
      <c r="G12640" s="10">
        <v>0</v>
      </c>
    </row>
    <row r="12641" spans="6:7" x14ac:dyDescent="0.3">
      <c r="F12641" t="s">
        <v>7124</v>
      </c>
      <c r="G12641" s="10">
        <v>0</v>
      </c>
    </row>
    <row r="12642" spans="6:7" x14ac:dyDescent="0.3">
      <c r="F12642" t="s">
        <v>6628</v>
      </c>
      <c r="G12642" s="10">
        <v>0</v>
      </c>
    </row>
    <row r="12643" spans="6:7" x14ac:dyDescent="0.3">
      <c r="F12643" t="s">
        <v>6388</v>
      </c>
      <c r="G12643" s="10">
        <v>0</v>
      </c>
    </row>
    <row r="12644" spans="6:7" x14ac:dyDescent="0.3">
      <c r="F12644" t="s">
        <v>6629</v>
      </c>
      <c r="G12644" s="10">
        <v>0</v>
      </c>
    </row>
    <row r="12645" spans="6:7" x14ac:dyDescent="0.3">
      <c r="F12645" t="s">
        <v>7134</v>
      </c>
      <c r="G12645" s="10">
        <v>0</v>
      </c>
    </row>
    <row r="12646" spans="6:7" x14ac:dyDescent="0.3">
      <c r="F12646" t="s">
        <v>6630</v>
      </c>
      <c r="G12646" s="10">
        <v>0</v>
      </c>
    </row>
    <row r="12647" spans="6:7" x14ac:dyDescent="0.3">
      <c r="F12647" t="s">
        <v>6461</v>
      </c>
      <c r="G12647" s="10">
        <v>0</v>
      </c>
    </row>
    <row r="12648" spans="6:7" x14ac:dyDescent="0.3">
      <c r="F12648" t="s">
        <v>6631</v>
      </c>
      <c r="G12648" s="10">
        <v>0</v>
      </c>
    </row>
    <row r="12649" spans="6:7" x14ac:dyDescent="0.3">
      <c r="F12649" t="s">
        <v>7144</v>
      </c>
      <c r="G12649" s="10">
        <v>0</v>
      </c>
    </row>
    <row r="12650" spans="6:7" x14ac:dyDescent="0.3">
      <c r="F12650" t="s">
        <v>6632</v>
      </c>
      <c r="G12650" s="10">
        <v>0</v>
      </c>
    </row>
    <row r="12651" spans="6:7" x14ac:dyDescent="0.3">
      <c r="F12651" t="s">
        <v>6390</v>
      </c>
      <c r="G12651" s="10">
        <v>0</v>
      </c>
    </row>
    <row r="12652" spans="6:7" x14ac:dyDescent="0.3">
      <c r="F12652" t="s">
        <v>6633</v>
      </c>
      <c r="G12652" s="10">
        <v>0</v>
      </c>
    </row>
    <row r="12653" spans="6:7" x14ac:dyDescent="0.3">
      <c r="F12653" t="s">
        <v>7152</v>
      </c>
      <c r="G12653" s="10">
        <v>0</v>
      </c>
    </row>
    <row r="12654" spans="6:7" x14ac:dyDescent="0.3">
      <c r="F12654" t="s">
        <v>6634</v>
      </c>
      <c r="G12654" s="10">
        <v>0</v>
      </c>
    </row>
    <row r="12655" spans="6:7" x14ac:dyDescent="0.3">
      <c r="F12655" t="s">
        <v>7156</v>
      </c>
      <c r="G12655" s="10">
        <v>0</v>
      </c>
    </row>
    <row r="12656" spans="6:7" x14ac:dyDescent="0.3">
      <c r="F12656" t="s">
        <v>6635</v>
      </c>
      <c r="G12656" s="10">
        <v>0</v>
      </c>
    </row>
    <row r="12657" spans="6:7" x14ac:dyDescent="0.3">
      <c r="F12657" t="s">
        <v>7160</v>
      </c>
      <c r="G12657" s="10">
        <v>0</v>
      </c>
    </row>
    <row r="12658" spans="6:7" x14ac:dyDescent="0.3">
      <c r="F12658" t="s">
        <v>6636</v>
      </c>
      <c r="G12658" s="10">
        <v>0</v>
      </c>
    </row>
    <row r="12659" spans="6:7" x14ac:dyDescent="0.3">
      <c r="F12659" t="s">
        <v>7164</v>
      </c>
      <c r="G12659" s="10">
        <v>0</v>
      </c>
    </row>
    <row r="12660" spans="6:7" x14ac:dyDescent="0.3">
      <c r="F12660" t="s">
        <v>6637</v>
      </c>
      <c r="G12660" s="10">
        <v>0</v>
      </c>
    </row>
    <row r="12661" spans="6:7" x14ac:dyDescent="0.3">
      <c r="F12661" t="s">
        <v>7168</v>
      </c>
      <c r="G12661" s="10">
        <v>0</v>
      </c>
    </row>
    <row r="12662" spans="6:7" x14ac:dyDescent="0.3">
      <c r="F12662" t="s">
        <v>6638</v>
      </c>
      <c r="G12662" s="10">
        <v>0</v>
      </c>
    </row>
    <row r="12663" spans="6:7" x14ac:dyDescent="0.3">
      <c r="F12663" t="s">
        <v>7172</v>
      </c>
      <c r="G12663" s="10">
        <v>0</v>
      </c>
    </row>
    <row r="12664" spans="6:7" x14ac:dyDescent="0.3">
      <c r="F12664" t="s">
        <v>6639</v>
      </c>
      <c r="G12664" s="10">
        <v>0</v>
      </c>
    </row>
    <row r="12665" spans="6:7" x14ac:dyDescent="0.3">
      <c r="F12665" t="s">
        <v>7176</v>
      </c>
      <c r="G12665" s="10">
        <v>0</v>
      </c>
    </row>
    <row r="12666" spans="6:7" x14ac:dyDescent="0.3">
      <c r="F12666" t="s">
        <v>6640</v>
      </c>
      <c r="G12666" s="10">
        <v>0</v>
      </c>
    </row>
    <row r="12667" spans="6:7" x14ac:dyDescent="0.3">
      <c r="F12667" t="s">
        <v>6446</v>
      </c>
      <c r="G12667" s="10">
        <v>0</v>
      </c>
    </row>
    <row r="12668" spans="6:7" x14ac:dyDescent="0.3">
      <c r="F12668" t="s">
        <v>6641</v>
      </c>
      <c r="G12668" s="10">
        <v>0</v>
      </c>
    </row>
    <row r="12669" spans="6:7" x14ac:dyDescent="0.3">
      <c r="F12669" t="s">
        <v>7184</v>
      </c>
      <c r="G12669" s="10">
        <v>0</v>
      </c>
    </row>
    <row r="12670" spans="6:7" x14ac:dyDescent="0.3">
      <c r="F12670" t="s">
        <v>6642</v>
      </c>
      <c r="G12670" s="10">
        <v>0</v>
      </c>
    </row>
    <row r="12671" spans="6:7" x14ac:dyDescent="0.3">
      <c r="F12671" t="s">
        <v>7188</v>
      </c>
      <c r="G12671" s="10">
        <v>0</v>
      </c>
    </row>
    <row r="12672" spans="6:7" x14ac:dyDescent="0.3">
      <c r="F12672" t="s">
        <v>6643</v>
      </c>
      <c r="G12672" s="10">
        <v>0</v>
      </c>
    </row>
    <row r="12673" spans="6:7" x14ac:dyDescent="0.3">
      <c r="F12673" t="s">
        <v>7192</v>
      </c>
      <c r="G12673" s="10">
        <v>0</v>
      </c>
    </row>
    <row r="12674" spans="6:7" x14ac:dyDescent="0.3">
      <c r="F12674" t="s">
        <v>6644</v>
      </c>
      <c r="G12674" s="10">
        <v>0</v>
      </c>
    </row>
    <row r="12675" spans="6:7" x14ac:dyDescent="0.3">
      <c r="F12675" t="s">
        <v>7196</v>
      </c>
      <c r="G12675" s="10">
        <v>0</v>
      </c>
    </row>
    <row r="12676" spans="6:7" x14ac:dyDescent="0.3">
      <c r="F12676" t="s">
        <v>6645</v>
      </c>
      <c r="G12676" s="10">
        <v>0</v>
      </c>
    </row>
    <row r="12677" spans="6:7" x14ac:dyDescent="0.3">
      <c r="F12677" t="s">
        <v>7200</v>
      </c>
      <c r="G12677" s="10">
        <v>0</v>
      </c>
    </row>
    <row r="12678" spans="6:7" x14ac:dyDescent="0.3">
      <c r="F12678" t="s">
        <v>6646</v>
      </c>
      <c r="G12678" s="10">
        <v>0</v>
      </c>
    </row>
    <row r="12679" spans="6:7" x14ac:dyDescent="0.3">
      <c r="F12679" t="s">
        <v>7204</v>
      </c>
      <c r="G12679" s="10">
        <v>0</v>
      </c>
    </row>
    <row r="12680" spans="6:7" x14ac:dyDescent="0.3">
      <c r="F12680" t="s">
        <v>6647</v>
      </c>
      <c r="G12680" s="10">
        <v>0</v>
      </c>
    </row>
    <row r="12681" spans="6:7" x14ac:dyDescent="0.3">
      <c r="F12681" t="s">
        <v>7208</v>
      </c>
      <c r="G12681" s="10">
        <v>0</v>
      </c>
    </row>
    <row r="12682" spans="6:7" x14ac:dyDescent="0.3">
      <c r="F12682" t="s">
        <v>6648</v>
      </c>
      <c r="G12682" s="10">
        <v>0</v>
      </c>
    </row>
    <row r="12683" spans="6:7" x14ac:dyDescent="0.3">
      <c r="F12683" t="s">
        <v>7215</v>
      </c>
      <c r="G12683" s="10">
        <v>0</v>
      </c>
    </row>
    <row r="12684" spans="6:7" x14ac:dyDescent="0.3">
      <c r="F12684" t="s">
        <v>6649</v>
      </c>
      <c r="G12684" s="10">
        <v>0</v>
      </c>
    </row>
    <row r="12685" spans="6:7" x14ac:dyDescent="0.3">
      <c r="F12685" t="s">
        <v>6447</v>
      </c>
      <c r="G12685" s="10">
        <v>0</v>
      </c>
    </row>
    <row r="12686" spans="6:7" x14ac:dyDescent="0.3">
      <c r="F12686" t="s">
        <v>6650</v>
      </c>
      <c r="G12686" s="10">
        <v>0</v>
      </c>
    </row>
    <row r="12687" spans="6:7" x14ac:dyDescent="0.3">
      <c r="F12687" t="s">
        <v>7223</v>
      </c>
      <c r="G12687" s="10">
        <v>0</v>
      </c>
    </row>
    <row r="12688" spans="6:7" x14ac:dyDescent="0.3">
      <c r="F12688" t="s">
        <v>6651</v>
      </c>
      <c r="G12688" s="10">
        <v>0</v>
      </c>
    </row>
    <row r="12689" spans="6:7" x14ac:dyDescent="0.3">
      <c r="F12689" t="s">
        <v>6458</v>
      </c>
      <c r="G12689" s="10">
        <v>0</v>
      </c>
    </row>
    <row r="12690" spans="6:7" x14ac:dyDescent="0.3">
      <c r="F12690" t="s">
        <v>6368</v>
      </c>
      <c r="G12690" s="10">
        <v>0</v>
      </c>
    </row>
    <row r="12691" spans="6:7" x14ac:dyDescent="0.3">
      <c r="F12691" t="s">
        <v>7231</v>
      </c>
      <c r="G12691" s="10">
        <v>0</v>
      </c>
    </row>
    <row r="12692" spans="6:7" x14ac:dyDescent="0.3">
      <c r="F12692" t="s">
        <v>6653</v>
      </c>
      <c r="G12692" s="10">
        <v>0</v>
      </c>
    </row>
    <row r="12693" spans="6:7" x14ac:dyDescent="0.3">
      <c r="F12693" t="s">
        <v>7235</v>
      </c>
      <c r="G12693" s="10">
        <v>0</v>
      </c>
    </row>
    <row r="12694" spans="6:7" x14ac:dyDescent="0.3">
      <c r="F12694" t="s">
        <v>6654</v>
      </c>
      <c r="G12694" s="10">
        <v>0</v>
      </c>
    </row>
    <row r="12695" spans="6:7" x14ac:dyDescent="0.3">
      <c r="F12695" t="s">
        <v>7239</v>
      </c>
      <c r="G12695" s="10">
        <v>0</v>
      </c>
    </row>
    <row r="12696" spans="6:7" x14ac:dyDescent="0.3">
      <c r="F12696" t="s">
        <v>6655</v>
      </c>
      <c r="G12696" s="10">
        <v>0</v>
      </c>
    </row>
    <row r="12697" spans="6:7" x14ac:dyDescent="0.3">
      <c r="F12697" t="s">
        <v>7243</v>
      </c>
      <c r="G12697" s="10">
        <v>0</v>
      </c>
    </row>
    <row r="12698" spans="6:7" x14ac:dyDescent="0.3">
      <c r="F12698" t="s">
        <v>6656</v>
      </c>
      <c r="G12698" s="10">
        <v>0</v>
      </c>
    </row>
    <row r="12699" spans="6:7" x14ac:dyDescent="0.3">
      <c r="F12699" t="s">
        <v>7247</v>
      </c>
      <c r="G12699" s="10">
        <v>0</v>
      </c>
    </row>
    <row r="12700" spans="6:7" x14ac:dyDescent="0.3">
      <c r="F12700" t="s">
        <v>6657</v>
      </c>
      <c r="G12700" s="10">
        <v>0</v>
      </c>
    </row>
    <row r="12701" spans="6:7" x14ac:dyDescent="0.3">
      <c r="F12701" t="s">
        <v>7251</v>
      </c>
      <c r="G12701" s="10">
        <v>0</v>
      </c>
    </row>
    <row r="12702" spans="6:7" x14ac:dyDescent="0.3">
      <c r="F12702" t="s">
        <v>6658</v>
      </c>
      <c r="G12702" s="10">
        <v>0</v>
      </c>
    </row>
    <row r="12703" spans="6:7" x14ac:dyDescent="0.3">
      <c r="F12703" t="s">
        <v>7255</v>
      </c>
      <c r="G12703" s="10">
        <v>0</v>
      </c>
    </row>
    <row r="12704" spans="6:7" x14ac:dyDescent="0.3">
      <c r="F12704" t="s">
        <v>6659</v>
      </c>
      <c r="G12704" s="10">
        <v>0</v>
      </c>
    </row>
    <row r="12705" spans="6:7" x14ac:dyDescent="0.3">
      <c r="F12705" t="s">
        <v>7259</v>
      </c>
      <c r="G12705" s="10">
        <v>0</v>
      </c>
    </row>
    <row r="12706" spans="6:7" x14ac:dyDescent="0.3">
      <c r="F12706" t="s">
        <v>6660</v>
      </c>
      <c r="G12706" s="10">
        <v>0</v>
      </c>
    </row>
    <row r="12707" spans="6:7" x14ac:dyDescent="0.3">
      <c r="F12707" t="s">
        <v>7263</v>
      </c>
      <c r="G12707" s="10">
        <v>0</v>
      </c>
    </row>
    <row r="12708" spans="6:7" x14ac:dyDescent="0.3">
      <c r="F12708" t="s">
        <v>6661</v>
      </c>
      <c r="G12708" s="10">
        <v>0</v>
      </c>
    </row>
    <row r="12709" spans="6:7" x14ac:dyDescent="0.3">
      <c r="F12709" t="s">
        <v>7267</v>
      </c>
      <c r="G12709" s="10">
        <v>0</v>
      </c>
    </row>
    <row r="12710" spans="6:7" x14ac:dyDescent="0.3">
      <c r="F12710" t="s">
        <v>6662</v>
      </c>
      <c r="G12710" s="10">
        <v>0</v>
      </c>
    </row>
    <row r="12711" spans="6:7" x14ac:dyDescent="0.3">
      <c r="F12711" t="s">
        <v>7271</v>
      </c>
      <c r="G12711" s="10">
        <v>0</v>
      </c>
    </row>
    <row r="12712" spans="6:7" x14ac:dyDescent="0.3">
      <c r="F12712" t="s">
        <v>6663</v>
      </c>
      <c r="G12712" s="10">
        <v>0</v>
      </c>
    </row>
    <row r="12713" spans="6:7" x14ac:dyDescent="0.3">
      <c r="F12713" t="s">
        <v>7275</v>
      </c>
      <c r="G12713" s="10">
        <v>0</v>
      </c>
    </row>
    <row r="12714" spans="6:7" x14ac:dyDescent="0.3">
      <c r="F12714" t="s">
        <v>6664</v>
      </c>
      <c r="G12714" s="10">
        <v>0</v>
      </c>
    </row>
    <row r="12715" spans="6:7" x14ac:dyDescent="0.3">
      <c r="F12715" t="s">
        <v>7279</v>
      </c>
      <c r="G12715" s="10">
        <v>0</v>
      </c>
    </row>
    <row r="12716" spans="6:7" x14ac:dyDescent="0.3">
      <c r="F12716" t="s">
        <v>6665</v>
      </c>
      <c r="G12716" s="10">
        <v>0</v>
      </c>
    </row>
    <row r="12717" spans="6:7" x14ac:dyDescent="0.3">
      <c r="F12717" t="s">
        <v>7283</v>
      </c>
      <c r="G12717" s="10">
        <v>0</v>
      </c>
    </row>
    <row r="12718" spans="6:7" x14ac:dyDescent="0.3">
      <c r="F12718" t="s">
        <v>6666</v>
      </c>
      <c r="G12718" s="10">
        <v>0</v>
      </c>
    </row>
    <row r="12719" spans="6:7" x14ac:dyDescent="0.3">
      <c r="F12719" t="s">
        <v>7287</v>
      </c>
      <c r="G12719" s="10">
        <v>0</v>
      </c>
    </row>
    <row r="12720" spans="6:7" x14ac:dyDescent="0.3">
      <c r="F12720" t="s">
        <v>6667</v>
      </c>
      <c r="G12720" s="10">
        <v>0</v>
      </c>
    </row>
    <row r="12721" spans="6:7" x14ac:dyDescent="0.3">
      <c r="F12721" t="s">
        <v>7291</v>
      </c>
      <c r="G12721" s="10">
        <v>0</v>
      </c>
    </row>
    <row r="12722" spans="6:7" x14ac:dyDescent="0.3">
      <c r="F12722" t="s">
        <v>6668</v>
      </c>
      <c r="G12722" s="10">
        <v>0</v>
      </c>
    </row>
    <row r="12723" spans="6:7" x14ac:dyDescent="0.3">
      <c r="F12723" t="s">
        <v>7295</v>
      </c>
      <c r="G12723" s="10">
        <v>0</v>
      </c>
    </row>
    <row r="12724" spans="6:7" x14ac:dyDescent="0.3">
      <c r="F12724" t="s">
        <v>6669</v>
      </c>
      <c r="G12724" s="10">
        <v>0</v>
      </c>
    </row>
    <row r="12725" spans="6:7" x14ac:dyDescent="0.3">
      <c r="F12725" t="s">
        <v>7299</v>
      </c>
      <c r="G12725" s="10">
        <v>0</v>
      </c>
    </row>
    <row r="12726" spans="6:7" x14ac:dyDescent="0.3">
      <c r="F12726" t="s">
        <v>6670</v>
      </c>
      <c r="G12726" s="10">
        <v>0</v>
      </c>
    </row>
    <row r="12727" spans="6:7" x14ac:dyDescent="0.3">
      <c r="F12727" t="s">
        <v>7303</v>
      </c>
      <c r="G12727" s="10">
        <v>0</v>
      </c>
    </row>
    <row r="12728" spans="6:7" x14ac:dyDescent="0.3">
      <c r="F12728" t="s">
        <v>6671</v>
      </c>
      <c r="G12728" s="10">
        <v>0</v>
      </c>
    </row>
    <row r="12729" spans="6:7" x14ac:dyDescent="0.3">
      <c r="F12729" t="s">
        <v>7307</v>
      </c>
      <c r="G12729" s="10">
        <v>0</v>
      </c>
    </row>
    <row r="12730" spans="6:7" x14ac:dyDescent="0.3">
      <c r="F12730" t="s">
        <v>6672</v>
      </c>
      <c r="G12730" s="10">
        <v>0</v>
      </c>
    </row>
    <row r="12731" spans="6:7" x14ac:dyDescent="0.3">
      <c r="F12731" t="s">
        <v>7311</v>
      </c>
      <c r="G12731" s="10">
        <v>0</v>
      </c>
    </row>
    <row r="12732" spans="6:7" x14ac:dyDescent="0.3">
      <c r="F12732" t="s">
        <v>6673</v>
      </c>
      <c r="G12732" s="10">
        <v>0</v>
      </c>
    </row>
    <row r="12733" spans="6:7" x14ac:dyDescent="0.3">
      <c r="F12733" t="s">
        <v>7315</v>
      </c>
      <c r="G12733" s="10">
        <v>0</v>
      </c>
    </row>
    <row r="12734" spans="6:7" x14ac:dyDescent="0.3">
      <c r="F12734" t="s">
        <v>6674</v>
      </c>
      <c r="G12734" s="10">
        <v>0</v>
      </c>
    </row>
    <row r="12735" spans="6:7" x14ac:dyDescent="0.3">
      <c r="F12735" t="s">
        <v>7319</v>
      </c>
      <c r="G12735" s="10">
        <v>0</v>
      </c>
    </row>
    <row r="12736" spans="6:7" x14ac:dyDescent="0.3">
      <c r="F12736" t="s">
        <v>6675</v>
      </c>
      <c r="G12736" s="10">
        <v>0</v>
      </c>
    </row>
    <row r="12737" spans="6:7" x14ac:dyDescent="0.3">
      <c r="F12737" t="s">
        <v>7323</v>
      </c>
      <c r="G12737" s="10">
        <v>0</v>
      </c>
    </row>
    <row r="12738" spans="6:7" x14ac:dyDescent="0.3">
      <c r="F12738" t="s">
        <v>6415</v>
      </c>
      <c r="G12738" s="10">
        <v>0</v>
      </c>
    </row>
    <row r="12739" spans="6:7" x14ac:dyDescent="0.3">
      <c r="F12739" t="s">
        <v>7327</v>
      </c>
      <c r="G12739" s="10">
        <v>0</v>
      </c>
    </row>
    <row r="12740" spans="6:7" x14ac:dyDescent="0.3">
      <c r="F12740" t="s">
        <v>6677</v>
      </c>
      <c r="G12740" s="10">
        <v>0</v>
      </c>
    </row>
    <row r="12741" spans="6:7" x14ac:dyDescent="0.3">
      <c r="F12741" t="s">
        <v>7331</v>
      </c>
      <c r="G12741" s="10">
        <v>0</v>
      </c>
    </row>
    <row r="12742" spans="6:7" x14ac:dyDescent="0.3">
      <c r="F12742" t="s">
        <v>6678</v>
      </c>
      <c r="G12742" s="10">
        <v>0</v>
      </c>
    </row>
    <row r="12743" spans="6:7" x14ac:dyDescent="0.3">
      <c r="F12743" t="s">
        <v>7335</v>
      </c>
      <c r="G12743" s="10">
        <v>0</v>
      </c>
    </row>
    <row r="12744" spans="6:7" x14ac:dyDescent="0.3">
      <c r="F12744" t="s">
        <v>6679</v>
      </c>
      <c r="G12744" s="10">
        <v>0</v>
      </c>
    </row>
    <row r="12745" spans="6:7" x14ac:dyDescent="0.3">
      <c r="F12745" t="s">
        <v>7339</v>
      </c>
      <c r="G12745" s="10">
        <v>0</v>
      </c>
    </row>
    <row r="12746" spans="6:7" x14ac:dyDescent="0.3">
      <c r="F12746" t="s">
        <v>6680</v>
      </c>
      <c r="G12746" s="10">
        <v>0</v>
      </c>
    </row>
    <row r="12747" spans="6:7" x14ac:dyDescent="0.3">
      <c r="F12747" t="s">
        <v>7343</v>
      </c>
      <c r="G12747" s="10">
        <v>0</v>
      </c>
    </row>
    <row r="12748" spans="6:7" x14ac:dyDescent="0.3">
      <c r="F12748" t="s">
        <v>6681</v>
      </c>
      <c r="G12748" s="10">
        <v>0</v>
      </c>
    </row>
    <row r="12749" spans="6:7" x14ac:dyDescent="0.3">
      <c r="F12749" t="s">
        <v>7347</v>
      </c>
      <c r="G12749" s="10">
        <v>0</v>
      </c>
    </row>
    <row r="12750" spans="6:7" x14ac:dyDescent="0.3">
      <c r="F12750" t="s">
        <v>6682</v>
      </c>
      <c r="G12750" s="10">
        <v>0</v>
      </c>
    </row>
    <row r="12751" spans="6:7" x14ac:dyDescent="0.3">
      <c r="F12751" t="s">
        <v>7351</v>
      </c>
      <c r="G12751" s="10">
        <v>0</v>
      </c>
    </row>
    <row r="12752" spans="6:7" x14ac:dyDescent="0.3">
      <c r="F12752" t="s">
        <v>6683</v>
      </c>
      <c r="G12752" s="10">
        <v>0</v>
      </c>
    </row>
    <row r="12753" spans="6:7" x14ac:dyDescent="0.3">
      <c r="F12753" t="s">
        <v>7355</v>
      </c>
      <c r="G12753" s="10">
        <v>0</v>
      </c>
    </row>
    <row r="12754" spans="6:7" x14ac:dyDescent="0.3">
      <c r="F12754" t="s">
        <v>6684</v>
      </c>
      <c r="G12754" s="10">
        <v>0</v>
      </c>
    </row>
    <row r="12755" spans="6:7" x14ac:dyDescent="0.3">
      <c r="F12755" t="s">
        <v>7359</v>
      </c>
      <c r="G12755" s="10">
        <v>0</v>
      </c>
    </row>
    <row r="12756" spans="6:7" x14ac:dyDescent="0.3">
      <c r="F12756" t="s">
        <v>6685</v>
      </c>
      <c r="G12756" s="10">
        <v>0</v>
      </c>
    </row>
    <row r="12757" spans="6:7" x14ac:dyDescent="0.3">
      <c r="F12757" t="s">
        <v>7363</v>
      </c>
      <c r="G12757" s="10">
        <v>0</v>
      </c>
    </row>
    <row r="12758" spans="6:7" x14ac:dyDescent="0.3">
      <c r="F12758" t="s">
        <v>6686</v>
      </c>
      <c r="G12758" s="10">
        <v>0</v>
      </c>
    </row>
    <row r="12759" spans="6:7" x14ac:dyDescent="0.3">
      <c r="F12759" t="s">
        <v>7367</v>
      </c>
      <c r="G12759" s="10">
        <v>0</v>
      </c>
    </row>
    <row r="12760" spans="6:7" x14ac:dyDescent="0.3">
      <c r="F12760" t="s">
        <v>6687</v>
      </c>
      <c r="G12760" s="10">
        <v>0</v>
      </c>
    </row>
    <row r="12761" spans="6:7" x14ac:dyDescent="0.3">
      <c r="F12761" t="s">
        <v>7371</v>
      </c>
      <c r="G12761" s="10">
        <v>0</v>
      </c>
    </row>
    <row r="12762" spans="6:7" x14ac:dyDescent="0.3">
      <c r="F12762" t="s">
        <v>6688</v>
      </c>
      <c r="G12762" s="10">
        <v>0</v>
      </c>
    </row>
    <row r="12763" spans="6:7" x14ac:dyDescent="0.3">
      <c r="F12763" t="s">
        <v>7375</v>
      </c>
      <c r="G12763" s="10">
        <v>0</v>
      </c>
    </row>
    <row r="12764" spans="6:7" x14ac:dyDescent="0.3">
      <c r="F12764" t="s">
        <v>6689</v>
      </c>
      <c r="G12764" s="10">
        <v>0</v>
      </c>
    </row>
    <row r="12765" spans="6:7" x14ac:dyDescent="0.3">
      <c r="F12765" t="s">
        <v>7379</v>
      </c>
      <c r="G12765" s="10">
        <v>0</v>
      </c>
    </row>
    <row r="12766" spans="6:7" x14ac:dyDescent="0.3">
      <c r="F12766" t="s">
        <v>6690</v>
      </c>
      <c r="G12766" s="10">
        <v>0</v>
      </c>
    </row>
    <row r="12767" spans="6:7" x14ac:dyDescent="0.3">
      <c r="F12767" t="s">
        <v>7383</v>
      </c>
      <c r="G12767" s="10">
        <v>0</v>
      </c>
    </row>
    <row r="12768" spans="6:7" x14ac:dyDescent="0.3">
      <c r="F12768" t="s">
        <v>6691</v>
      </c>
      <c r="G12768" s="10">
        <v>0</v>
      </c>
    </row>
    <row r="12769" spans="6:7" x14ac:dyDescent="0.3">
      <c r="F12769" t="s">
        <v>7387</v>
      </c>
      <c r="G12769" s="10">
        <v>0</v>
      </c>
    </row>
    <row r="12770" spans="6:7" x14ac:dyDescent="0.3">
      <c r="F12770" t="s">
        <v>6692</v>
      </c>
      <c r="G12770" s="10">
        <v>0</v>
      </c>
    </row>
    <row r="12771" spans="6:7" x14ac:dyDescent="0.3">
      <c r="F12771" t="s">
        <v>7391</v>
      </c>
      <c r="G12771" s="10">
        <v>0</v>
      </c>
    </row>
    <row r="12772" spans="6:7" x14ac:dyDescent="0.3">
      <c r="F12772" t="s">
        <v>6693</v>
      </c>
      <c r="G12772" s="10">
        <v>0</v>
      </c>
    </row>
    <row r="12773" spans="6:7" x14ac:dyDescent="0.3">
      <c r="F12773" t="s">
        <v>7395</v>
      </c>
      <c r="G12773" s="10">
        <v>0</v>
      </c>
    </row>
    <row r="12774" spans="6:7" x14ac:dyDescent="0.3">
      <c r="F12774" t="s">
        <v>6694</v>
      </c>
      <c r="G12774" s="10">
        <v>0</v>
      </c>
    </row>
    <row r="12775" spans="6:7" x14ac:dyDescent="0.3">
      <c r="F12775" t="s">
        <v>7399</v>
      </c>
      <c r="G12775" s="10">
        <v>0</v>
      </c>
    </row>
    <row r="12776" spans="6:7" x14ac:dyDescent="0.3">
      <c r="F12776" t="s">
        <v>6695</v>
      </c>
      <c r="G12776" s="10">
        <v>0</v>
      </c>
    </row>
    <row r="12777" spans="6:7" x14ac:dyDescent="0.3">
      <c r="F12777" t="s">
        <v>6449</v>
      </c>
      <c r="G12777" s="10">
        <v>0</v>
      </c>
    </row>
    <row r="12778" spans="6:7" x14ac:dyDescent="0.3">
      <c r="F12778" t="s">
        <v>6696</v>
      </c>
      <c r="G12778" s="10">
        <v>0</v>
      </c>
    </row>
    <row r="12779" spans="6:7" x14ac:dyDescent="0.3">
      <c r="F12779" t="s">
        <v>7407</v>
      </c>
      <c r="G12779" s="10">
        <v>0</v>
      </c>
    </row>
    <row r="12780" spans="6:7" x14ac:dyDescent="0.3">
      <c r="F12780" t="s">
        <v>6697</v>
      </c>
      <c r="G12780" s="10">
        <v>0</v>
      </c>
    </row>
    <row r="12781" spans="6:7" x14ac:dyDescent="0.3">
      <c r="F12781" t="s">
        <v>7411</v>
      </c>
      <c r="G12781" s="10">
        <v>0</v>
      </c>
    </row>
    <row r="12782" spans="6:7" x14ac:dyDescent="0.3">
      <c r="F12782" t="s">
        <v>6698</v>
      </c>
      <c r="G12782" s="10">
        <v>0</v>
      </c>
    </row>
    <row r="12783" spans="6:7" x14ac:dyDescent="0.3">
      <c r="F12783" t="s">
        <v>7415</v>
      </c>
      <c r="G12783" s="10">
        <v>0</v>
      </c>
    </row>
    <row r="12784" spans="6:7" x14ac:dyDescent="0.3">
      <c r="F12784" t="s">
        <v>6428</v>
      </c>
      <c r="G12784" s="10">
        <v>0</v>
      </c>
    </row>
    <row r="12785" spans="6:7" x14ac:dyDescent="0.3">
      <c r="F12785" t="s">
        <v>7419</v>
      </c>
      <c r="G12785" s="10">
        <v>0</v>
      </c>
    </row>
    <row r="12786" spans="6:7" x14ac:dyDescent="0.3">
      <c r="F12786" t="s">
        <v>6700</v>
      </c>
      <c r="G12786" s="10">
        <v>0</v>
      </c>
    </row>
    <row r="12787" spans="6:7" x14ac:dyDescent="0.3">
      <c r="F12787" t="s">
        <v>7423</v>
      </c>
      <c r="G12787" s="10">
        <v>0</v>
      </c>
    </row>
    <row r="12788" spans="6:7" x14ac:dyDescent="0.3">
      <c r="F12788" t="s">
        <v>6701</v>
      </c>
      <c r="G12788" s="10">
        <v>0</v>
      </c>
    </row>
    <row r="12789" spans="6:7" x14ac:dyDescent="0.3">
      <c r="F12789" t="s">
        <v>7427</v>
      </c>
      <c r="G12789" s="10">
        <v>0</v>
      </c>
    </row>
    <row r="12790" spans="6:7" x14ac:dyDescent="0.3">
      <c r="F12790" t="s">
        <v>6702</v>
      </c>
      <c r="G12790" s="10">
        <v>0</v>
      </c>
    </row>
    <row r="12791" spans="6:7" x14ac:dyDescent="0.3">
      <c r="F12791" t="s">
        <v>7431</v>
      </c>
      <c r="G12791" s="10">
        <v>0</v>
      </c>
    </row>
    <row r="12792" spans="6:7" x14ac:dyDescent="0.3">
      <c r="F12792" t="s">
        <v>6703</v>
      </c>
      <c r="G12792" s="10">
        <v>0</v>
      </c>
    </row>
    <row r="12793" spans="6:7" x14ac:dyDescent="0.3">
      <c r="F12793" t="s">
        <v>7435</v>
      </c>
      <c r="G12793" s="10">
        <v>0</v>
      </c>
    </row>
    <row r="12794" spans="6:7" x14ac:dyDescent="0.3">
      <c r="F12794" t="s">
        <v>6704</v>
      </c>
      <c r="G12794" s="10">
        <v>0</v>
      </c>
    </row>
    <row r="12795" spans="6:7" x14ac:dyDescent="0.3">
      <c r="F12795" t="s">
        <v>6363</v>
      </c>
      <c r="G12795" s="10">
        <v>0</v>
      </c>
    </row>
    <row r="12796" spans="6:7" x14ac:dyDescent="0.3">
      <c r="F12796" t="s">
        <v>6705</v>
      </c>
      <c r="G12796" s="10">
        <v>0</v>
      </c>
    </row>
    <row r="12797" spans="6:7" x14ac:dyDescent="0.3">
      <c r="F12797" t="s">
        <v>6412</v>
      </c>
      <c r="G12797" s="10">
        <v>0</v>
      </c>
    </row>
    <row r="12798" spans="6:7" x14ac:dyDescent="0.3">
      <c r="F12798" t="s">
        <v>6706</v>
      </c>
      <c r="G12798" s="10">
        <v>0</v>
      </c>
    </row>
    <row r="12799" spans="6:7" x14ac:dyDescent="0.3">
      <c r="F12799" t="s">
        <v>7447</v>
      </c>
      <c r="G12799" s="10">
        <v>0</v>
      </c>
    </row>
    <row r="12800" spans="6:7" x14ac:dyDescent="0.3">
      <c r="F12800" t="s">
        <v>6707</v>
      </c>
      <c r="G12800" s="10">
        <v>0</v>
      </c>
    </row>
    <row r="12801" spans="6:7" x14ac:dyDescent="0.3">
      <c r="F12801" t="s">
        <v>7451</v>
      </c>
      <c r="G12801" s="10">
        <v>0</v>
      </c>
    </row>
    <row r="12802" spans="6:7" x14ac:dyDescent="0.3">
      <c r="F12802" t="s">
        <v>6708</v>
      </c>
      <c r="G12802" s="10">
        <v>0</v>
      </c>
    </row>
    <row r="12803" spans="6:7" x14ac:dyDescent="0.3">
      <c r="F12803" t="s">
        <v>7455</v>
      </c>
      <c r="G12803" s="10">
        <v>0</v>
      </c>
    </row>
    <row r="12804" spans="6:7" x14ac:dyDescent="0.3">
      <c r="F12804" t="s">
        <v>6709</v>
      </c>
      <c r="G12804" s="10">
        <v>0</v>
      </c>
    </row>
    <row r="12805" spans="6:7" x14ac:dyDescent="0.3">
      <c r="F12805" t="s">
        <v>7462</v>
      </c>
      <c r="G12805" s="10">
        <v>0</v>
      </c>
    </row>
    <row r="12806" spans="6:7" x14ac:dyDescent="0.3">
      <c r="F12806" t="s">
        <v>6369</v>
      </c>
      <c r="G12806" s="10">
        <v>0</v>
      </c>
    </row>
    <row r="12807" spans="6:7" x14ac:dyDescent="0.3">
      <c r="F12807" t="s">
        <v>7466</v>
      </c>
      <c r="G12807" s="10">
        <v>0</v>
      </c>
    </row>
    <row r="12808" spans="6:7" x14ac:dyDescent="0.3">
      <c r="F12808" t="s">
        <v>6429</v>
      </c>
      <c r="G12808" s="10">
        <v>0</v>
      </c>
    </row>
    <row r="12809" spans="6:7" x14ac:dyDescent="0.3">
      <c r="F12809" t="s">
        <v>7470</v>
      </c>
      <c r="G12809" s="10">
        <v>0</v>
      </c>
    </row>
    <row r="12810" spans="6:7" x14ac:dyDescent="0.3">
      <c r="F12810" t="s">
        <v>6712</v>
      </c>
      <c r="G12810" s="10">
        <v>0</v>
      </c>
    </row>
    <row r="12811" spans="6:7" x14ac:dyDescent="0.3">
      <c r="F12811" t="s">
        <v>7474</v>
      </c>
      <c r="G12811" s="10">
        <v>0</v>
      </c>
    </row>
    <row r="12812" spans="6:7" x14ac:dyDescent="0.3">
      <c r="F12812" t="s">
        <v>6713</v>
      </c>
      <c r="G12812" s="10">
        <v>0</v>
      </c>
    </row>
    <row r="12813" spans="6:7" x14ac:dyDescent="0.3">
      <c r="F12813" t="s">
        <v>7478</v>
      </c>
      <c r="G12813" s="10">
        <v>0</v>
      </c>
    </row>
    <row r="12814" spans="6:7" x14ac:dyDescent="0.3">
      <c r="F12814" t="s">
        <v>6714</v>
      </c>
      <c r="G12814" s="10">
        <v>0</v>
      </c>
    </row>
    <row r="12815" spans="6:7" x14ac:dyDescent="0.3">
      <c r="F12815" t="s">
        <v>6967</v>
      </c>
      <c r="G12815" s="10">
        <v>0</v>
      </c>
    </row>
    <row r="12816" spans="6:7" x14ac:dyDescent="0.3">
      <c r="F12816" t="s">
        <v>6715</v>
      </c>
      <c r="G12816" s="10">
        <v>0</v>
      </c>
    </row>
    <row r="12817" spans="6:7" x14ac:dyDescent="0.3">
      <c r="F12817" t="s">
        <v>6969</v>
      </c>
      <c r="G12817" s="10">
        <v>0</v>
      </c>
    </row>
    <row r="12818" spans="6:7" x14ac:dyDescent="0.3">
      <c r="F12818" t="s">
        <v>6716</v>
      </c>
      <c r="G12818" s="10">
        <v>0</v>
      </c>
    </row>
    <row r="12819" spans="6:7" x14ac:dyDescent="0.3">
      <c r="F12819" t="s">
        <v>6971</v>
      </c>
      <c r="G12819" s="10">
        <v>0</v>
      </c>
    </row>
    <row r="12820" spans="6:7" x14ac:dyDescent="0.3">
      <c r="F12820" t="s">
        <v>6430</v>
      </c>
      <c r="G12820" s="10">
        <v>0</v>
      </c>
    </row>
    <row r="12821" spans="6:7" x14ac:dyDescent="0.3">
      <c r="F12821" t="s">
        <v>6973</v>
      </c>
      <c r="G12821" s="10">
        <v>0</v>
      </c>
    </row>
    <row r="12822" spans="6:7" x14ac:dyDescent="0.3">
      <c r="F12822" t="s">
        <v>6718</v>
      </c>
      <c r="G12822" s="10">
        <v>0</v>
      </c>
    </row>
    <row r="12823" spans="6:7" x14ac:dyDescent="0.3">
      <c r="F12823" t="s">
        <v>6975</v>
      </c>
      <c r="G12823" s="10">
        <v>0</v>
      </c>
    </row>
    <row r="12824" spans="6:7" x14ac:dyDescent="0.3">
      <c r="F12824" t="s">
        <v>6719</v>
      </c>
      <c r="G12824" s="10">
        <v>0</v>
      </c>
    </row>
    <row r="12825" spans="6:7" x14ac:dyDescent="0.3">
      <c r="F12825" t="s">
        <v>6977</v>
      </c>
      <c r="G12825" s="10">
        <v>0</v>
      </c>
    </row>
    <row r="12826" spans="6:7" x14ac:dyDescent="0.3">
      <c r="F12826" t="s">
        <v>6404</v>
      </c>
      <c r="G12826" s="10">
        <v>0</v>
      </c>
    </row>
    <row r="12827" spans="6:7" x14ac:dyDescent="0.3">
      <c r="F12827" t="s">
        <v>6979</v>
      </c>
      <c r="G12827" s="10">
        <v>0</v>
      </c>
    </row>
    <row r="12828" spans="6:7" x14ac:dyDescent="0.3">
      <c r="F12828" t="s">
        <v>6721</v>
      </c>
      <c r="G12828" s="10">
        <v>0</v>
      </c>
    </row>
    <row r="12829" spans="6:7" x14ac:dyDescent="0.3">
      <c r="F12829" t="s">
        <v>6981</v>
      </c>
      <c r="G12829" s="10">
        <v>0</v>
      </c>
    </row>
    <row r="12830" spans="6:7" x14ac:dyDescent="0.3">
      <c r="F12830" t="s">
        <v>6722</v>
      </c>
      <c r="G12830" s="10">
        <v>0</v>
      </c>
    </row>
    <row r="12831" spans="6:7" x14ac:dyDescent="0.3">
      <c r="F12831" t="s">
        <v>6983</v>
      </c>
      <c r="G12831" s="10">
        <v>0</v>
      </c>
    </row>
    <row r="12832" spans="6:7" x14ac:dyDescent="0.3">
      <c r="F12832" t="s">
        <v>6723</v>
      </c>
      <c r="G12832" s="10">
        <v>0</v>
      </c>
    </row>
    <row r="12833" spans="6:7" x14ac:dyDescent="0.3">
      <c r="F12833" t="s">
        <v>6440</v>
      </c>
      <c r="G12833" s="10">
        <v>0</v>
      </c>
    </row>
    <row r="12834" spans="6:7" x14ac:dyDescent="0.3">
      <c r="F12834" t="s">
        <v>6370</v>
      </c>
      <c r="G12834" s="10">
        <v>0</v>
      </c>
    </row>
    <row r="12835" spans="6:7" x14ac:dyDescent="0.3">
      <c r="F12835" t="s">
        <v>6987</v>
      </c>
      <c r="G12835" s="10">
        <v>0</v>
      </c>
    </row>
    <row r="12836" spans="6:7" x14ac:dyDescent="0.3">
      <c r="F12836" t="s">
        <v>6406</v>
      </c>
      <c r="G12836" s="10">
        <v>0</v>
      </c>
    </row>
    <row r="12837" spans="6:7" x14ac:dyDescent="0.3">
      <c r="F12837" t="s">
        <v>6422</v>
      </c>
      <c r="G12837" s="10">
        <v>0</v>
      </c>
    </row>
    <row r="12838" spans="6:7" x14ac:dyDescent="0.3">
      <c r="F12838" t="s">
        <v>6726</v>
      </c>
      <c r="G12838" s="10">
        <v>0</v>
      </c>
    </row>
    <row r="12839" spans="6:7" x14ac:dyDescent="0.3">
      <c r="F12839" t="s">
        <v>6991</v>
      </c>
      <c r="G12839" s="10">
        <v>0</v>
      </c>
    </row>
    <row r="12840" spans="6:7" x14ac:dyDescent="0.3">
      <c r="F12840" t="s">
        <v>6727</v>
      </c>
      <c r="G12840" s="10">
        <v>0</v>
      </c>
    </row>
    <row r="12841" spans="6:7" x14ac:dyDescent="0.3">
      <c r="F12841" t="s">
        <v>6993</v>
      </c>
      <c r="G12841" s="10">
        <v>0</v>
      </c>
    </row>
    <row r="12842" spans="6:7" x14ac:dyDescent="0.3">
      <c r="F12842" t="s">
        <v>6995</v>
      </c>
      <c r="G12842" s="10">
        <v>0</v>
      </c>
    </row>
    <row r="12843" spans="6:7" x14ac:dyDescent="0.3">
      <c r="F12843" t="s">
        <v>6414</v>
      </c>
      <c r="G12843" s="10">
        <v>0</v>
      </c>
    </row>
    <row r="12844" spans="6:7" x14ac:dyDescent="0.3">
      <c r="F12844" t="s">
        <v>6996</v>
      </c>
      <c r="G12844" s="10">
        <v>0</v>
      </c>
    </row>
    <row r="12845" spans="6:7" x14ac:dyDescent="0.3">
      <c r="F12845" t="s">
        <v>6997</v>
      </c>
      <c r="G12845" s="10">
        <v>0</v>
      </c>
    </row>
    <row r="12846" spans="6:7" x14ac:dyDescent="0.3">
      <c r="F12846" t="s">
        <v>6729</v>
      </c>
      <c r="G12846" s="10">
        <v>0</v>
      </c>
    </row>
    <row r="12847" spans="6:7" x14ac:dyDescent="0.3">
      <c r="F12847" t="s">
        <v>6441</v>
      </c>
      <c r="G12847" s="10">
        <v>0</v>
      </c>
    </row>
    <row r="12848" spans="6:7" x14ac:dyDescent="0.3">
      <c r="F12848" t="s">
        <v>6407</v>
      </c>
      <c r="G12848" s="10">
        <v>0</v>
      </c>
    </row>
    <row r="12849" spans="6:7" x14ac:dyDescent="0.3">
      <c r="F12849" t="s">
        <v>7001</v>
      </c>
      <c r="G12849" s="10">
        <v>0</v>
      </c>
    </row>
    <row r="12850" spans="6:7" x14ac:dyDescent="0.3">
      <c r="F12850" t="s">
        <v>6731</v>
      </c>
      <c r="G12850" s="10">
        <v>0</v>
      </c>
    </row>
    <row r="12851" spans="6:7" x14ac:dyDescent="0.3">
      <c r="F12851" t="s">
        <v>7003</v>
      </c>
      <c r="G12851" s="10">
        <v>0</v>
      </c>
    </row>
    <row r="12852" spans="6:7" x14ac:dyDescent="0.3">
      <c r="F12852" t="s">
        <v>6732</v>
      </c>
      <c r="G12852" s="10">
        <v>0</v>
      </c>
    </row>
    <row r="12853" spans="6:7" x14ac:dyDescent="0.3">
      <c r="F12853" t="s">
        <v>7005</v>
      </c>
      <c r="G12853" s="10">
        <v>0</v>
      </c>
    </row>
    <row r="12854" spans="6:7" x14ac:dyDescent="0.3">
      <c r="F12854" t="s">
        <v>6733</v>
      </c>
      <c r="G12854" s="10">
        <v>0</v>
      </c>
    </row>
    <row r="12855" spans="6:7" x14ac:dyDescent="0.3">
      <c r="F12855" t="s">
        <v>7007</v>
      </c>
      <c r="G12855" s="10">
        <v>0</v>
      </c>
    </row>
    <row r="12856" spans="6:7" x14ac:dyDescent="0.3">
      <c r="F12856" t="s">
        <v>6734</v>
      </c>
      <c r="G12856" s="10">
        <v>0</v>
      </c>
    </row>
    <row r="12857" spans="6:7" x14ac:dyDescent="0.3">
      <c r="F12857" t="s">
        <v>7009</v>
      </c>
      <c r="G12857" s="10">
        <v>0</v>
      </c>
    </row>
    <row r="12858" spans="6:7" x14ac:dyDescent="0.3">
      <c r="F12858" t="s">
        <v>6735</v>
      </c>
      <c r="G12858" s="10">
        <v>0</v>
      </c>
    </row>
    <row r="12859" spans="6:7" x14ac:dyDescent="0.3">
      <c r="F12859" t="s">
        <v>7011</v>
      </c>
      <c r="G12859" s="10">
        <v>0</v>
      </c>
    </row>
    <row r="12860" spans="6:7" x14ac:dyDescent="0.3">
      <c r="F12860" t="s">
        <v>6736</v>
      </c>
      <c r="G12860" s="10">
        <v>0</v>
      </c>
    </row>
    <row r="12861" spans="6:7" x14ac:dyDescent="0.3">
      <c r="F12861" t="s">
        <v>7013</v>
      </c>
      <c r="G12861" s="10">
        <v>0</v>
      </c>
    </row>
    <row r="12862" spans="6:7" x14ac:dyDescent="0.3">
      <c r="F12862" t="s">
        <v>6431</v>
      </c>
      <c r="G12862" s="10">
        <v>0</v>
      </c>
    </row>
    <row r="12863" spans="6:7" x14ac:dyDescent="0.3">
      <c r="F12863" t="s">
        <v>7015</v>
      </c>
      <c r="G12863" s="10">
        <v>0</v>
      </c>
    </row>
    <row r="12864" spans="6:7" x14ac:dyDescent="0.3">
      <c r="F12864" t="s">
        <v>6738</v>
      </c>
      <c r="G12864" s="10">
        <v>0</v>
      </c>
    </row>
    <row r="12865" spans="6:7" x14ac:dyDescent="0.3">
      <c r="F12865" t="s">
        <v>7017</v>
      </c>
      <c r="G12865" s="10">
        <v>0</v>
      </c>
    </row>
    <row r="12866" spans="6:7" x14ac:dyDescent="0.3">
      <c r="F12866" t="s">
        <v>6739</v>
      </c>
      <c r="G12866" s="10">
        <v>0</v>
      </c>
    </row>
    <row r="12867" spans="6:7" x14ac:dyDescent="0.3">
      <c r="F12867" t="s">
        <v>7019</v>
      </c>
      <c r="G12867" s="10">
        <v>0</v>
      </c>
    </row>
    <row r="12868" spans="6:7" x14ac:dyDescent="0.3">
      <c r="F12868" t="s">
        <v>6432</v>
      </c>
      <c r="G12868" s="10">
        <v>0</v>
      </c>
    </row>
    <row r="12869" spans="6:7" x14ac:dyDescent="0.3">
      <c r="F12869" t="s">
        <v>7021</v>
      </c>
      <c r="G12869" s="10">
        <v>0</v>
      </c>
    </row>
    <row r="12870" spans="6:7" x14ac:dyDescent="0.3">
      <c r="F12870" t="s">
        <v>6741</v>
      </c>
      <c r="G12870" s="10">
        <v>0</v>
      </c>
    </row>
    <row r="12871" spans="6:7" x14ac:dyDescent="0.3">
      <c r="F12871" t="s">
        <v>7023</v>
      </c>
      <c r="G12871" s="10">
        <v>0</v>
      </c>
    </row>
    <row r="12872" spans="6:7" x14ac:dyDescent="0.3">
      <c r="F12872" t="s">
        <v>6742</v>
      </c>
      <c r="G12872" s="10">
        <v>0</v>
      </c>
    </row>
    <row r="12873" spans="6:7" x14ac:dyDescent="0.3">
      <c r="F12873" t="s">
        <v>7025</v>
      </c>
      <c r="G12873" s="10">
        <v>0</v>
      </c>
    </row>
    <row r="12874" spans="6:7" x14ac:dyDescent="0.3">
      <c r="F12874" t="s">
        <v>6743</v>
      </c>
      <c r="G12874" s="10">
        <v>0</v>
      </c>
    </row>
    <row r="12875" spans="6:7" x14ac:dyDescent="0.3">
      <c r="F12875" t="s">
        <v>7027</v>
      </c>
      <c r="G12875" s="10">
        <v>0</v>
      </c>
    </row>
    <row r="12876" spans="6:7" x14ac:dyDescent="0.3">
      <c r="F12876" t="s">
        <v>6744</v>
      </c>
      <c r="G12876" s="10">
        <v>0</v>
      </c>
    </row>
    <row r="12877" spans="6:7" x14ac:dyDescent="0.3">
      <c r="F12877" t="s">
        <v>7029</v>
      </c>
      <c r="G12877" s="10">
        <v>0</v>
      </c>
    </row>
    <row r="12878" spans="6:7" x14ac:dyDescent="0.3">
      <c r="F12878" t="s">
        <v>6745</v>
      </c>
      <c r="G12878" s="10">
        <v>0</v>
      </c>
    </row>
    <row r="12879" spans="6:7" x14ac:dyDescent="0.3">
      <c r="F12879" t="s">
        <v>6384</v>
      </c>
      <c r="G12879" s="10">
        <v>0</v>
      </c>
    </row>
    <row r="12880" spans="6:7" x14ac:dyDescent="0.3">
      <c r="F12880" t="s">
        <v>6746</v>
      </c>
      <c r="G12880" s="10">
        <v>0</v>
      </c>
    </row>
    <row r="12881" spans="6:7" x14ac:dyDescent="0.3">
      <c r="F12881" t="s">
        <v>6385</v>
      </c>
      <c r="G12881" s="10">
        <v>0</v>
      </c>
    </row>
    <row r="12882" spans="6:7" x14ac:dyDescent="0.3">
      <c r="F12882" t="s">
        <v>6747</v>
      </c>
      <c r="G12882" s="10">
        <v>0</v>
      </c>
    </row>
    <row r="12883" spans="6:7" x14ac:dyDescent="0.3">
      <c r="F12883" t="s">
        <v>6386</v>
      </c>
      <c r="G12883" s="10">
        <v>0</v>
      </c>
    </row>
    <row r="12884" spans="6:7" x14ac:dyDescent="0.3">
      <c r="F12884" t="s">
        <v>6748</v>
      </c>
      <c r="G12884" s="10">
        <v>0</v>
      </c>
    </row>
    <row r="12885" spans="6:7" x14ac:dyDescent="0.3">
      <c r="F12885" t="s">
        <v>7037</v>
      </c>
      <c r="G12885" s="10">
        <v>0</v>
      </c>
    </row>
    <row r="12886" spans="6:7" x14ac:dyDescent="0.3">
      <c r="F12886" t="s">
        <v>6749</v>
      </c>
      <c r="G12886" s="10">
        <v>0</v>
      </c>
    </row>
    <row r="12887" spans="6:7" x14ac:dyDescent="0.3">
      <c r="F12887" t="s">
        <v>7039</v>
      </c>
      <c r="G12887" s="10">
        <v>0</v>
      </c>
    </row>
    <row r="12888" spans="6:7" x14ac:dyDescent="0.3">
      <c r="F12888" t="s">
        <v>6750</v>
      </c>
      <c r="G12888" s="10">
        <v>0</v>
      </c>
    </row>
    <row r="12889" spans="6:7" x14ac:dyDescent="0.3">
      <c r="F12889" t="s">
        <v>7041</v>
      </c>
      <c r="G12889" s="10">
        <v>0</v>
      </c>
    </row>
    <row r="12890" spans="6:7" x14ac:dyDescent="0.3">
      <c r="F12890" t="s">
        <v>6433</v>
      </c>
      <c r="G12890" s="10">
        <v>0</v>
      </c>
    </row>
    <row r="12891" spans="6:7" x14ac:dyDescent="0.3">
      <c r="F12891" t="s">
        <v>7043</v>
      </c>
      <c r="G12891" s="10">
        <v>0</v>
      </c>
    </row>
    <row r="12892" spans="6:7" x14ac:dyDescent="0.3">
      <c r="F12892" t="s">
        <v>6752</v>
      </c>
      <c r="G12892" s="10">
        <v>0</v>
      </c>
    </row>
    <row r="12893" spans="6:7" x14ac:dyDescent="0.3">
      <c r="F12893" t="s">
        <v>7045</v>
      </c>
      <c r="G12893" s="10">
        <v>0</v>
      </c>
    </row>
    <row r="12894" spans="6:7" x14ac:dyDescent="0.3">
      <c r="F12894" t="s">
        <v>6434</v>
      </c>
      <c r="G12894" s="10">
        <v>0</v>
      </c>
    </row>
    <row r="12895" spans="6:7" x14ac:dyDescent="0.3">
      <c r="F12895" t="s">
        <v>7047</v>
      </c>
      <c r="G12895" s="10">
        <v>0</v>
      </c>
    </row>
    <row r="12896" spans="6:7" x14ac:dyDescent="0.3">
      <c r="F12896" t="s">
        <v>6754</v>
      </c>
      <c r="G12896" s="10">
        <v>0</v>
      </c>
    </row>
    <row r="12897" spans="6:7" x14ac:dyDescent="0.3">
      <c r="F12897" t="s">
        <v>7049</v>
      </c>
      <c r="G12897" s="10">
        <v>0</v>
      </c>
    </row>
    <row r="12898" spans="6:7" x14ac:dyDescent="0.3">
      <c r="F12898" t="s">
        <v>6755</v>
      </c>
      <c r="G12898" s="10">
        <v>0</v>
      </c>
    </row>
    <row r="12899" spans="6:7" x14ac:dyDescent="0.3">
      <c r="F12899" t="s">
        <v>7051</v>
      </c>
      <c r="G12899" s="10">
        <v>0</v>
      </c>
    </row>
    <row r="12900" spans="6:7" x14ac:dyDescent="0.3">
      <c r="F12900" t="s">
        <v>6756</v>
      </c>
      <c r="G12900" s="10">
        <v>0</v>
      </c>
    </row>
    <row r="12901" spans="6:7" x14ac:dyDescent="0.3">
      <c r="F12901" t="s">
        <v>7053</v>
      </c>
      <c r="G12901" s="10">
        <v>0</v>
      </c>
    </row>
    <row r="12902" spans="6:7" x14ac:dyDescent="0.3">
      <c r="F12902" t="s">
        <v>6757</v>
      </c>
      <c r="G12902" s="10">
        <v>0</v>
      </c>
    </row>
    <row r="12903" spans="6:7" x14ac:dyDescent="0.3">
      <c r="F12903" t="s">
        <v>7055</v>
      </c>
      <c r="G12903" s="10">
        <v>0</v>
      </c>
    </row>
    <row r="12904" spans="6:7" x14ac:dyDescent="0.3">
      <c r="F12904" t="s">
        <v>6371</v>
      </c>
      <c r="G12904" s="10">
        <v>0</v>
      </c>
    </row>
    <row r="12905" spans="6:7" x14ac:dyDescent="0.3">
      <c r="F12905" t="s">
        <v>7057</v>
      </c>
      <c r="G12905" s="10">
        <v>0</v>
      </c>
    </row>
    <row r="12906" spans="6:7" x14ac:dyDescent="0.3">
      <c r="F12906" t="s">
        <v>6759</v>
      </c>
      <c r="G12906" s="10">
        <v>0</v>
      </c>
    </row>
    <row r="12907" spans="6:7" x14ac:dyDescent="0.3">
      <c r="F12907" t="s">
        <v>7059</v>
      </c>
      <c r="G12907" s="10">
        <v>0</v>
      </c>
    </row>
    <row r="12908" spans="6:7" x14ac:dyDescent="0.3">
      <c r="F12908" t="s">
        <v>6760</v>
      </c>
      <c r="G12908" s="10">
        <v>0</v>
      </c>
    </row>
    <row r="12909" spans="6:7" x14ac:dyDescent="0.3">
      <c r="F12909" t="s">
        <v>7061</v>
      </c>
      <c r="G12909" s="10">
        <v>0</v>
      </c>
    </row>
    <row r="12910" spans="6:7" x14ac:dyDescent="0.3">
      <c r="F12910" t="s">
        <v>6460</v>
      </c>
      <c r="G12910" s="10">
        <v>0</v>
      </c>
    </row>
    <row r="12911" spans="6:7" x14ac:dyDescent="0.3">
      <c r="F12911" t="s">
        <v>7063</v>
      </c>
      <c r="G12911" s="10">
        <v>0</v>
      </c>
    </row>
    <row r="12912" spans="6:7" x14ac:dyDescent="0.3">
      <c r="F12912" t="s">
        <v>6762</v>
      </c>
      <c r="G12912" s="10">
        <v>0</v>
      </c>
    </row>
    <row r="12913" spans="6:7" x14ac:dyDescent="0.3">
      <c r="F12913" t="s">
        <v>7065</v>
      </c>
      <c r="G12913" s="10">
        <v>0</v>
      </c>
    </row>
    <row r="12914" spans="6:7" x14ac:dyDescent="0.3">
      <c r="F12914" t="s">
        <v>6763</v>
      </c>
      <c r="G12914" s="10">
        <v>0</v>
      </c>
    </row>
    <row r="12915" spans="6:7" x14ac:dyDescent="0.3">
      <c r="F12915" t="s">
        <v>7067</v>
      </c>
      <c r="G12915" s="10">
        <v>0</v>
      </c>
    </row>
    <row r="12916" spans="6:7" x14ac:dyDescent="0.3">
      <c r="F12916" t="s">
        <v>6764</v>
      </c>
      <c r="G12916" s="10">
        <v>0</v>
      </c>
    </row>
    <row r="12917" spans="6:7" x14ac:dyDescent="0.3">
      <c r="F12917" t="s">
        <v>7069</v>
      </c>
      <c r="G12917" s="10">
        <v>0</v>
      </c>
    </row>
    <row r="12918" spans="6:7" x14ac:dyDescent="0.3">
      <c r="F12918" t="s">
        <v>6765</v>
      </c>
      <c r="G12918" s="10">
        <v>0</v>
      </c>
    </row>
    <row r="12919" spans="6:7" x14ac:dyDescent="0.3">
      <c r="F12919" t="s">
        <v>7071</v>
      </c>
      <c r="G12919" s="10">
        <v>0</v>
      </c>
    </row>
    <row r="12920" spans="6:7" x14ac:dyDescent="0.3">
      <c r="F12920" t="s">
        <v>6766</v>
      </c>
      <c r="G12920" s="10">
        <v>0</v>
      </c>
    </row>
    <row r="12921" spans="6:7" x14ac:dyDescent="0.3">
      <c r="F12921" t="s">
        <v>7073</v>
      </c>
      <c r="G12921" s="10">
        <v>0</v>
      </c>
    </row>
    <row r="12922" spans="6:7" x14ac:dyDescent="0.3">
      <c r="F12922" t="s">
        <v>6767</v>
      </c>
      <c r="G12922" s="10">
        <v>0</v>
      </c>
    </row>
    <row r="12923" spans="6:7" x14ac:dyDescent="0.3">
      <c r="F12923" t="s">
        <v>7075</v>
      </c>
      <c r="G12923" s="10">
        <v>0</v>
      </c>
    </row>
    <row r="12924" spans="6:7" x14ac:dyDescent="0.3">
      <c r="F12924" t="s">
        <v>6768</v>
      </c>
      <c r="G12924" s="10">
        <v>0</v>
      </c>
    </row>
    <row r="12925" spans="6:7" x14ac:dyDescent="0.3">
      <c r="F12925" t="s">
        <v>7077</v>
      </c>
      <c r="G12925" s="10">
        <v>0</v>
      </c>
    </row>
    <row r="12926" spans="6:7" x14ac:dyDescent="0.3">
      <c r="F12926" t="s">
        <v>6769</v>
      </c>
      <c r="G12926" s="10">
        <v>0</v>
      </c>
    </row>
    <row r="12927" spans="6:7" x14ac:dyDescent="0.3">
      <c r="F12927" t="s">
        <v>7079</v>
      </c>
      <c r="G12927" s="10">
        <v>0</v>
      </c>
    </row>
    <row r="12928" spans="6:7" x14ac:dyDescent="0.3">
      <c r="F12928" t="s">
        <v>6770</v>
      </c>
      <c r="G12928" s="10">
        <v>0</v>
      </c>
    </row>
    <row r="12929" spans="6:7" x14ac:dyDescent="0.3">
      <c r="F12929" t="s">
        <v>7081</v>
      </c>
      <c r="G12929" s="10">
        <v>0</v>
      </c>
    </row>
    <row r="12930" spans="6:7" x14ac:dyDescent="0.3">
      <c r="F12930" t="s">
        <v>6771</v>
      </c>
      <c r="G12930" s="10">
        <v>0</v>
      </c>
    </row>
    <row r="12931" spans="6:7" x14ac:dyDescent="0.3">
      <c r="F12931" t="s">
        <v>7083</v>
      </c>
      <c r="G12931" s="10">
        <v>0</v>
      </c>
    </row>
    <row r="12932" spans="6:7" x14ac:dyDescent="0.3">
      <c r="F12932" t="s">
        <v>6772</v>
      </c>
      <c r="G12932" s="10">
        <v>0</v>
      </c>
    </row>
    <row r="12933" spans="6:7" x14ac:dyDescent="0.3">
      <c r="F12933" t="s">
        <v>7085</v>
      </c>
      <c r="G12933" s="10">
        <v>0</v>
      </c>
    </row>
    <row r="12934" spans="6:7" x14ac:dyDescent="0.3">
      <c r="F12934" t="s">
        <v>6773</v>
      </c>
      <c r="G12934" s="10">
        <v>0</v>
      </c>
    </row>
    <row r="12935" spans="6:7" x14ac:dyDescent="0.3">
      <c r="F12935" t="s">
        <v>7087</v>
      </c>
      <c r="G12935" s="10">
        <v>0</v>
      </c>
    </row>
    <row r="12936" spans="6:7" x14ac:dyDescent="0.3">
      <c r="F12936" t="s">
        <v>6774</v>
      </c>
      <c r="G12936" s="10">
        <v>0</v>
      </c>
    </row>
    <row r="12937" spans="6:7" x14ac:dyDescent="0.3">
      <c r="F12937" t="s">
        <v>7089</v>
      </c>
      <c r="G12937" s="10">
        <v>0</v>
      </c>
    </row>
    <row r="12938" spans="6:7" x14ac:dyDescent="0.3">
      <c r="F12938" t="s">
        <v>6775</v>
      </c>
      <c r="G12938" s="10">
        <v>0</v>
      </c>
    </row>
    <row r="12939" spans="6:7" x14ac:dyDescent="0.3">
      <c r="F12939" t="s">
        <v>7091</v>
      </c>
      <c r="G12939" s="10">
        <v>0</v>
      </c>
    </row>
    <row r="12940" spans="6:7" x14ac:dyDescent="0.3">
      <c r="F12940" t="s">
        <v>6776</v>
      </c>
      <c r="G12940" s="10">
        <v>0</v>
      </c>
    </row>
    <row r="12941" spans="6:7" x14ac:dyDescent="0.3">
      <c r="F12941" t="s">
        <v>7093</v>
      </c>
      <c r="G12941" s="10">
        <v>0</v>
      </c>
    </row>
    <row r="12942" spans="6:7" x14ac:dyDescent="0.3">
      <c r="F12942" t="s">
        <v>6777</v>
      </c>
      <c r="G12942" s="10">
        <v>0</v>
      </c>
    </row>
    <row r="12943" spans="6:7" x14ac:dyDescent="0.3">
      <c r="F12943" t="s">
        <v>7095</v>
      </c>
      <c r="G12943" s="10">
        <v>0</v>
      </c>
    </row>
    <row r="12944" spans="6:7" x14ac:dyDescent="0.3">
      <c r="F12944" t="s">
        <v>6778</v>
      </c>
      <c r="G12944" s="10">
        <v>0</v>
      </c>
    </row>
    <row r="12945" spans="6:7" x14ac:dyDescent="0.3">
      <c r="F12945" t="s">
        <v>7097</v>
      </c>
      <c r="G12945" s="10">
        <v>0</v>
      </c>
    </row>
    <row r="12946" spans="6:7" x14ac:dyDescent="0.3">
      <c r="F12946" t="s">
        <v>6779</v>
      </c>
      <c r="G12946" s="10">
        <v>0</v>
      </c>
    </row>
    <row r="12947" spans="6:7" x14ac:dyDescent="0.3">
      <c r="F12947" t="s">
        <v>7099</v>
      </c>
      <c r="G12947" s="10">
        <v>0</v>
      </c>
    </row>
    <row r="12948" spans="6:7" x14ac:dyDescent="0.3">
      <c r="F12948" t="s">
        <v>6780</v>
      </c>
      <c r="G12948" s="10">
        <v>0</v>
      </c>
    </row>
    <row r="12949" spans="6:7" x14ac:dyDescent="0.3">
      <c r="F12949" t="s">
        <v>7101</v>
      </c>
      <c r="G12949" s="10">
        <v>0</v>
      </c>
    </row>
    <row r="12950" spans="6:7" x14ac:dyDescent="0.3">
      <c r="F12950" t="s">
        <v>6781</v>
      </c>
      <c r="G12950" s="10">
        <v>0</v>
      </c>
    </row>
    <row r="12951" spans="6:7" x14ac:dyDescent="0.3">
      <c r="F12951" t="s">
        <v>7103</v>
      </c>
      <c r="G12951" s="10">
        <v>0</v>
      </c>
    </row>
    <row r="12952" spans="6:7" x14ac:dyDescent="0.3">
      <c r="F12952" t="s">
        <v>6435</v>
      </c>
      <c r="G12952" s="10">
        <v>0</v>
      </c>
    </row>
    <row r="12953" spans="6:7" x14ac:dyDescent="0.3">
      <c r="F12953" t="s">
        <v>7105</v>
      </c>
      <c r="G12953" s="10">
        <v>0</v>
      </c>
    </row>
    <row r="12954" spans="6:7" x14ac:dyDescent="0.3">
      <c r="F12954" t="s">
        <v>6408</v>
      </c>
      <c r="G12954" s="10">
        <v>0</v>
      </c>
    </row>
    <row r="12955" spans="6:7" x14ac:dyDescent="0.3">
      <c r="F12955" t="s">
        <v>7107</v>
      </c>
      <c r="G12955" s="10">
        <v>0</v>
      </c>
    </row>
    <row r="12956" spans="6:7" x14ac:dyDescent="0.3">
      <c r="F12956" t="s">
        <v>6784</v>
      </c>
      <c r="G12956" s="10">
        <v>0</v>
      </c>
    </row>
    <row r="12957" spans="6:7" x14ac:dyDescent="0.3">
      <c r="F12957" t="s">
        <v>7109</v>
      </c>
      <c r="G12957" s="10">
        <v>0</v>
      </c>
    </row>
    <row r="12958" spans="6:7" x14ac:dyDescent="0.3">
      <c r="F12958" t="s">
        <v>6785</v>
      </c>
      <c r="G12958" s="10">
        <v>0</v>
      </c>
    </row>
    <row r="12959" spans="6:7" x14ac:dyDescent="0.3">
      <c r="F12959" t="s">
        <v>7111</v>
      </c>
      <c r="G12959" s="10">
        <v>0</v>
      </c>
    </row>
    <row r="12960" spans="6:7" x14ac:dyDescent="0.3">
      <c r="F12960" t="s">
        <v>6786</v>
      </c>
      <c r="G12960" s="10">
        <v>0</v>
      </c>
    </row>
    <row r="12961" spans="6:7" x14ac:dyDescent="0.3">
      <c r="F12961" t="s">
        <v>7113</v>
      </c>
      <c r="G12961" s="10">
        <v>0</v>
      </c>
    </row>
    <row r="12962" spans="6:7" x14ac:dyDescent="0.3">
      <c r="F12962" t="s">
        <v>6372</v>
      </c>
      <c r="G12962" s="10">
        <v>0</v>
      </c>
    </row>
    <row r="12963" spans="6:7" x14ac:dyDescent="0.3">
      <c r="F12963" t="s">
        <v>7115</v>
      </c>
      <c r="G12963" s="10">
        <v>0</v>
      </c>
    </row>
    <row r="12964" spans="6:7" x14ac:dyDescent="0.3">
      <c r="F12964" t="s">
        <v>6373</v>
      </c>
      <c r="G12964" s="10">
        <v>0</v>
      </c>
    </row>
    <row r="12965" spans="6:7" x14ac:dyDescent="0.3">
      <c r="F12965" t="s">
        <v>7117</v>
      </c>
      <c r="G12965" s="10">
        <v>0</v>
      </c>
    </row>
    <row r="12966" spans="6:7" x14ac:dyDescent="0.3">
      <c r="F12966" t="s">
        <v>6789</v>
      </c>
      <c r="G12966" s="10">
        <v>0</v>
      </c>
    </row>
    <row r="12967" spans="6:7" x14ac:dyDescent="0.3">
      <c r="F12967" t="s">
        <v>7119</v>
      </c>
      <c r="G12967" s="10">
        <v>0</v>
      </c>
    </row>
    <row r="12968" spans="6:7" x14ac:dyDescent="0.3">
      <c r="F12968" t="s">
        <v>6790</v>
      </c>
      <c r="G12968" s="10">
        <v>0</v>
      </c>
    </row>
    <row r="12969" spans="6:7" x14ac:dyDescent="0.3">
      <c r="F12969" t="s">
        <v>7121</v>
      </c>
      <c r="G12969" s="10">
        <v>0</v>
      </c>
    </row>
    <row r="12970" spans="6:7" x14ac:dyDescent="0.3">
      <c r="F12970" t="s">
        <v>6791</v>
      </c>
      <c r="G12970" s="10">
        <v>0</v>
      </c>
    </row>
    <row r="12971" spans="6:7" x14ac:dyDescent="0.3">
      <c r="F12971" t="s">
        <v>7123</v>
      </c>
      <c r="G12971" s="10">
        <v>0</v>
      </c>
    </row>
    <row r="12972" spans="6:7" x14ac:dyDescent="0.3">
      <c r="F12972" t="s">
        <v>6374</v>
      </c>
      <c r="G12972" s="10">
        <v>0</v>
      </c>
    </row>
    <row r="12973" spans="6:7" x14ac:dyDescent="0.3">
      <c r="F12973" t="s">
        <v>7125</v>
      </c>
      <c r="G12973" s="10">
        <v>0</v>
      </c>
    </row>
    <row r="12974" spans="6:7" x14ac:dyDescent="0.3">
      <c r="F12974" t="s">
        <v>6793</v>
      </c>
      <c r="G12974" s="10">
        <v>0</v>
      </c>
    </row>
    <row r="12975" spans="6:7" x14ac:dyDescent="0.3">
      <c r="F12975" t="s">
        <v>7127</v>
      </c>
      <c r="G12975" s="10">
        <v>0</v>
      </c>
    </row>
    <row r="12976" spans="6:7" x14ac:dyDescent="0.3">
      <c r="F12976" t="s">
        <v>7129</v>
      </c>
      <c r="G12976" s="10">
        <v>0</v>
      </c>
    </row>
    <row r="12977" spans="6:7" x14ac:dyDescent="0.3">
      <c r="F12977" t="s">
        <v>6463</v>
      </c>
      <c r="G12977" s="10">
        <v>0</v>
      </c>
    </row>
    <row r="12978" spans="6:7" x14ac:dyDescent="0.3">
      <c r="F12978" t="s">
        <v>7130</v>
      </c>
      <c r="G12978" s="10">
        <v>0</v>
      </c>
    </row>
    <row r="12979" spans="6:7" x14ac:dyDescent="0.3">
      <c r="F12979" t="s">
        <v>7131</v>
      </c>
      <c r="G12979" s="10">
        <v>0</v>
      </c>
    </row>
    <row r="12980" spans="6:7" x14ac:dyDescent="0.3">
      <c r="F12980" t="s">
        <v>6795</v>
      </c>
      <c r="G12980" s="10">
        <v>0</v>
      </c>
    </row>
    <row r="12981" spans="6:7" x14ac:dyDescent="0.3">
      <c r="F12981" t="s">
        <v>7133</v>
      </c>
      <c r="G12981" s="10">
        <v>0</v>
      </c>
    </row>
    <row r="12982" spans="6:7" x14ac:dyDescent="0.3">
      <c r="F12982" t="s">
        <v>6796</v>
      </c>
      <c r="G12982" s="10">
        <v>0</v>
      </c>
    </row>
    <row r="12983" spans="6:7" x14ac:dyDescent="0.3">
      <c r="F12983" t="s">
        <v>7135</v>
      </c>
      <c r="G12983" s="10">
        <v>0</v>
      </c>
    </row>
    <row r="12984" spans="6:7" x14ac:dyDescent="0.3">
      <c r="F12984" t="s">
        <v>6797</v>
      </c>
      <c r="G12984" s="10">
        <v>0</v>
      </c>
    </row>
    <row r="12985" spans="6:7" x14ac:dyDescent="0.3">
      <c r="F12985" t="s">
        <v>7137</v>
      </c>
      <c r="G12985" s="10">
        <v>0</v>
      </c>
    </row>
    <row r="12986" spans="6:7" x14ac:dyDescent="0.3">
      <c r="F12986" t="s">
        <v>7138</v>
      </c>
      <c r="G12986" s="10">
        <v>0</v>
      </c>
    </row>
    <row r="12987" spans="6:7" x14ac:dyDescent="0.3">
      <c r="F12987" t="s">
        <v>7140</v>
      </c>
      <c r="G12987" s="10">
        <v>0</v>
      </c>
    </row>
    <row r="12988" spans="6:7" x14ac:dyDescent="0.3">
      <c r="F12988" t="s">
        <v>6798</v>
      </c>
      <c r="G12988" s="10">
        <v>0</v>
      </c>
    </row>
    <row r="12989" spans="6:7" x14ac:dyDescent="0.3">
      <c r="F12989" t="s">
        <v>7141</v>
      </c>
      <c r="G12989" s="10">
        <v>0</v>
      </c>
    </row>
    <row r="12990" spans="6:7" x14ac:dyDescent="0.3">
      <c r="F12990" t="s">
        <v>6799</v>
      </c>
      <c r="G12990" s="10">
        <v>0</v>
      </c>
    </row>
    <row r="12991" spans="6:7" x14ac:dyDescent="0.3">
      <c r="F12991" t="s">
        <v>7143</v>
      </c>
      <c r="G12991" s="10">
        <v>0</v>
      </c>
    </row>
    <row r="12992" spans="6:7" x14ac:dyDescent="0.3">
      <c r="F12992" t="s">
        <v>6800</v>
      </c>
      <c r="G12992" s="10">
        <v>0</v>
      </c>
    </row>
    <row r="12993" spans="6:7" x14ac:dyDescent="0.3">
      <c r="F12993" t="s">
        <v>7145</v>
      </c>
      <c r="G12993" s="10">
        <v>0</v>
      </c>
    </row>
    <row r="12994" spans="6:7" x14ac:dyDescent="0.3">
      <c r="F12994" t="s">
        <v>6801</v>
      </c>
      <c r="G12994" s="10">
        <v>0</v>
      </c>
    </row>
    <row r="12995" spans="6:7" x14ac:dyDescent="0.3">
      <c r="F12995" t="s">
        <v>7147</v>
      </c>
      <c r="G12995" s="10">
        <v>0</v>
      </c>
    </row>
    <row r="12996" spans="6:7" x14ac:dyDescent="0.3">
      <c r="F12996" t="s">
        <v>6802</v>
      </c>
      <c r="G12996" s="10">
        <v>0</v>
      </c>
    </row>
    <row r="12997" spans="6:7" x14ac:dyDescent="0.3">
      <c r="F12997" t="s">
        <v>7149</v>
      </c>
      <c r="G12997" s="10">
        <v>0</v>
      </c>
    </row>
    <row r="12998" spans="6:7" x14ac:dyDescent="0.3">
      <c r="F12998" t="s">
        <v>6803</v>
      </c>
      <c r="G12998" s="10">
        <v>0</v>
      </c>
    </row>
    <row r="12999" spans="6:7" x14ac:dyDescent="0.3">
      <c r="F12999" t="s">
        <v>7151</v>
      </c>
      <c r="G12999" s="10">
        <v>0</v>
      </c>
    </row>
    <row r="13000" spans="6:7" x14ac:dyDescent="0.3">
      <c r="F13000" t="s">
        <v>6804</v>
      </c>
      <c r="G13000" s="10">
        <v>0</v>
      </c>
    </row>
    <row r="13001" spans="6:7" x14ac:dyDescent="0.3">
      <c r="F13001" t="s">
        <v>7153</v>
      </c>
      <c r="G13001" s="10">
        <v>0</v>
      </c>
    </row>
    <row r="13002" spans="6:7" x14ac:dyDescent="0.3">
      <c r="F13002" t="s">
        <v>6805</v>
      </c>
      <c r="G13002" s="10">
        <v>0</v>
      </c>
    </row>
    <row r="13003" spans="6:7" x14ac:dyDescent="0.3">
      <c r="F13003" t="s">
        <v>7155</v>
      </c>
      <c r="G13003" s="10">
        <v>0</v>
      </c>
    </row>
    <row r="13004" spans="6:7" x14ac:dyDescent="0.3">
      <c r="F13004" t="s">
        <v>6806</v>
      </c>
      <c r="G13004" s="10">
        <v>0</v>
      </c>
    </row>
    <row r="13005" spans="6:7" x14ac:dyDescent="0.3">
      <c r="F13005" t="s">
        <v>7157</v>
      </c>
      <c r="G13005" s="10">
        <v>0</v>
      </c>
    </row>
    <row r="13006" spans="6:7" x14ac:dyDescent="0.3">
      <c r="F13006" t="s">
        <v>6807</v>
      </c>
      <c r="G13006" s="10">
        <v>0</v>
      </c>
    </row>
    <row r="13007" spans="6:7" x14ac:dyDescent="0.3">
      <c r="F13007" t="s">
        <v>7159</v>
      </c>
      <c r="G13007" s="10">
        <v>0</v>
      </c>
    </row>
    <row r="13008" spans="6:7" x14ac:dyDescent="0.3">
      <c r="F13008" t="s">
        <v>6808</v>
      </c>
      <c r="G13008" s="10">
        <v>0</v>
      </c>
    </row>
    <row r="13009" spans="6:7" x14ac:dyDescent="0.3">
      <c r="F13009" t="s">
        <v>7161</v>
      </c>
      <c r="G13009" s="10">
        <v>0</v>
      </c>
    </row>
    <row r="13010" spans="6:7" x14ac:dyDescent="0.3">
      <c r="F13010" t="s">
        <v>6809</v>
      </c>
      <c r="G13010" s="10">
        <v>0</v>
      </c>
    </row>
    <row r="13011" spans="6:7" x14ac:dyDescent="0.3">
      <c r="F13011" t="s">
        <v>6445</v>
      </c>
      <c r="G13011" s="10">
        <v>0</v>
      </c>
    </row>
    <row r="13012" spans="6:7" x14ac:dyDescent="0.3">
      <c r="F13012" t="s">
        <v>6810</v>
      </c>
      <c r="G13012" s="10">
        <v>0</v>
      </c>
    </row>
    <row r="13013" spans="6:7" x14ac:dyDescent="0.3">
      <c r="F13013" t="s">
        <v>7165</v>
      </c>
      <c r="G13013" s="10">
        <v>0</v>
      </c>
    </row>
    <row r="13014" spans="6:7" x14ac:dyDescent="0.3">
      <c r="F13014" t="s">
        <v>6811</v>
      </c>
      <c r="G13014" s="10">
        <v>0</v>
      </c>
    </row>
    <row r="13015" spans="6:7" x14ac:dyDescent="0.3">
      <c r="F13015" t="s">
        <v>7167</v>
      </c>
      <c r="G13015" s="10">
        <v>0</v>
      </c>
    </row>
    <row r="13016" spans="6:7" x14ac:dyDescent="0.3">
      <c r="F13016" t="s">
        <v>6812</v>
      </c>
      <c r="G13016" s="10">
        <v>0</v>
      </c>
    </row>
    <row r="13017" spans="6:7" x14ac:dyDescent="0.3">
      <c r="F13017" t="s">
        <v>7169</v>
      </c>
      <c r="G13017" s="10">
        <v>0</v>
      </c>
    </row>
    <row r="13018" spans="6:7" x14ac:dyDescent="0.3">
      <c r="F13018" t="s">
        <v>6813</v>
      </c>
      <c r="G13018" s="10">
        <v>0</v>
      </c>
    </row>
    <row r="13019" spans="6:7" x14ac:dyDescent="0.3">
      <c r="F13019" t="s">
        <v>6424</v>
      </c>
      <c r="G13019" s="10">
        <v>0</v>
      </c>
    </row>
    <row r="13020" spans="6:7" x14ac:dyDescent="0.3">
      <c r="F13020" t="s">
        <v>6814</v>
      </c>
      <c r="G13020" s="10">
        <v>0</v>
      </c>
    </row>
    <row r="13021" spans="6:7" x14ac:dyDescent="0.3">
      <c r="F13021" t="s">
        <v>6358</v>
      </c>
      <c r="G13021" s="10">
        <v>0</v>
      </c>
    </row>
    <row r="13022" spans="6:7" x14ac:dyDescent="0.3">
      <c r="F13022" t="s">
        <v>6815</v>
      </c>
      <c r="G13022" s="10">
        <v>0</v>
      </c>
    </row>
    <row r="13023" spans="6:7" x14ac:dyDescent="0.3">
      <c r="F13023" t="s">
        <v>7175</v>
      </c>
      <c r="G13023" s="10">
        <v>0</v>
      </c>
    </row>
    <row r="13024" spans="6:7" x14ac:dyDescent="0.3">
      <c r="F13024" t="s">
        <v>6816</v>
      </c>
      <c r="G13024" s="10">
        <v>0</v>
      </c>
    </row>
    <row r="13025" spans="6:7" x14ac:dyDescent="0.3">
      <c r="F13025" t="s">
        <v>7177</v>
      </c>
      <c r="G13025" s="10">
        <v>0</v>
      </c>
    </row>
    <row r="13026" spans="6:7" x14ac:dyDescent="0.3">
      <c r="F13026" t="s">
        <v>6817</v>
      </c>
      <c r="G13026" s="10">
        <v>0</v>
      </c>
    </row>
    <row r="13027" spans="6:7" x14ac:dyDescent="0.3">
      <c r="F13027" t="s">
        <v>7179</v>
      </c>
      <c r="G13027" s="10">
        <v>0</v>
      </c>
    </row>
    <row r="13028" spans="6:7" x14ac:dyDescent="0.3">
      <c r="F13028" t="s">
        <v>6818</v>
      </c>
      <c r="G13028" s="10">
        <v>0</v>
      </c>
    </row>
    <row r="13029" spans="6:7" x14ac:dyDescent="0.3">
      <c r="F13029" t="s">
        <v>7181</v>
      </c>
      <c r="G13029" s="10">
        <v>0</v>
      </c>
    </row>
    <row r="13030" spans="6:7" x14ac:dyDescent="0.3">
      <c r="F13030" t="s">
        <v>6819</v>
      </c>
      <c r="G13030" s="10">
        <v>0</v>
      </c>
    </row>
    <row r="13031" spans="6:7" x14ac:dyDescent="0.3">
      <c r="F13031" t="s">
        <v>7183</v>
      </c>
      <c r="G13031" s="10">
        <v>0</v>
      </c>
    </row>
    <row r="13032" spans="6:7" x14ac:dyDescent="0.3">
      <c r="F13032" t="s">
        <v>6820</v>
      </c>
      <c r="G13032" s="10">
        <v>0</v>
      </c>
    </row>
    <row r="13033" spans="6:7" x14ac:dyDescent="0.3">
      <c r="F13033" t="s">
        <v>7185</v>
      </c>
      <c r="G13033" s="10">
        <v>0</v>
      </c>
    </row>
    <row r="13034" spans="6:7" x14ac:dyDescent="0.3">
      <c r="F13034" t="s">
        <v>6821</v>
      </c>
      <c r="G13034" s="10">
        <v>0</v>
      </c>
    </row>
    <row r="13035" spans="6:7" x14ac:dyDescent="0.3">
      <c r="F13035" t="s">
        <v>7187</v>
      </c>
      <c r="G13035" s="10">
        <v>0</v>
      </c>
    </row>
    <row r="13036" spans="6:7" x14ac:dyDescent="0.3">
      <c r="F13036" t="s">
        <v>6822</v>
      </c>
      <c r="G13036" s="10">
        <v>0</v>
      </c>
    </row>
    <row r="13037" spans="6:7" x14ac:dyDescent="0.3">
      <c r="F13037" t="s">
        <v>7189</v>
      </c>
      <c r="G13037" s="10">
        <v>0</v>
      </c>
    </row>
    <row r="13038" spans="6:7" x14ac:dyDescent="0.3">
      <c r="F13038" t="s">
        <v>6823</v>
      </c>
      <c r="G13038" s="10">
        <v>0</v>
      </c>
    </row>
    <row r="13039" spans="6:7" x14ac:dyDescent="0.3">
      <c r="F13039" t="s">
        <v>7191</v>
      </c>
      <c r="G13039" s="10">
        <v>0</v>
      </c>
    </row>
    <row r="13040" spans="6:7" x14ac:dyDescent="0.3">
      <c r="F13040" t="s">
        <v>6824</v>
      </c>
      <c r="G13040" s="10">
        <v>0</v>
      </c>
    </row>
    <row r="13041" spans="6:7" x14ac:dyDescent="0.3">
      <c r="F13041" t="s">
        <v>7193</v>
      </c>
      <c r="G13041" s="10">
        <v>0</v>
      </c>
    </row>
    <row r="13042" spans="6:7" x14ac:dyDescent="0.3">
      <c r="F13042" t="s">
        <v>6825</v>
      </c>
      <c r="G13042" s="10">
        <v>0</v>
      </c>
    </row>
    <row r="13043" spans="6:7" x14ac:dyDescent="0.3">
      <c r="F13043" t="s">
        <v>6359</v>
      </c>
      <c r="G13043" s="10">
        <v>0</v>
      </c>
    </row>
    <row r="13044" spans="6:7" x14ac:dyDescent="0.3">
      <c r="F13044" t="s">
        <v>6826</v>
      </c>
      <c r="G13044" s="10">
        <v>0</v>
      </c>
    </row>
    <row r="13045" spans="6:7" x14ac:dyDescent="0.3">
      <c r="F13045" t="s">
        <v>7197</v>
      </c>
      <c r="G13045" s="10">
        <v>0</v>
      </c>
    </row>
    <row r="13046" spans="6:7" x14ac:dyDescent="0.3">
      <c r="F13046" t="s">
        <v>6827</v>
      </c>
      <c r="G13046" s="10">
        <v>0</v>
      </c>
    </row>
    <row r="13047" spans="6:7" x14ac:dyDescent="0.3">
      <c r="F13047" t="s">
        <v>7199</v>
      </c>
      <c r="G13047" s="10">
        <v>0</v>
      </c>
    </row>
    <row r="13048" spans="6:7" x14ac:dyDescent="0.3">
      <c r="F13048" t="s">
        <v>6828</v>
      </c>
      <c r="G13048" s="10">
        <v>0</v>
      </c>
    </row>
    <row r="13049" spans="6:7" x14ac:dyDescent="0.3">
      <c r="F13049" t="s">
        <v>6454</v>
      </c>
      <c r="G13049" s="10">
        <v>0</v>
      </c>
    </row>
    <row r="13050" spans="6:7" x14ac:dyDescent="0.3">
      <c r="F13050" t="s">
        <v>6829</v>
      </c>
      <c r="G13050" s="10">
        <v>0</v>
      </c>
    </row>
    <row r="13051" spans="6:7" x14ac:dyDescent="0.3">
      <c r="F13051" t="s">
        <v>7203</v>
      </c>
      <c r="G13051" s="10">
        <v>0</v>
      </c>
    </row>
    <row r="13052" spans="6:7" x14ac:dyDescent="0.3">
      <c r="F13052" t="s">
        <v>6830</v>
      </c>
      <c r="G13052" s="10">
        <v>0</v>
      </c>
    </row>
    <row r="13053" spans="6:7" x14ac:dyDescent="0.3">
      <c r="F13053" t="s">
        <v>6395</v>
      </c>
      <c r="G13053" s="10">
        <v>0</v>
      </c>
    </row>
    <row r="13054" spans="6:7" x14ac:dyDescent="0.3">
      <c r="F13054" t="s">
        <v>6831</v>
      </c>
      <c r="G13054" s="10">
        <v>0</v>
      </c>
    </row>
    <row r="13055" spans="6:7" x14ac:dyDescent="0.3">
      <c r="F13055" t="s">
        <v>7207</v>
      </c>
      <c r="G13055" s="10">
        <v>0</v>
      </c>
    </row>
    <row r="13056" spans="6:7" x14ac:dyDescent="0.3">
      <c r="F13056" t="s">
        <v>6832</v>
      </c>
      <c r="G13056" s="10">
        <v>0</v>
      </c>
    </row>
    <row r="13057" spans="6:7" x14ac:dyDescent="0.3">
      <c r="F13057" t="s">
        <v>7209</v>
      </c>
      <c r="G13057" s="10">
        <v>0</v>
      </c>
    </row>
    <row r="13058" spans="6:7" x14ac:dyDescent="0.3">
      <c r="F13058" t="s">
        <v>7211</v>
      </c>
      <c r="G13058" s="10">
        <v>0</v>
      </c>
    </row>
    <row r="13059" spans="6:7" x14ac:dyDescent="0.3">
      <c r="F13059" t="s">
        <v>6459</v>
      </c>
      <c r="G13059" s="10">
        <v>0</v>
      </c>
    </row>
    <row r="13060" spans="6:7" x14ac:dyDescent="0.3">
      <c r="F13060" t="s">
        <v>7213</v>
      </c>
      <c r="G13060" s="10">
        <v>0</v>
      </c>
    </row>
    <row r="13061" spans="6:7" x14ac:dyDescent="0.3">
      <c r="F13061" t="s">
        <v>6375</v>
      </c>
      <c r="G13061" s="10">
        <v>0</v>
      </c>
    </row>
    <row r="13062" spans="6:7" x14ac:dyDescent="0.3">
      <c r="F13062" t="s">
        <v>7214</v>
      </c>
      <c r="G13062" s="10">
        <v>0</v>
      </c>
    </row>
    <row r="13063" spans="6:7" x14ac:dyDescent="0.3">
      <c r="F13063" t="s">
        <v>6834</v>
      </c>
      <c r="G13063" s="10">
        <v>0</v>
      </c>
    </row>
    <row r="13064" spans="6:7" x14ac:dyDescent="0.3">
      <c r="F13064" t="s">
        <v>7216</v>
      </c>
      <c r="G13064" s="10">
        <v>0</v>
      </c>
    </row>
    <row r="13065" spans="6:7" x14ac:dyDescent="0.3">
      <c r="F13065" t="s">
        <v>6835</v>
      </c>
      <c r="G13065" s="10">
        <v>0</v>
      </c>
    </row>
    <row r="13066" spans="6:7" x14ac:dyDescent="0.3">
      <c r="F13066" t="s">
        <v>7218</v>
      </c>
      <c r="G13066" s="10">
        <v>0</v>
      </c>
    </row>
    <row r="13067" spans="6:7" x14ac:dyDescent="0.3">
      <c r="F13067" t="s">
        <v>6436</v>
      </c>
      <c r="G13067" s="10">
        <v>0</v>
      </c>
    </row>
    <row r="13068" spans="6:7" x14ac:dyDescent="0.3">
      <c r="F13068" t="s">
        <v>7220</v>
      </c>
      <c r="G13068" s="10">
        <v>0</v>
      </c>
    </row>
    <row r="13069" spans="6:7" x14ac:dyDescent="0.3">
      <c r="F13069" t="s">
        <v>6837</v>
      </c>
      <c r="G13069" s="10">
        <v>0</v>
      </c>
    </row>
    <row r="13070" spans="6:7" x14ac:dyDescent="0.3">
      <c r="F13070" t="s">
        <v>7222</v>
      </c>
      <c r="G13070" s="10">
        <v>0</v>
      </c>
    </row>
    <row r="13071" spans="6:7" x14ac:dyDescent="0.3">
      <c r="F13071" t="s">
        <v>6376</v>
      </c>
      <c r="G13071" s="10">
        <v>0</v>
      </c>
    </row>
    <row r="13072" spans="6:7" x14ac:dyDescent="0.3">
      <c r="F13072" t="s">
        <v>7224</v>
      </c>
      <c r="G13072" s="10">
        <v>0</v>
      </c>
    </row>
    <row r="13073" spans="6:7" x14ac:dyDescent="0.3">
      <c r="F13073" t="s">
        <v>6356</v>
      </c>
      <c r="G13073" s="10">
        <v>0</v>
      </c>
    </row>
    <row r="13074" spans="6:7" x14ac:dyDescent="0.3">
      <c r="F13074" t="s">
        <v>7226</v>
      </c>
      <c r="G13074" s="10">
        <v>0</v>
      </c>
    </row>
    <row r="13075" spans="6:7" x14ac:dyDescent="0.3">
      <c r="F13075" t="s">
        <v>6378</v>
      </c>
      <c r="G13075" s="10">
        <v>0</v>
      </c>
    </row>
    <row r="13076" spans="6:7" x14ac:dyDescent="0.3">
      <c r="F13076" t="s">
        <v>7228</v>
      </c>
      <c r="G13076" s="10">
        <v>0</v>
      </c>
    </row>
    <row r="13077" spans="6:7" x14ac:dyDescent="0.3">
      <c r="F13077" t="s">
        <v>6841</v>
      </c>
      <c r="G13077" s="10">
        <v>0</v>
      </c>
    </row>
    <row r="13078" spans="6:7" x14ac:dyDescent="0.3">
      <c r="F13078" t="s">
        <v>6410</v>
      </c>
      <c r="G13078" s="10">
        <v>0</v>
      </c>
    </row>
    <row r="13079" spans="6:7" x14ac:dyDescent="0.3">
      <c r="F13079" t="s">
        <v>6842</v>
      </c>
      <c r="G13079" s="10">
        <v>0</v>
      </c>
    </row>
    <row r="13080" spans="6:7" x14ac:dyDescent="0.3">
      <c r="F13080" t="s">
        <v>7232</v>
      </c>
      <c r="G13080" s="10">
        <v>0</v>
      </c>
    </row>
    <row r="13081" spans="6:7" x14ac:dyDescent="0.3">
      <c r="F13081" t="s">
        <v>6843</v>
      </c>
      <c r="G13081" s="10">
        <v>0</v>
      </c>
    </row>
    <row r="13082" spans="6:7" x14ac:dyDescent="0.3">
      <c r="F13082" t="s">
        <v>7234</v>
      </c>
      <c r="G13082" s="10">
        <v>0</v>
      </c>
    </row>
    <row r="13083" spans="6:7" x14ac:dyDescent="0.3">
      <c r="F13083" t="s">
        <v>6844</v>
      </c>
      <c r="G13083" s="10">
        <v>0</v>
      </c>
    </row>
    <row r="13084" spans="6:7" x14ac:dyDescent="0.3">
      <c r="F13084" t="s">
        <v>7236</v>
      </c>
      <c r="G13084" s="10">
        <v>0</v>
      </c>
    </row>
    <row r="13085" spans="6:7" x14ac:dyDescent="0.3">
      <c r="F13085" t="s">
        <v>6845</v>
      </c>
      <c r="G13085" s="10">
        <v>0</v>
      </c>
    </row>
    <row r="13086" spans="6:7" x14ac:dyDescent="0.3">
      <c r="F13086" t="s">
        <v>6455</v>
      </c>
      <c r="G13086" s="10">
        <v>0</v>
      </c>
    </row>
    <row r="13087" spans="6:7" x14ac:dyDescent="0.3">
      <c r="F13087" t="s">
        <v>6846</v>
      </c>
      <c r="G13087" s="10">
        <v>0</v>
      </c>
    </row>
    <row r="13088" spans="6:7" x14ac:dyDescent="0.3">
      <c r="F13088" t="s">
        <v>7240</v>
      </c>
      <c r="G13088" s="10">
        <v>0</v>
      </c>
    </row>
    <row r="13089" spans="6:7" x14ac:dyDescent="0.3">
      <c r="F13089" t="s">
        <v>6847</v>
      </c>
      <c r="G13089" s="10">
        <v>0</v>
      </c>
    </row>
    <row r="13090" spans="6:7" x14ac:dyDescent="0.3">
      <c r="F13090" t="s">
        <v>7242</v>
      </c>
      <c r="G13090" s="10">
        <v>0</v>
      </c>
    </row>
    <row r="13091" spans="6:7" x14ac:dyDescent="0.3">
      <c r="F13091" t="s">
        <v>6416</v>
      </c>
      <c r="G13091" s="10">
        <v>0</v>
      </c>
    </row>
    <row r="13092" spans="6:7" x14ac:dyDescent="0.3">
      <c r="F13092" t="s">
        <v>7244</v>
      </c>
      <c r="G13092" s="10">
        <v>0</v>
      </c>
    </row>
    <row r="13093" spans="6:7" x14ac:dyDescent="0.3">
      <c r="F13093" t="s">
        <v>6849</v>
      </c>
      <c r="G13093" s="10">
        <v>0</v>
      </c>
    </row>
    <row r="13094" spans="6:7" x14ac:dyDescent="0.3">
      <c r="F13094" t="s">
        <v>7246</v>
      </c>
      <c r="G13094" s="10">
        <v>0</v>
      </c>
    </row>
    <row r="13095" spans="6:7" x14ac:dyDescent="0.3">
      <c r="F13095" t="s">
        <v>6850</v>
      </c>
      <c r="G13095" s="10">
        <v>0</v>
      </c>
    </row>
    <row r="13096" spans="6:7" x14ac:dyDescent="0.3">
      <c r="F13096" t="s">
        <v>7248</v>
      </c>
      <c r="G13096" s="10">
        <v>0</v>
      </c>
    </row>
    <row r="13097" spans="6:7" x14ac:dyDescent="0.3">
      <c r="F13097" t="s">
        <v>6851</v>
      </c>
      <c r="G13097" s="10">
        <v>0</v>
      </c>
    </row>
    <row r="13098" spans="6:7" x14ac:dyDescent="0.3">
      <c r="F13098" t="s">
        <v>7250</v>
      </c>
      <c r="G13098" s="10">
        <v>0</v>
      </c>
    </row>
    <row r="13099" spans="6:7" x14ac:dyDescent="0.3">
      <c r="F13099" t="s">
        <v>6852</v>
      </c>
      <c r="G13099" s="10">
        <v>0</v>
      </c>
    </row>
    <row r="13100" spans="6:7" x14ac:dyDescent="0.3">
      <c r="F13100" t="s">
        <v>7252</v>
      </c>
      <c r="G13100" s="10">
        <v>0</v>
      </c>
    </row>
    <row r="13101" spans="6:7" x14ac:dyDescent="0.3">
      <c r="F13101" t="s">
        <v>6853</v>
      </c>
      <c r="G13101" s="10">
        <v>0</v>
      </c>
    </row>
    <row r="13102" spans="6:7" x14ac:dyDescent="0.3">
      <c r="F13102" t="s">
        <v>7254</v>
      </c>
      <c r="G13102" s="10">
        <v>0</v>
      </c>
    </row>
    <row r="13103" spans="6:7" x14ac:dyDescent="0.3">
      <c r="F13103" t="s">
        <v>6854</v>
      </c>
      <c r="G13103" s="10">
        <v>0</v>
      </c>
    </row>
    <row r="13104" spans="6:7" x14ac:dyDescent="0.3">
      <c r="F13104" t="s">
        <v>7256</v>
      </c>
      <c r="G13104" s="10">
        <v>0</v>
      </c>
    </row>
    <row r="13105" spans="6:7" x14ac:dyDescent="0.3">
      <c r="F13105" t="s">
        <v>6855</v>
      </c>
      <c r="G13105" s="10">
        <v>0</v>
      </c>
    </row>
    <row r="13106" spans="6:7" x14ac:dyDescent="0.3">
      <c r="F13106" t="s">
        <v>7258</v>
      </c>
      <c r="G13106" s="10">
        <v>0</v>
      </c>
    </row>
    <row r="13107" spans="6:7" x14ac:dyDescent="0.3">
      <c r="F13107" t="s">
        <v>6856</v>
      </c>
      <c r="G13107" s="10">
        <v>0</v>
      </c>
    </row>
    <row r="13108" spans="6:7" x14ac:dyDescent="0.3">
      <c r="F13108" t="s">
        <v>7260</v>
      </c>
      <c r="G13108" s="10">
        <v>0</v>
      </c>
    </row>
    <row r="13109" spans="6:7" x14ac:dyDescent="0.3">
      <c r="F13109" t="s">
        <v>6857</v>
      </c>
      <c r="G13109" s="10">
        <v>0</v>
      </c>
    </row>
    <row r="13110" spans="6:7" x14ac:dyDescent="0.3">
      <c r="F13110" t="s">
        <v>7262</v>
      </c>
      <c r="G13110" s="10">
        <v>0</v>
      </c>
    </row>
    <row r="13111" spans="6:7" x14ac:dyDescent="0.3">
      <c r="F13111" t="s">
        <v>6858</v>
      </c>
      <c r="G13111" s="10">
        <v>0</v>
      </c>
    </row>
    <row r="13112" spans="6:7" x14ac:dyDescent="0.3">
      <c r="F13112" t="s">
        <v>6411</v>
      </c>
      <c r="G13112" s="10">
        <v>0</v>
      </c>
    </row>
    <row r="13113" spans="6:7" x14ac:dyDescent="0.3">
      <c r="F13113" t="s">
        <v>6859</v>
      </c>
      <c r="G13113" s="10">
        <v>0</v>
      </c>
    </row>
    <row r="13114" spans="6:7" x14ac:dyDescent="0.3">
      <c r="F13114" t="s">
        <v>7266</v>
      </c>
      <c r="G13114" s="10">
        <v>0</v>
      </c>
    </row>
    <row r="13115" spans="6:7" x14ac:dyDescent="0.3">
      <c r="F13115" t="s">
        <v>6860</v>
      </c>
      <c r="G13115" s="10">
        <v>0</v>
      </c>
    </row>
    <row r="13116" spans="6:7" x14ac:dyDescent="0.3">
      <c r="F13116" t="s">
        <v>7268</v>
      </c>
      <c r="G13116" s="10">
        <v>0</v>
      </c>
    </row>
    <row r="13117" spans="6:7" x14ac:dyDescent="0.3">
      <c r="F13117" t="s">
        <v>6437</v>
      </c>
      <c r="G13117" s="10">
        <v>0</v>
      </c>
    </row>
    <row r="13118" spans="6:7" x14ac:dyDescent="0.3">
      <c r="F13118" t="s">
        <v>6448</v>
      </c>
      <c r="G13118" s="10">
        <v>0</v>
      </c>
    </row>
    <row r="13119" spans="6:7" x14ac:dyDescent="0.3">
      <c r="F13119" t="s">
        <v>6862</v>
      </c>
      <c r="G13119" s="10">
        <v>0</v>
      </c>
    </row>
    <row r="13120" spans="6:7" x14ac:dyDescent="0.3">
      <c r="F13120" t="s">
        <v>7272</v>
      </c>
      <c r="G13120" s="10">
        <v>0</v>
      </c>
    </row>
    <row r="13121" spans="6:7" x14ac:dyDescent="0.3">
      <c r="F13121" t="s">
        <v>6863</v>
      </c>
      <c r="G13121" s="10">
        <v>0</v>
      </c>
    </row>
    <row r="13122" spans="6:7" x14ac:dyDescent="0.3">
      <c r="F13122" t="s">
        <v>7274</v>
      </c>
      <c r="G13122" s="10">
        <v>0</v>
      </c>
    </row>
    <row r="13123" spans="6:7" x14ac:dyDescent="0.3">
      <c r="F13123" t="s">
        <v>6361</v>
      </c>
      <c r="G13123" s="10">
        <v>0</v>
      </c>
    </row>
    <row r="13124" spans="6:7" x14ac:dyDescent="0.3">
      <c r="F13124" t="s">
        <v>7276</v>
      </c>
      <c r="G13124" s="10">
        <v>0</v>
      </c>
    </row>
    <row r="13125" spans="6:7" x14ac:dyDescent="0.3">
      <c r="F13125" t="s">
        <v>6865</v>
      </c>
      <c r="G13125" s="10">
        <v>0</v>
      </c>
    </row>
    <row r="13126" spans="6:7" x14ac:dyDescent="0.3">
      <c r="F13126" t="s">
        <v>7278</v>
      </c>
      <c r="G13126" s="10">
        <v>0</v>
      </c>
    </row>
    <row r="13127" spans="6:7" x14ac:dyDescent="0.3">
      <c r="F13127" t="s">
        <v>6866</v>
      </c>
      <c r="G13127" s="10">
        <v>0</v>
      </c>
    </row>
    <row r="13128" spans="6:7" x14ac:dyDescent="0.3">
      <c r="F13128" t="s">
        <v>7280</v>
      </c>
      <c r="G13128" s="10">
        <v>0</v>
      </c>
    </row>
    <row r="13129" spans="6:7" x14ac:dyDescent="0.3">
      <c r="F13129" t="s">
        <v>6867</v>
      </c>
      <c r="G13129" s="10">
        <v>0</v>
      </c>
    </row>
    <row r="13130" spans="6:7" x14ac:dyDescent="0.3">
      <c r="F13130" t="s">
        <v>7282</v>
      </c>
      <c r="G13130" s="10">
        <v>0</v>
      </c>
    </row>
    <row r="13131" spans="6:7" x14ac:dyDescent="0.3">
      <c r="F13131" t="s">
        <v>6868</v>
      </c>
      <c r="G13131" s="10">
        <v>0</v>
      </c>
    </row>
    <row r="13132" spans="6:7" x14ac:dyDescent="0.3">
      <c r="F13132" t="s">
        <v>7284</v>
      </c>
      <c r="G13132" s="10">
        <v>0</v>
      </c>
    </row>
    <row r="13133" spans="6:7" x14ac:dyDescent="0.3">
      <c r="F13133" t="s">
        <v>6869</v>
      </c>
      <c r="G13133" s="10">
        <v>0</v>
      </c>
    </row>
    <row r="13134" spans="6:7" x14ac:dyDescent="0.3">
      <c r="F13134" t="s">
        <v>7286</v>
      </c>
      <c r="G13134" s="10">
        <v>0</v>
      </c>
    </row>
    <row r="13135" spans="6:7" x14ac:dyDescent="0.3">
      <c r="F13135" t="s">
        <v>6438</v>
      </c>
      <c r="G13135" s="10">
        <v>0</v>
      </c>
    </row>
    <row r="13136" spans="6:7" x14ac:dyDescent="0.3">
      <c r="F13136" t="s">
        <v>7288</v>
      </c>
      <c r="G13136" s="10">
        <v>0</v>
      </c>
    </row>
    <row r="13137" spans="6:7" x14ac:dyDescent="0.3">
      <c r="F13137" t="s">
        <v>6871</v>
      </c>
      <c r="G13137" s="10">
        <v>0</v>
      </c>
    </row>
    <row r="13138" spans="6:7" x14ac:dyDescent="0.3">
      <c r="F13138" t="s">
        <v>7290</v>
      </c>
      <c r="G13138" s="10">
        <v>0</v>
      </c>
    </row>
    <row r="13139" spans="6:7" x14ac:dyDescent="0.3">
      <c r="F13139" t="s">
        <v>6872</v>
      </c>
      <c r="G13139" s="10">
        <v>0</v>
      </c>
    </row>
    <row r="13140" spans="6:7" x14ac:dyDescent="0.3">
      <c r="F13140" t="s">
        <v>7292</v>
      </c>
      <c r="G13140" s="10">
        <v>0</v>
      </c>
    </row>
    <row r="13141" spans="6:7" x14ac:dyDescent="0.3">
      <c r="F13141" t="s">
        <v>6873</v>
      </c>
      <c r="G13141" s="10">
        <v>0</v>
      </c>
    </row>
    <row r="13142" spans="6:7" x14ac:dyDescent="0.3">
      <c r="F13142" t="s">
        <v>7294</v>
      </c>
      <c r="G13142" s="10">
        <v>0</v>
      </c>
    </row>
    <row r="13143" spans="6:7" x14ac:dyDescent="0.3">
      <c r="F13143" t="s">
        <v>6874</v>
      </c>
      <c r="G13143" s="10">
        <v>0</v>
      </c>
    </row>
    <row r="13144" spans="6:7" x14ac:dyDescent="0.3">
      <c r="F13144" t="s">
        <v>7296</v>
      </c>
      <c r="G13144" s="10">
        <v>0</v>
      </c>
    </row>
    <row r="13145" spans="6:7" x14ac:dyDescent="0.3">
      <c r="F13145" t="s">
        <v>6875</v>
      </c>
      <c r="G13145" s="10">
        <v>0</v>
      </c>
    </row>
    <row r="13146" spans="6:7" x14ac:dyDescent="0.3">
      <c r="F13146" t="s">
        <v>7298</v>
      </c>
      <c r="G13146" s="10">
        <v>0</v>
      </c>
    </row>
    <row r="13147" spans="6:7" x14ac:dyDescent="0.3">
      <c r="F13147" t="s">
        <v>6876</v>
      </c>
      <c r="G13147" s="10">
        <v>0</v>
      </c>
    </row>
    <row r="13148" spans="6:7" x14ac:dyDescent="0.3">
      <c r="F13148" t="s">
        <v>7300</v>
      </c>
      <c r="G13148" s="10">
        <v>0</v>
      </c>
    </row>
    <row r="13149" spans="6:7" x14ac:dyDescent="0.3">
      <c r="F13149" t="s">
        <v>6877</v>
      </c>
      <c r="G13149" s="10">
        <v>0</v>
      </c>
    </row>
    <row r="13150" spans="6:7" x14ac:dyDescent="0.3">
      <c r="F13150" t="s">
        <v>7302</v>
      </c>
      <c r="G13150" s="10">
        <v>0</v>
      </c>
    </row>
    <row r="13151" spans="6:7" x14ac:dyDescent="0.3">
      <c r="F13151" t="s">
        <v>6878</v>
      </c>
      <c r="G13151" s="10">
        <v>0</v>
      </c>
    </row>
    <row r="13152" spans="6:7" x14ac:dyDescent="0.3">
      <c r="F13152" t="s">
        <v>7304</v>
      </c>
      <c r="G13152" s="10">
        <v>0</v>
      </c>
    </row>
    <row r="13153" spans="6:7" x14ac:dyDescent="0.3">
      <c r="F13153" t="s">
        <v>6879</v>
      </c>
      <c r="G13153" s="10">
        <v>0</v>
      </c>
    </row>
    <row r="13154" spans="6:7" x14ac:dyDescent="0.3">
      <c r="F13154" t="s">
        <v>7306</v>
      </c>
      <c r="G13154" s="10">
        <v>0</v>
      </c>
    </row>
    <row r="13155" spans="6:7" x14ac:dyDescent="0.3">
      <c r="F13155" t="s">
        <v>6880</v>
      </c>
      <c r="G13155" s="10">
        <v>0</v>
      </c>
    </row>
    <row r="13156" spans="6:7" x14ac:dyDescent="0.3">
      <c r="F13156" t="s">
        <v>7308</v>
      </c>
      <c r="G13156" s="10">
        <v>0</v>
      </c>
    </row>
    <row r="13157" spans="6:7" x14ac:dyDescent="0.3">
      <c r="F13157" t="s">
        <v>6881</v>
      </c>
      <c r="G13157" s="10">
        <v>0</v>
      </c>
    </row>
    <row r="13158" spans="6:7" x14ac:dyDescent="0.3">
      <c r="F13158" t="s">
        <v>7310</v>
      </c>
      <c r="G13158" s="10">
        <v>0</v>
      </c>
    </row>
    <row r="13159" spans="6:7" x14ac:dyDescent="0.3">
      <c r="F13159" t="s">
        <v>6882</v>
      </c>
      <c r="G13159" s="10">
        <v>0</v>
      </c>
    </row>
    <row r="13160" spans="6:7" x14ac:dyDescent="0.3">
      <c r="F13160" t="s">
        <v>7312</v>
      </c>
      <c r="G13160" s="10">
        <v>0</v>
      </c>
    </row>
    <row r="13161" spans="6:7" x14ac:dyDescent="0.3">
      <c r="F13161" t="s">
        <v>6883</v>
      </c>
      <c r="G13161" s="10">
        <v>0</v>
      </c>
    </row>
    <row r="13162" spans="6:7" x14ac:dyDescent="0.3">
      <c r="F13162" t="s">
        <v>7314</v>
      </c>
      <c r="G13162" s="10">
        <v>0</v>
      </c>
    </row>
    <row r="13163" spans="6:7" x14ac:dyDescent="0.3">
      <c r="F13163" t="s">
        <v>6884</v>
      </c>
      <c r="G13163" s="10">
        <v>0</v>
      </c>
    </row>
    <row r="13164" spans="6:7" x14ac:dyDescent="0.3">
      <c r="F13164" t="s">
        <v>7316</v>
      </c>
      <c r="G13164" s="10">
        <v>0</v>
      </c>
    </row>
    <row r="13165" spans="6:7" x14ac:dyDescent="0.3">
      <c r="F13165" t="s">
        <v>6885</v>
      </c>
      <c r="G13165" s="10">
        <v>0</v>
      </c>
    </row>
    <row r="13166" spans="6:7" x14ac:dyDescent="0.3">
      <c r="F13166" t="s">
        <v>7318</v>
      </c>
      <c r="G13166" s="10">
        <v>0</v>
      </c>
    </row>
    <row r="13167" spans="6:7" x14ac:dyDescent="0.3">
      <c r="F13167" t="s">
        <v>6886</v>
      </c>
      <c r="G13167" s="10">
        <v>0</v>
      </c>
    </row>
    <row r="13168" spans="6:7" x14ac:dyDescent="0.3">
      <c r="F13168" t="s">
        <v>7320</v>
      </c>
      <c r="G13168" s="10">
        <v>0</v>
      </c>
    </row>
    <row r="13169" spans="6:7" x14ac:dyDescent="0.3">
      <c r="F13169" t="s">
        <v>6887</v>
      </c>
      <c r="G13169" s="10">
        <v>0</v>
      </c>
    </row>
    <row r="13170" spans="6:7" x14ac:dyDescent="0.3">
      <c r="F13170" t="s">
        <v>7322</v>
      </c>
      <c r="G13170" s="10">
        <v>0</v>
      </c>
    </row>
    <row r="13171" spans="6:7" x14ac:dyDescent="0.3">
      <c r="F13171" t="s">
        <v>6888</v>
      </c>
      <c r="G13171" s="10">
        <v>0</v>
      </c>
    </row>
    <row r="13172" spans="6:7" x14ac:dyDescent="0.3">
      <c r="F13172" t="s">
        <v>7324</v>
      </c>
      <c r="G13172" s="10">
        <v>0</v>
      </c>
    </row>
    <row r="13173" spans="6:7" x14ac:dyDescent="0.3">
      <c r="F13173" t="s">
        <v>6889</v>
      </c>
      <c r="G13173" s="10">
        <v>0</v>
      </c>
    </row>
    <row r="13174" spans="6:7" x14ac:dyDescent="0.3">
      <c r="F13174" t="s">
        <v>7326</v>
      </c>
      <c r="G13174" s="10">
        <v>0</v>
      </c>
    </row>
    <row r="13175" spans="6:7" x14ac:dyDescent="0.3">
      <c r="F13175" t="s">
        <v>6890</v>
      </c>
      <c r="G13175" s="10">
        <v>0</v>
      </c>
    </row>
    <row r="13176" spans="6:7" x14ac:dyDescent="0.3">
      <c r="F13176" t="s">
        <v>7328</v>
      </c>
      <c r="G13176" s="10">
        <v>0</v>
      </c>
    </row>
    <row r="13177" spans="6:7" x14ac:dyDescent="0.3">
      <c r="F13177" t="s">
        <v>6891</v>
      </c>
      <c r="G13177" s="10">
        <v>0</v>
      </c>
    </row>
    <row r="13178" spans="6:7" x14ac:dyDescent="0.3">
      <c r="F13178" t="s">
        <v>7330</v>
      </c>
      <c r="G13178" s="10">
        <v>0</v>
      </c>
    </row>
    <row r="13179" spans="6:7" x14ac:dyDescent="0.3">
      <c r="F13179" t="s">
        <v>6892</v>
      </c>
      <c r="G13179" s="10">
        <v>0</v>
      </c>
    </row>
    <row r="13180" spans="6:7" x14ac:dyDescent="0.3">
      <c r="F13180" t="s">
        <v>7332</v>
      </c>
      <c r="G13180" s="10">
        <v>0</v>
      </c>
    </row>
    <row r="13181" spans="6:7" x14ac:dyDescent="0.3">
      <c r="F13181" t="s">
        <v>6893</v>
      </c>
      <c r="G13181" s="10">
        <v>0</v>
      </c>
    </row>
    <row r="13182" spans="6:7" x14ac:dyDescent="0.3">
      <c r="F13182" t="s">
        <v>7334</v>
      </c>
      <c r="G13182" s="10">
        <v>0</v>
      </c>
    </row>
    <row r="13183" spans="6:7" x14ac:dyDescent="0.3">
      <c r="F13183" t="s">
        <v>6894</v>
      </c>
      <c r="G13183" s="10">
        <v>0</v>
      </c>
    </row>
    <row r="13184" spans="6:7" x14ac:dyDescent="0.3">
      <c r="F13184" t="s">
        <v>7336</v>
      </c>
      <c r="G13184" s="10">
        <v>0</v>
      </c>
    </row>
    <row r="13185" spans="6:7" x14ac:dyDescent="0.3">
      <c r="F13185" t="s">
        <v>6895</v>
      </c>
      <c r="G13185" s="10">
        <v>0</v>
      </c>
    </row>
    <row r="13186" spans="6:7" x14ac:dyDescent="0.3">
      <c r="F13186" t="s">
        <v>7338</v>
      </c>
      <c r="G13186" s="10">
        <v>0</v>
      </c>
    </row>
    <row r="13187" spans="6:7" x14ac:dyDescent="0.3">
      <c r="F13187" t="s">
        <v>6896</v>
      </c>
      <c r="G13187" s="10">
        <v>0</v>
      </c>
    </row>
    <row r="13188" spans="6:7" x14ac:dyDescent="0.3">
      <c r="F13188" t="s">
        <v>7340</v>
      </c>
      <c r="G13188" s="10">
        <v>0</v>
      </c>
    </row>
    <row r="13189" spans="6:7" x14ac:dyDescent="0.3">
      <c r="F13189" t="s">
        <v>6380</v>
      </c>
      <c r="G13189" s="10">
        <v>0</v>
      </c>
    </row>
    <row r="13190" spans="6:7" x14ac:dyDescent="0.3">
      <c r="F13190" t="s">
        <v>7342</v>
      </c>
      <c r="G13190" s="10">
        <v>0</v>
      </c>
    </row>
    <row r="13191" spans="6:7" x14ac:dyDescent="0.3">
      <c r="F13191" t="s">
        <v>6418</v>
      </c>
      <c r="G13191" s="10">
        <v>0</v>
      </c>
    </row>
    <row r="13192" spans="6:7" x14ac:dyDescent="0.3">
      <c r="F13192" t="s">
        <v>7344</v>
      </c>
      <c r="G13192" s="10">
        <v>0</v>
      </c>
    </row>
    <row r="13193" spans="6:7" x14ac:dyDescent="0.3">
      <c r="F13193" t="s">
        <v>6899</v>
      </c>
      <c r="G13193" s="10">
        <v>0</v>
      </c>
    </row>
    <row r="13194" spans="6:7" x14ac:dyDescent="0.3">
      <c r="F13194" t="s">
        <v>7346</v>
      </c>
      <c r="G13194" s="10">
        <v>0</v>
      </c>
    </row>
    <row r="13195" spans="6:7" x14ac:dyDescent="0.3">
      <c r="F13195" t="s">
        <v>6900</v>
      </c>
      <c r="G13195" s="10">
        <v>0</v>
      </c>
    </row>
    <row r="13196" spans="6:7" x14ac:dyDescent="0.3">
      <c r="F13196" t="s">
        <v>7348</v>
      </c>
      <c r="G13196" s="10">
        <v>0</v>
      </c>
    </row>
    <row r="13197" spans="6:7" x14ac:dyDescent="0.3">
      <c r="F13197" t="s">
        <v>6901</v>
      </c>
      <c r="G13197" s="10">
        <v>0</v>
      </c>
    </row>
    <row r="13198" spans="6:7" x14ac:dyDescent="0.3">
      <c r="F13198" t="s">
        <v>7350</v>
      </c>
      <c r="G13198" s="10">
        <v>0</v>
      </c>
    </row>
    <row r="13199" spans="6:7" x14ac:dyDescent="0.3">
      <c r="F13199" t="s">
        <v>6902</v>
      </c>
      <c r="G13199" s="10">
        <v>0</v>
      </c>
    </row>
    <row r="13200" spans="6:7" x14ac:dyDescent="0.3">
      <c r="F13200" t="s">
        <v>7352</v>
      </c>
      <c r="G13200" s="10">
        <v>0</v>
      </c>
    </row>
    <row r="13201" spans="6:7" x14ac:dyDescent="0.3">
      <c r="F13201" t="s">
        <v>6903</v>
      </c>
      <c r="G13201" s="10">
        <v>0</v>
      </c>
    </row>
    <row r="13202" spans="6:7" x14ac:dyDescent="0.3">
      <c r="F13202" t="s">
        <v>7354</v>
      </c>
      <c r="G13202" s="10">
        <v>0</v>
      </c>
    </row>
    <row r="13203" spans="6:7" x14ac:dyDescent="0.3">
      <c r="F13203" t="s">
        <v>6904</v>
      </c>
      <c r="G13203" s="10">
        <v>0</v>
      </c>
    </row>
    <row r="13204" spans="6:7" x14ac:dyDescent="0.3">
      <c r="F13204" t="s">
        <v>7356</v>
      </c>
      <c r="G13204" s="10">
        <v>0</v>
      </c>
    </row>
    <row r="13205" spans="6:7" x14ac:dyDescent="0.3">
      <c r="F13205" t="s">
        <v>6409</v>
      </c>
      <c r="G13205" s="10">
        <v>0</v>
      </c>
    </row>
    <row r="13206" spans="6:7" x14ac:dyDescent="0.3">
      <c r="F13206" t="s">
        <v>7358</v>
      </c>
      <c r="G13206" s="10">
        <v>0</v>
      </c>
    </row>
    <row r="13207" spans="6:7" x14ac:dyDescent="0.3">
      <c r="F13207" t="s">
        <v>6906</v>
      </c>
      <c r="G13207" s="10">
        <v>0</v>
      </c>
    </row>
    <row r="13208" spans="6:7" x14ac:dyDescent="0.3">
      <c r="F13208" t="s">
        <v>7360</v>
      </c>
      <c r="G13208" s="10">
        <v>0</v>
      </c>
    </row>
    <row r="13209" spans="6:7" x14ac:dyDescent="0.3">
      <c r="F13209" t="s">
        <v>6907</v>
      </c>
      <c r="G13209" s="10">
        <v>0</v>
      </c>
    </row>
    <row r="13210" spans="6:7" x14ac:dyDescent="0.3">
      <c r="F13210" t="s">
        <v>7362</v>
      </c>
      <c r="G13210" s="10">
        <v>0</v>
      </c>
    </row>
    <row r="13211" spans="6:7" x14ac:dyDescent="0.3">
      <c r="F13211" t="s">
        <v>6908</v>
      </c>
      <c r="G13211" s="10">
        <v>0</v>
      </c>
    </row>
    <row r="13212" spans="6:7" x14ac:dyDescent="0.3">
      <c r="F13212" t="s">
        <v>7364</v>
      </c>
      <c r="G13212" s="10">
        <v>0</v>
      </c>
    </row>
    <row r="13213" spans="6:7" x14ac:dyDescent="0.3">
      <c r="F13213" t="s">
        <v>6909</v>
      </c>
      <c r="G13213" s="10">
        <v>0</v>
      </c>
    </row>
    <row r="13214" spans="6:7" x14ac:dyDescent="0.3">
      <c r="F13214" t="s">
        <v>7366</v>
      </c>
      <c r="G13214" s="10">
        <v>0</v>
      </c>
    </row>
    <row r="13215" spans="6:7" x14ac:dyDescent="0.3">
      <c r="F13215" t="s">
        <v>6910</v>
      </c>
      <c r="G13215" s="10">
        <v>0</v>
      </c>
    </row>
    <row r="13216" spans="6:7" x14ac:dyDescent="0.3">
      <c r="F13216" t="s">
        <v>7368</v>
      </c>
      <c r="G13216" s="10">
        <v>0</v>
      </c>
    </row>
    <row r="13217" spans="6:7" x14ac:dyDescent="0.3">
      <c r="F13217" t="s">
        <v>6911</v>
      </c>
      <c r="G13217" s="10">
        <v>0</v>
      </c>
    </row>
    <row r="13218" spans="6:7" x14ac:dyDescent="0.3">
      <c r="F13218" t="s">
        <v>7370</v>
      </c>
      <c r="G13218" s="10">
        <v>0</v>
      </c>
    </row>
    <row r="13219" spans="6:7" x14ac:dyDescent="0.3">
      <c r="F13219" t="s">
        <v>6912</v>
      </c>
      <c r="G13219" s="10">
        <v>0</v>
      </c>
    </row>
    <row r="13220" spans="6:7" x14ac:dyDescent="0.3">
      <c r="F13220" t="s">
        <v>7372</v>
      </c>
      <c r="G13220" s="10">
        <v>0</v>
      </c>
    </row>
    <row r="13221" spans="6:7" x14ac:dyDescent="0.3">
      <c r="F13221" t="s">
        <v>6913</v>
      </c>
      <c r="G13221" s="10">
        <v>0</v>
      </c>
    </row>
    <row r="13222" spans="6:7" x14ac:dyDescent="0.3">
      <c r="F13222" t="s">
        <v>7374</v>
      </c>
      <c r="G13222" s="10">
        <v>0</v>
      </c>
    </row>
    <row r="13223" spans="6:7" x14ac:dyDescent="0.3">
      <c r="F13223" t="s">
        <v>6914</v>
      </c>
      <c r="G13223" s="10">
        <v>0</v>
      </c>
    </row>
    <row r="13224" spans="6:7" x14ac:dyDescent="0.3">
      <c r="F13224" t="s">
        <v>7376</v>
      </c>
      <c r="G13224" s="10">
        <v>0</v>
      </c>
    </row>
    <row r="13225" spans="6:7" x14ac:dyDescent="0.3">
      <c r="F13225" t="s">
        <v>6915</v>
      </c>
      <c r="G13225" s="10">
        <v>0</v>
      </c>
    </row>
    <row r="13226" spans="6:7" x14ac:dyDescent="0.3">
      <c r="F13226" t="s">
        <v>7378</v>
      </c>
      <c r="G13226" s="10">
        <v>0</v>
      </c>
    </row>
    <row r="13227" spans="6:7" x14ac:dyDescent="0.3">
      <c r="F13227" t="s">
        <v>6916</v>
      </c>
      <c r="G13227" s="10">
        <v>0</v>
      </c>
    </row>
    <row r="13228" spans="6:7" x14ac:dyDescent="0.3">
      <c r="F13228" t="s">
        <v>7380</v>
      </c>
      <c r="G13228" s="10">
        <v>0</v>
      </c>
    </row>
    <row r="13229" spans="6:7" x14ac:dyDescent="0.3">
      <c r="F13229" t="s">
        <v>6917</v>
      </c>
      <c r="G13229" s="10">
        <v>0</v>
      </c>
    </row>
    <row r="13230" spans="6:7" x14ac:dyDescent="0.3">
      <c r="F13230" t="s">
        <v>7382</v>
      </c>
      <c r="G13230" s="10">
        <v>0</v>
      </c>
    </row>
    <row r="13231" spans="6:7" x14ac:dyDescent="0.3">
      <c r="F13231" t="s">
        <v>6918</v>
      </c>
      <c r="G13231" s="10">
        <v>0</v>
      </c>
    </row>
    <row r="13232" spans="6:7" x14ac:dyDescent="0.3">
      <c r="F13232" t="s">
        <v>7384</v>
      </c>
      <c r="G13232" s="10">
        <v>0</v>
      </c>
    </row>
    <row r="13233" spans="6:7" x14ac:dyDescent="0.3">
      <c r="F13233" t="s">
        <v>6919</v>
      </c>
      <c r="G13233" s="10">
        <v>0</v>
      </c>
    </row>
    <row r="13234" spans="6:7" x14ac:dyDescent="0.3">
      <c r="F13234" t="s">
        <v>7386</v>
      </c>
      <c r="G13234" s="10">
        <v>0</v>
      </c>
    </row>
    <row r="13235" spans="6:7" x14ac:dyDescent="0.3">
      <c r="F13235" t="s">
        <v>6920</v>
      </c>
      <c r="G13235" s="10">
        <v>0</v>
      </c>
    </row>
    <row r="13236" spans="6:7" x14ac:dyDescent="0.3">
      <c r="F13236" t="s">
        <v>7388</v>
      </c>
      <c r="G13236" s="10">
        <v>0</v>
      </c>
    </row>
    <row r="13237" spans="6:7" x14ac:dyDescent="0.3">
      <c r="F13237" t="s">
        <v>6921</v>
      </c>
      <c r="G13237" s="10">
        <v>0</v>
      </c>
    </row>
    <row r="13238" spans="6:7" x14ac:dyDescent="0.3">
      <c r="F13238" t="s">
        <v>7390</v>
      </c>
      <c r="G13238" s="10">
        <v>0</v>
      </c>
    </row>
    <row r="13239" spans="6:7" x14ac:dyDescent="0.3">
      <c r="F13239" t="s">
        <v>6922</v>
      </c>
      <c r="G13239" s="10">
        <v>0</v>
      </c>
    </row>
    <row r="13240" spans="6:7" x14ac:dyDescent="0.3">
      <c r="F13240" t="s">
        <v>7392</v>
      </c>
      <c r="G13240" s="10">
        <v>0</v>
      </c>
    </row>
    <row r="13241" spans="6:7" x14ac:dyDescent="0.3">
      <c r="F13241" t="s">
        <v>6923</v>
      </c>
      <c r="G13241" s="10">
        <v>0</v>
      </c>
    </row>
    <row r="13242" spans="6:7" x14ac:dyDescent="0.3">
      <c r="F13242" t="s">
        <v>7394</v>
      </c>
      <c r="G13242" s="10">
        <v>0</v>
      </c>
    </row>
    <row r="13243" spans="6:7" x14ac:dyDescent="0.3">
      <c r="F13243" t="s">
        <v>6924</v>
      </c>
      <c r="G13243" s="10">
        <v>0</v>
      </c>
    </row>
    <row r="13244" spans="6:7" x14ac:dyDescent="0.3">
      <c r="F13244" t="s">
        <v>7396</v>
      </c>
      <c r="G13244" s="10">
        <v>0</v>
      </c>
    </row>
    <row r="13245" spans="6:7" x14ac:dyDescent="0.3">
      <c r="F13245" t="s">
        <v>6925</v>
      </c>
      <c r="G13245" s="10">
        <v>0</v>
      </c>
    </row>
    <row r="13246" spans="6:7" x14ac:dyDescent="0.3">
      <c r="F13246" t="s">
        <v>7398</v>
      </c>
      <c r="G13246" s="10">
        <v>0</v>
      </c>
    </row>
    <row r="13247" spans="6:7" x14ac:dyDescent="0.3">
      <c r="F13247" t="s">
        <v>6926</v>
      </c>
      <c r="G13247" s="10">
        <v>0</v>
      </c>
    </row>
    <row r="13248" spans="6:7" x14ac:dyDescent="0.3">
      <c r="F13248" t="s">
        <v>7400</v>
      </c>
      <c r="G13248" s="10">
        <v>0</v>
      </c>
    </row>
    <row r="13249" spans="6:7" x14ac:dyDescent="0.3">
      <c r="F13249" t="s">
        <v>6362</v>
      </c>
      <c r="G13249" s="10">
        <v>0</v>
      </c>
    </row>
    <row r="13250" spans="6:7" x14ac:dyDescent="0.3">
      <c r="F13250" t="s">
        <v>7402</v>
      </c>
      <c r="G13250" s="10">
        <v>0</v>
      </c>
    </row>
    <row r="13251" spans="6:7" x14ac:dyDescent="0.3">
      <c r="F13251" t="s">
        <v>6420</v>
      </c>
      <c r="G13251" s="10">
        <v>0</v>
      </c>
    </row>
    <row r="13252" spans="6:7" x14ac:dyDescent="0.3">
      <c r="F13252" t="s">
        <v>7404</v>
      </c>
      <c r="G13252" s="10">
        <v>0</v>
      </c>
    </row>
    <row r="13253" spans="6:7" x14ac:dyDescent="0.3">
      <c r="F13253" t="s">
        <v>6381</v>
      </c>
      <c r="G13253" s="10">
        <v>0</v>
      </c>
    </row>
    <row r="13254" spans="6:7" x14ac:dyDescent="0.3">
      <c r="F13254" t="s">
        <v>7406</v>
      </c>
      <c r="G13254" s="10">
        <v>0</v>
      </c>
    </row>
    <row r="13255" spans="6:7" x14ac:dyDescent="0.3">
      <c r="F13255" t="s">
        <v>6930</v>
      </c>
      <c r="G13255" s="10">
        <v>0</v>
      </c>
    </row>
    <row r="13256" spans="6:7" x14ac:dyDescent="0.3">
      <c r="F13256" t="s">
        <v>7408</v>
      </c>
      <c r="G13256" s="10">
        <v>0</v>
      </c>
    </row>
    <row r="13257" spans="6:7" x14ac:dyDescent="0.3">
      <c r="F13257" t="s">
        <v>6931</v>
      </c>
      <c r="G13257" s="10">
        <v>0</v>
      </c>
    </row>
    <row r="13258" spans="6:7" x14ac:dyDescent="0.3">
      <c r="F13258" t="s">
        <v>7410</v>
      </c>
      <c r="G13258" s="10">
        <v>0</v>
      </c>
    </row>
    <row r="13259" spans="6:7" x14ac:dyDescent="0.3">
      <c r="F13259" t="s">
        <v>6932</v>
      </c>
      <c r="G13259" s="10">
        <v>0</v>
      </c>
    </row>
    <row r="13260" spans="6:7" x14ac:dyDescent="0.3">
      <c r="F13260" t="s">
        <v>7412</v>
      </c>
      <c r="G13260" s="10">
        <v>0</v>
      </c>
    </row>
    <row r="13261" spans="6:7" x14ac:dyDescent="0.3">
      <c r="F13261" t="s">
        <v>6933</v>
      </c>
      <c r="G13261" s="10">
        <v>0</v>
      </c>
    </row>
    <row r="13262" spans="6:7" x14ac:dyDescent="0.3">
      <c r="F13262" t="s">
        <v>7414</v>
      </c>
      <c r="G13262" s="10">
        <v>0</v>
      </c>
    </row>
    <row r="13263" spans="6:7" x14ac:dyDescent="0.3">
      <c r="F13263" t="s">
        <v>6934</v>
      </c>
      <c r="G13263" s="10">
        <v>0</v>
      </c>
    </row>
    <row r="13264" spans="6:7" x14ac:dyDescent="0.3">
      <c r="F13264" t="s">
        <v>7416</v>
      </c>
      <c r="G13264" s="10">
        <v>0</v>
      </c>
    </row>
    <row r="13265" spans="6:7" x14ac:dyDescent="0.3">
      <c r="F13265" t="s">
        <v>6935</v>
      </c>
      <c r="G13265" s="10">
        <v>0</v>
      </c>
    </row>
    <row r="13266" spans="6:7" x14ac:dyDescent="0.3">
      <c r="F13266" t="s">
        <v>7418</v>
      </c>
      <c r="G13266" s="10">
        <v>0</v>
      </c>
    </row>
    <row r="13267" spans="6:7" x14ac:dyDescent="0.3">
      <c r="F13267" t="s">
        <v>6936</v>
      </c>
      <c r="G13267" s="10">
        <v>0</v>
      </c>
    </row>
    <row r="13268" spans="6:7" x14ac:dyDescent="0.3">
      <c r="F13268" t="s">
        <v>7420</v>
      </c>
      <c r="G13268" s="10">
        <v>0</v>
      </c>
    </row>
    <row r="13269" spans="6:7" x14ac:dyDescent="0.3">
      <c r="F13269" t="s">
        <v>6937</v>
      </c>
      <c r="G13269" s="10">
        <v>0</v>
      </c>
    </row>
    <row r="13270" spans="6:7" x14ac:dyDescent="0.3">
      <c r="F13270" t="s">
        <v>7422</v>
      </c>
      <c r="G13270" s="10">
        <v>0</v>
      </c>
    </row>
    <row r="13271" spans="6:7" x14ac:dyDescent="0.3">
      <c r="F13271" t="s">
        <v>6439</v>
      </c>
      <c r="G13271" s="10">
        <v>0</v>
      </c>
    </row>
    <row r="13272" spans="6:7" x14ac:dyDescent="0.3">
      <c r="F13272" t="s">
        <v>7424</v>
      </c>
      <c r="G13272" s="10">
        <v>0</v>
      </c>
    </row>
    <row r="13273" spans="6:7" x14ac:dyDescent="0.3">
      <c r="F13273" t="s">
        <v>6939</v>
      </c>
      <c r="G13273" s="10">
        <v>0</v>
      </c>
    </row>
    <row r="13274" spans="6:7" x14ac:dyDescent="0.3">
      <c r="F13274" t="s">
        <v>7426</v>
      </c>
      <c r="G13274" s="10">
        <v>0</v>
      </c>
    </row>
    <row r="13275" spans="6:7" x14ac:dyDescent="0.3">
      <c r="F13275" t="s">
        <v>6940</v>
      </c>
      <c r="G13275" s="10">
        <v>0</v>
      </c>
    </row>
    <row r="13276" spans="6:7" x14ac:dyDescent="0.3">
      <c r="F13276" t="s">
        <v>7428</v>
      </c>
      <c r="G13276" s="10">
        <v>0</v>
      </c>
    </row>
    <row r="13277" spans="6:7" x14ac:dyDescent="0.3">
      <c r="F13277" t="s">
        <v>6941</v>
      </c>
      <c r="G13277" s="10">
        <v>0</v>
      </c>
    </row>
    <row r="13278" spans="6:7" x14ac:dyDescent="0.3">
      <c r="F13278" t="s">
        <v>7430</v>
      </c>
      <c r="G13278" s="10">
        <v>0</v>
      </c>
    </row>
    <row r="13279" spans="6:7" x14ac:dyDescent="0.3">
      <c r="F13279" t="s">
        <v>6942</v>
      </c>
      <c r="G13279" s="10">
        <v>0</v>
      </c>
    </row>
    <row r="13280" spans="6:7" x14ac:dyDescent="0.3">
      <c r="F13280" t="s">
        <v>7432</v>
      </c>
      <c r="G13280" s="10">
        <v>0</v>
      </c>
    </row>
    <row r="13281" spans="6:7" x14ac:dyDescent="0.3">
      <c r="F13281" t="s">
        <v>6943</v>
      </c>
      <c r="G13281" s="10">
        <v>0</v>
      </c>
    </row>
    <row r="13282" spans="6:7" x14ac:dyDescent="0.3">
      <c r="F13282" t="s">
        <v>7434</v>
      </c>
      <c r="G13282" s="10">
        <v>0</v>
      </c>
    </row>
    <row r="13283" spans="6:7" x14ac:dyDescent="0.3">
      <c r="F13283" t="s">
        <v>6944</v>
      </c>
      <c r="G13283" s="10">
        <v>0</v>
      </c>
    </row>
    <row r="13284" spans="6:7" x14ac:dyDescent="0.3">
      <c r="F13284" t="s">
        <v>7436</v>
      </c>
      <c r="G13284" s="10">
        <v>0</v>
      </c>
    </row>
    <row r="13285" spans="6:7" x14ac:dyDescent="0.3">
      <c r="F13285" t="s">
        <v>6945</v>
      </c>
      <c r="G13285" s="10">
        <v>0</v>
      </c>
    </row>
    <row r="13286" spans="6:7" x14ac:dyDescent="0.3">
      <c r="F13286" t="s">
        <v>7438</v>
      </c>
      <c r="G13286" s="10">
        <v>0</v>
      </c>
    </row>
    <row r="13287" spans="6:7" x14ac:dyDescent="0.3">
      <c r="F13287" t="s">
        <v>7481</v>
      </c>
      <c r="G13287" s="10">
        <v>0</v>
      </c>
    </row>
    <row r="13288" spans="6:7" x14ac:dyDescent="0.3">
      <c r="F13288" t="s">
        <v>6451</v>
      </c>
      <c r="G13288" s="10">
        <v>0</v>
      </c>
    </row>
    <row r="13289" spans="6:7" x14ac:dyDescent="0.3">
      <c r="F13289" t="s">
        <v>7482</v>
      </c>
      <c r="G13289" s="10">
        <v>0</v>
      </c>
    </row>
    <row r="13290" spans="6:7" x14ac:dyDescent="0.3">
      <c r="F13290" t="s">
        <v>7442</v>
      </c>
      <c r="G13290" s="10">
        <v>0</v>
      </c>
    </row>
    <row r="13291" spans="6:7" x14ac:dyDescent="0.3">
      <c r="F13291" t="s">
        <v>7484</v>
      </c>
      <c r="G13291" s="10">
        <v>0</v>
      </c>
    </row>
    <row r="13292" spans="6:7" x14ac:dyDescent="0.3">
      <c r="F13292" t="s">
        <v>7444</v>
      </c>
      <c r="G13292" s="10">
        <v>0</v>
      </c>
    </row>
    <row r="13293" spans="6:7" x14ac:dyDescent="0.3">
      <c r="F13293" t="s">
        <v>7486</v>
      </c>
      <c r="G13293" s="10">
        <v>0</v>
      </c>
    </row>
    <row r="13294" spans="6:7" x14ac:dyDescent="0.3">
      <c r="F13294" t="s">
        <v>6452</v>
      </c>
      <c r="G13294" s="10">
        <v>0</v>
      </c>
    </row>
    <row r="13295" spans="6:7" x14ac:dyDescent="0.3">
      <c r="F13295" t="s">
        <v>7488</v>
      </c>
      <c r="G13295" s="10">
        <v>0</v>
      </c>
    </row>
    <row r="13296" spans="6:7" x14ac:dyDescent="0.3">
      <c r="F13296" t="s">
        <v>7448</v>
      </c>
      <c r="G13296" s="10">
        <v>0</v>
      </c>
    </row>
    <row r="13297" spans="6:7" x14ac:dyDescent="0.3">
      <c r="F13297" t="s">
        <v>7479</v>
      </c>
      <c r="G13297" s="10">
        <v>0</v>
      </c>
    </row>
    <row r="13298" spans="6:7" x14ac:dyDescent="0.3">
      <c r="F13298" t="s">
        <v>7450</v>
      </c>
      <c r="G13298" s="10">
        <v>0</v>
      </c>
    </row>
    <row r="13299" spans="6:7" x14ac:dyDescent="0.3">
      <c r="F13299" t="s">
        <v>6401</v>
      </c>
      <c r="G13299" s="10">
        <v>0</v>
      </c>
    </row>
    <row r="13300" spans="6:7" x14ac:dyDescent="0.3">
      <c r="F13300" t="s">
        <v>7452</v>
      </c>
      <c r="G13300" s="10">
        <v>0</v>
      </c>
    </row>
    <row r="13301" spans="6:7" x14ac:dyDescent="0.3">
      <c r="F13301" t="s">
        <v>6357</v>
      </c>
      <c r="G13301" s="10">
        <v>0</v>
      </c>
    </row>
    <row r="13302" spans="6:7" x14ac:dyDescent="0.3">
      <c r="F13302" t="s">
        <v>7454</v>
      </c>
      <c r="G13302" s="10">
        <v>0</v>
      </c>
    </row>
    <row r="13303" spans="6:7" x14ac:dyDescent="0.3">
      <c r="F13303" t="s">
        <v>6954</v>
      </c>
      <c r="G13303" s="10">
        <v>0</v>
      </c>
    </row>
    <row r="13304" spans="6:7" x14ac:dyDescent="0.3">
      <c r="F13304" t="s">
        <v>7456</v>
      </c>
      <c r="G13304" s="10">
        <v>0</v>
      </c>
    </row>
    <row r="13305" spans="6:7" x14ac:dyDescent="0.3">
      <c r="F13305" t="s">
        <v>7458</v>
      </c>
      <c r="G13305" s="10">
        <v>0</v>
      </c>
    </row>
    <row r="13306" spans="6:7" x14ac:dyDescent="0.3">
      <c r="F13306" t="s">
        <v>6456</v>
      </c>
      <c r="G13306" s="10">
        <v>0</v>
      </c>
    </row>
    <row r="13307" spans="6:7" x14ac:dyDescent="0.3">
      <c r="F13307" t="s">
        <v>7460</v>
      </c>
      <c r="G13307" s="10">
        <v>0</v>
      </c>
    </row>
    <row r="13308" spans="6:7" x14ac:dyDescent="0.3">
      <c r="F13308" t="s">
        <v>6955</v>
      </c>
      <c r="G13308" s="10">
        <v>0</v>
      </c>
    </row>
    <row r="13309" spans="6:7" x14ac:dyDescent="0.3">
      <c r="F13309" t="s">
        <v>7461</v>
      </c>
      <c r="G13309" s="10">
        <v>0</v>
      </c>
    </row>
    <row r="13310" spans="6:7" x14ac:dyDescent="0.3">
      <c r="F13310" t="s">
        <v>6956</v>
      </c>
      <c r="G13310" s="10">
        <v>0</v>
      </c>
    </row>
    <row r="13311" spans="6:7" x14ac:dyDescent="0.3">
      <c r="F13311" t="s">
        <v>7463</v>
      </c>
      <c r="G13311" s="10">
        <v>0</v>
      </c>
    </row>
    <row r="13312" spans="6:7" x14ac:dyDescent="0.3">
      <c r="F13312" t="s">
        <v>6957</v>
      </c>
      <c r="G13312" s="10">
        <v>0</v>
      </c>
    </row>
    <row r="13313" spans="6:7" x14ac:dyDescent="0.3">
      <c r="F13313" t="s">
        <v>7465</v>
      </c>
      <c r="G13313" s="10">
        <v>0</v>
      </c>
    </row>
    <row r="13314" spans="6:7" x14ac:dyDescent="0.3">
      <c r="F13314" t="s">
        <v>6958</v>
      </c>
      <c r="G13314" s="10">
        <v>0</v>
      </c>
    </row>
    <row r="13315" spans="6:7" x14ac:dyDescent="0.3">
      <c r="F13315" t="s">
        <v>7467</v>
      </c>
      <c r="G13315" s="10">
        <v>0</v>
      </c>
    </row>
    <row r="13316" spans="6:7" x14ac:dyDescent="0.3">
      <c r="F13316" t="s">
        <v>6959</v>
      </c>
      <c r="G13316" s="10">
        <v>0</v>
      </c>
    </row>
    <row r="13317" spans="6:7" x14ac:dyDescent="0.3">
      <c r="F13317" t="s">
        <v>7469</v>
      </c>
      <c r="G13317" s="10">
        <v>0</v>
      </c>
    </row>
    <row r="13318" spans="6:7" x14ac:dyDescent="0.3">
      <c r="F13318" t="s">
        <v>6960</v>
      </c>
      <c r="G13318" s="10">
        <v>0</v>
      </c>
    </row>
    <row r="13319" spans="6:7" x14ac:dyDescent="0.3">
      <c r="F13319" t="s">
        <v>7471</v>
      </c>
      <c r="G13319" s="10">
        <v>0</v>
      </c>
    </row>
    <row r="13320" spans="6:7" x14ac:dyDescent="0.3">
      <c r="F13320" t="s">
        <v>6961</v>
      </c>
      <c r="G13320" s="10">
        <v>0</v>
      </c>
    </row>
    <row r="13321" spans="6:7" x14ac:dyDescent="0.3">
      <c r="F13321" t="s">
        <v>7473</v>
      </c>
      <c r="G13321" s="10">
        <v>0</v>
      </c>
    </row>
    <row r="13322" spans="6:7" x14ac:dyDescent="0.3">
      <c r="F13322" t="s">
        <v>6962</v>
      </c>
      <c r="G13322" s="10">
        <v>0</v>
      </c>
    </row>
    <row r="13323" spans="6:7" x14ac:dyDescent="0.3">
      <c r="F13323" t="s">
        <v>7475</v>
      </c>
      <c r="G13323" s="10">
        <v>0</v>
      </c>
    </row>
    <row r="13324" spans="6:7" x14ac:dyDescent="0.3">
      <c r="F13324" t="s">
        <v>6963</v>
      </c>
      <c r="G13324" s="10">
        <v>0</v>
      </c>
    </row>
    <row r="13325" spans="6:7" x14ac:dyDescent="0.3">
      <c r="F13325" t="s">
        <v>7477</v>
      </c>
      <c r="G13325" s="10">
        <v>0</v>
      </c>
    </row>
    <row r="13326" spans="6:7" x14ac:dyDescent="0.3">
      <c r="F13326" t="s">
        <v>6964</v>
      </c>
      <c r="G13326" s="10">
        <v>0</v>
      </c>
    </row>
    <row r="13327" spans="6:7" x14ac:dyDescent="0.3">
      <c r="F13327" t="s">
        <v>6453</v>
      </c>
      <c r="G13327" s="10">
        <v>0</v>
      </c>
    </row>
    <row r="13328" spans="6:7" x14ac:dyDescent="0.3">
      <c r="F13328" t="s">
        <v>6965</v>
      </c>
      <c r="G13328" s="10">
        <v>0</v>
      </c>
    </row>
    <row r="13329" spans="6:7" x14ac:dyDescent="0.3">
      <c r="F13329" t="s">
        <v>6425</v>
      </c>
      <c r="G13329" s="10">
        <v>0</v>
      </c>
    </row>
    <row r="13330" spans="6:7" x14ac:dyDescent="0.3">
      <c r="F13330" t="s">
        <v>6413</v>
      </c>
      <c r="G13330" s="10">
        <v>0</v>
      </c>
    </row>
    <row r="13331" spans="6:7" x14ac:dyDescent="0.3">
      <c r="F13331" t="s">
        <v>7483</v>
      </c>
      <c r="G13331" s="10">
        <v>0</v>
      </c>
    </row>
    <row r="13332" spans="6:7" x14ac:dyDescent="0.3">
      <c r="F13332" t="s">
        <v>7492</v>
      </c>
      <c r="G13332" s="10">
        <v>0</v>
      </c>
    </row>
    <row r="13333" spans="6:7" x14ac:dyDescent="0.3">
      <c r="F13333" t="s">
        <v>7485</v>
      </c>
      <c r="G13333" s="10">
        <v>0</v>
      </c>
    </row>
    <row r="13334" spans="6:7" x14ac:dyDescent="0.3">
      <c r="F13334" t="s">
        <v>7494</v>
      </c>
      <c r="G13334" s="10">
        <v>0</v>
      </c>
    </row>
    <row r="13335" spans="6:7" x14ac:dyDescent="0.3">
      <c r="F13335" t="s">
        <v>7487</v>
      </c>
      <c r="G13335" s="10">
        <v>0</v>
      </c>
    </row>
    <row r="13336" spans="6:7" x14ac:dyDescent="0.3">
      <c r="F13336" t="s">
        <v>7496</v>
      </c>
      <c r="G13336" s="10">
        <v>0</v>
      </c>
    </row>
    <row r="13337" spans="6:7" x14ac:dyDescent="0.3">
      <c r="F13337" t="s">
        <v>7489</v>
      </c>
      <c r="G13337" s="10">
        <v>0</v>
      </c>
    </row>
    <row r="13338" spans="6:7" x14ac:dyDescent="0.3">
      <c r="F13338" t="s">
        <v>7498</v>
      </c>
      <c r="G13338" s="10">
        <v>0</v>
      </c>
    </row>
    <row r="13339" spans="6:7" x14ac:dyDescent="0.3">
      <c r="F13339" t="s">
        <v>6402</v>
      </c>
      <c r="G13339" s="10">
        <v>0</v>
      </c>
    </row>
    <row r="13340" spans="6:7" x14ac:dyDescent="0.3">
      <c r="F13340" t="s">
        <v>6403</v>
      </c>
      <c r="G13340" s="10">
        <v>0</v>
      </c>
    </row>
    <row r="13341" spans="6:7" x14ac:dyDescent="0.3">
      <c r="F13341" t="s">
        <v>6952</v>
      </c>
      <c r="G13341" s="10">
        <v>0</v>
      </c>
    </row>
    <row r="13342" spans="6:7" x14ac:dyDescent="0.3">
      <c r="F13342" t="s">
        <v>6947</v>
      </c>
      <c r="G13342" s="10">
        <v>0</v>
      </c>
    </row>
    <row r="13343" spans="6:7" x14ac:dyDescent="0.3">
      <c r="F13343" t="s">
        <v>7495</v>
      </c>
      <c r="G13343" s="10">
        <v>0</v>
      </c>
    </row>
    <row r="13344" spans="6:7" x14ac:dyDescent="0.3">
      <c r="F13344" t="s">
        <v>6948</v>
      </c>
      <c r="G13344" s="10">
        <v>0</v>
      </c>
    </row>
    <row r="13345" spans="6:7" x14ac:dyDescent="0.3">
      <c r="F13345" t="s">
        <v>7497</v>
      </c>
      <c r="G13345" s="10">
        <v>0</v>
      </c>
    </row>
    <row r="13346" spans="6:7" x14ac:dyDescent="0.3">
      <c r="F13346" t="s">
        <v>6949</v>
      </c>
      <c r="G13346" s="10">
        <v>0</v>
      </c>
    </row>
    <row r="13347" spans="6:7" x14ac:dyDescent="0.3">
      <c r="F13347" t="s">
        <v>7499</v>
      </c>
      <c r="G13347" s="10">
        <v>0</v>
      </c>
    </row>
    <row r="13348" spans="6:7" x14ac:dyDescent="0.3">
      <c r="F13348" t="s">
        <v>6950</v>
      </c>
      <c r="G13348" s="10">
        <v>0</v>
      </c>
    </row>
    <row r="13349" spans="6:7" x14ac:dyDescent="0.3">
      <c r="F13349" t="s">
        <v>6951</v>
      </c>
      <c r="G13349" s="10">
        <v>0</v>
      </c>
    </row>
    <row r="13350" spans="6:7" x14ac:dyDescent="0.3">
      <c r="F13350" t="s">
        <v>6927</v>
      </c>
      <c r="G13350" s="10">
        <v>0</v>
      </c>
    </row>
    <row r="13351" spans="6:7" x14ac:dyDescent="0.3">
      <c r="F13351" t="s">
        <v>7503</v>
      </c>
      <c r="G13351" s="10">
        <v>0</v>
      </c>
    </row>
    <row r="13352" spans="6:7" x14ac:dyDescent="0.3">
      <c r="F13352" t="s">
        <v>6928</v>
      </c>
      <c r="G13352" s="10">
        <v>0</v>
      </c>
    </row>
    <row r="13353" spans="6:7" x14ac:dyDescent="0.3">
      <c r="F13353" t="s">
        <v>6355</v>
      </c>
      <c r="G13353" s="10">
        <v>0</v>
      </c>
    </row>
    <row r="13354" spans="6:7" x14ac:dyDescent="0.3">
      <c r="F13354" t="s">
        <v>6929</v>
      </c>
      <c r="G13354" s="10">
        <v>0</v>
      </c>
    </row>
    <row r="13355" spans="6:7" x14ac:dyDescent="0.3">
      <c r="F13355" t="s">
        <v>5292</v>
      </c>
      <c r="G13355" s="10">
        <v>0</v>
      </c>
    </row>
    <row r="13356" spans="6:7" x14ac:dyDescent="0.3">
      <c r="F13356" t="s">
        <v>6136</v>
      </c>
      <c r="G13356" s="10">
        <v>0</v>
      </c>
    </row>
    <row r="13357" spans="6:7" x14ac:dyDescent="0.3">
      <c r="F13357" t="s">
        <v>5261</v>
      </c>
      <c r="G13357" s="10">
        <v>0</v>
      </c>
    </row>
    <row r="13358" spans="6:7" x14ac:dyDescent="0.3">
      <c r="F13358" t="s">
        <v>5370</v>
      </c>
      <c r="G13358" s="10">
        <v>0</v>
      </c>
    </row>
    <row r="13359" spans="6:7" x14ac:dyDescent="0.3">
      <c r="F13359" t="s">
        <v>6265</v>
      </c>
      <c r="G13359" s="10">
        <v>0</v>
      </c>
    </row>
    <row r="13360" spans="6:7" x14ac:dyDescent="0.3">
      <c r="F13360" t="s">
        <v>5371</v>
      </c>
      <c r="G13360" s="10">
        <v>0</v>
      </c>
    </row>
    <row r="13361" spans="6:7" x14ac:dyDescent="0.3">
      <c r="F13361" t="s">
        <v>5944</v>
      </c>
      <c r="G13361" s="10">
        <v>0</v>
      </c>
    </row>
    <row r="13362" spans="6:7" x14ac:dyDescent="0.3">
      <c r="F13362" t="s">
        <v>5212</v>
      </c>
      <c r="G13362" s="10">
        <v>0</v>
      </c>
    </row>
    <row r="13363" spans="6:7" x14ac:dyDescent="0.3">
      <c r="F13363" t="s">
        <v>6072</v>
      </c>
      <c r="G13363" s="10">
        <v>0</v>
      </c>
    </row>
    <row r="13364" spans="6:7" x14ac:dyDescent="0.3">
      <c r="F13364" t="s">
        <v>5298</v>
      </c>
      <c r="G13364" s="10">
        <v>0</v>
      </c>
    </row>
    <row r="13365" spans="6:7" x14ac:dyDescent="0.3">
      <c r="F13365" t="s">
        <v>6201</v>
      </c>
      <c r="G13365" s="10">
        <v>0</v>
      </c>
    </row>
    <row r="13366" spans="6:7" x14ac:dyDescent="0.3">
      <c r="F13366" t="s">
        <v>5374</v>
      </c>
      <c r="G13366" s="10">
        <v>0</v>
      </c>
    </row>
    <row r="13367" spans="6:7" x14ac:dyDescent="0.3">
      <c r="F13367" t="s">
        <v>6329</v>
      </c>
      <c r="G13367" s="10">
        <v>0</v>
      </c>
    </row>
    <row r="13368" spans="6:7" x14ac:dyDescent="0.3">
      <c r="F13368" t="s">
        <v>5375</v>
      </c>
      <c r="G13368" s="10">
        <v>0</v>
      </c>
    </row>
    <row r="13369" spans="6:7" x14ac:dyDescent="0.3">
      <c r="F13369" t="s">
        <v>5912</v>
      </c>
      <c r="G13369" s="10">
        <v>0</v>
      </c>
    </row>
    <row r="13370" spans="6:7" x14ac:dyDescent="0.3">
      <c r="F13370" t="s">
        <v>5299</v>
      </c>
      <c r="G13370" s="10">
        <v>0</v>
      </c>
    </row>
    <row r="13371" spans="6:7" x14ac:dyDescent="0.3">
      <c r="F13371" t="s">
        <v>5976</v>
      </c>
      <c r="G13371" s="10">
        <v>0</v>
      </c>
    </row>
    <row r="13372" spans="6:7" x14ac:dyDescent="0.3">
      <c r="F13372" t="s">
        <v>5377</v>
      </c>
      <c r="G13372" s="10">
        <v>0</v>
      </c>
    </row>
    <row r="13373" spans="6:7" x14ac:dyDescent="0.3">
      <c r="F13373" t="s">
        <v>5267</v>
      </c>
      <c r="G13373" s="10">
        <v>0</v>
      </c>
    </row>
    <row r="13374" spans="6:7" x14ac:dyDescent="0.3">
      <c r="F13374" t="s">
        <v>5378</v>
      </c>
      <c r="G13374" s="10">
        <v>0</v>
      </c>
    </row>
    <row r="13375" spans="6:7" x14ac:dyDescent="0.3">
      <c r="F13375" t="s">
        <v>6104</v>
      </c>
      <c r="G13375" s="10">
        <v>0</v>
      </c>
    </row>
    <row r="13376" spans="6:7" x14ac:dyDescent="0.3">
      <c r="F13376" t="s">
        <v>5379</v>
      </c>
      <c r="G13376" s="10">
        <v>0</v>
      </c>
    </row>
    <row r="13377" spans="6:7" x14ac:dyDescent="0.3">
      <c r="F13377" t="s">
        <v>6168</v>
      </c>
      <c r="G13377" s="10">
        <v>0</v>
      </c>
    </row>
    <row r="13378" spans="6:7" x14ac:dyDescent="0.3">
      <c r="F13378" t="s">
        <v>5380</v>
      </c>
      <c r="G13378" s="10">
        <v>0</v>
      </c>
    </row>
    <row r="13379" spans="6:7" x14ac:dyDescent="0.3">
      <c r="F13379" t="s">
        <v>6233</v>
      </c>
      <c r="G13379" s="10">
        <v>0</v>
      </c>
    </row>
    <row r="13380" spans="6:7" x14ac:dyDescent="0.3">
      <c r="F13380" t="s">
        <v>5381</v>
      </c>
      <c r="G13380" s="10">
        <v>0</v>
      </c>
    </row>
    <row r="13381" spans="6:7" x14ac:dyDescent="0.3">
      <c r="F13381" t="s">
        <v>6297</v>
      </c>
      <c r="G13381" s="10">
        <v>0</v>
      </c>
    </row>
    <row r="13382" spans="6:7" x14ac:dyDescent="0.3">
      <c r="F13382" t="s">
        <v>5382</v>
      </c>
      <c r="G13382" s="10">
        <v>0</v>
      </c>
    </row>
    <row r="13383" spans="6:7" x14ac:dyDescent="0.3">
      <c r="F13383" t="s">
        <v>5864</v>
      </c>
      <c r="G13383" s="10">
        <v>0</v>
      </c>
    </row>
    <row r="13384" spans="6:7" x14ac:dyDescent="0.3">
      <c r="F13384" t="s">
        <v>5383</v>
      </c>
      <c r="G13384" s="10">
        <v>0</v>
      </c>
    </row>
    <row r="13385" spans="6:7" x14ac:dyDescent="0.3">
      <c r="F13385" t="s">
        <v>5896</v>
      </c>
      <c r="G13385" s="10">
        <v>0</v>
      </c>
    </row>
    <row r="13386" spans="6:7" x14ac:dyDescent="0.3">
      <c r="F13386" t="s">
        <v>5384</v>
      </c>
      <c r="G13386" s="10">
        <v>0</v>
      </c>
    </row>
    <row r="13387" spans="6:7" x14ac:dyDescent="0.3">
      <c r="F13387" t="s">
        <v>5928</v>
      </c>
      <c r="G13387" s="10">
        <v>0</v>
      </c>
    </row>
    <row r="13388" spans="6:7" x14ac:dyDescent="0.3">
      <c r="F13388" t="s">
        <v>5300</v>
      </c>
      <c r="G13388" s="10">
        <v>0</v>
      </c>
    </row>
    <row r="13389" spans="6:7" x14ac:dyDescent="0.3">
      <c r="F13389" t="s">
        <v>5960</v>
      </c>
      <c r="G13389" s="10">
        <v>0</v>
      </c>
    </row>
    <row r="13390" spans="6:7" x14ac:dyDescent="0.3">
      <c r="F13390" t="s">
        <v>5288</v>
      </c>
      <c r="G13390" s="10">
        <v>0</v>
      </c>
    </row>
    <row r="13391" spans="6:7" x14ac:dyDescent="0.3">
      <c r="F13391" t="s">
        <v>5992</v>
      </c>
      <c r="G13391" s="10">
        <v>0</v>
      </c>
    </row>
    <row r="13392" spans="6:7" x14ac:dyDescent="0.3">
      <c r="F13392" t="s">
        <v>5214</v>
      </c>
      <c r="G13392" s="10">
        <v>0</v>
      </c>
    </row>
    <row r="13393" spans="6:7" x14ac:dyDescent="0.3">
      <c r="F13393" t="s">
        <v>6024</v>
      </c>
      <c r="G13393" s="10">
        <v>0</v>
      </c>
    </row>
    <row r="13394" spans="6:7" x14ac:dyDescent="0.3">
      <c r="F13394" t="s">
        <v>5388</v>
      </c>
      <c r="G13394" s="10">
        <v>0</v>
      </c>
    </row>
    <row r="13395" spans="6:7" x14ac:dyDescent="0.3">
      <c r="F13395" t="s">
        <v>6056</v>
      </c>
      <c r="G13395" s="10">
        <v>0</v>
      </c>
    </row>
    <row r="13396" spans="6:7" x14ac:dyDescent="0.3">
      <c r="F13396" t="s">
        <v>5302</v>
      </c>
      <c r="G13396" s="10">
        <v>0</v>
      </c>
    </row>
    <row r="13397" spans="6:7" x14ac:dyDescent="0.3">
      <c r="F13397" t="s">
        <v>6088</v>
      </c>
      <c r="G13397" s="10">
        <v>0</v>
      </c>
    </row>
    <row r="13398" spans="6:7" x14ac:dyDescent="0.3">
      <c r="F13398" t="s">
        <v>5390</v>
      </c>
      <c r="G13398" s="10">
        <v>0</v>
      </c>
    </row>
    <row r="13399" spans="6:7" x14ac:dyDescent="0.3">
      <c r="F13399" t="s">
        <v>6120</v>
      </c>
      <c r="G13399" s="10">
        <v>0</v>
      </c>
    </row>
    <row r="13400" spans="6:7" x14ac:dyDescent="0.3">
      <c r="F13400" t="s">
        <v>5391</v>
      </c>
      <c r="G13400" s="10">
        <v>0</v>
      </c>
    </row>
    <row r="13401" spans="6:7" x14ac:dyDescent="0.3">
      <c r="F13401" t="s">
        <v>6152</v>
      </c>
      <c r="G13401" s="10">
        <v>0</v>
      </c>
    </row>
    <row r="13402" spans="6:7" x14ac:dyDescent="0.3">
      <c r="F13402" t="s">
        <v>5392</v>
      </c>
      <c r="G13402" s="10">
        <v>0</v>
      </c>
    </row>
    <row r="13403" spans="6:7" x14ac:dyDescent="0.3">
      <c r="F13403" t="s">
        <v>6185</v>
      </c>
      <c r="G13403" s="10">
        <v>0</v>
      </c>
    </row>
    <row r="13404" spans="6:7" x14ac:dyDescent="0.3">
      <c r="F13404" t="s">
        <v>5393</v>
      </c>
      <c r="G13404" s="10">
        <v>0</v>
      </c>
    </row>
    <row r="13405" spans="6:7" x14ac:dyDescent="0.3">
      <c r="F13405" t="s">
        <v>6217</v>
      </c>
      <c r="G13405" s="10">
        <v>0</v>
      </c>
    </row>
    <row r="13406" spans="6:7" x14ac:dyDescent="0.3">
      <c r="F13406" t="s">
        <v>5394</v>
      </c>
      <c r="G13406" s="10">
        <v>0</v>
      </c>
    </row>
    <row r="13407" spans="6:7" x14ac:dyDescent="0.3">
      <c r="F13407" t="s">
        <v>6249</v>
      </c>
      <c r="G13407" s="10">
        <v>0</v>
      </c>
    </row>
    <row r="13408" spans="6:7" x14ac:dyDescent="0.3">
      <c r="F13408" t="s">
        <v>5395</v>
      </c>
      <c r="G13408" s="10">
        <v>0</v>
      </c>
    </row>
    <row r="13409" spans="6:7" x14ac:dyDescent="0.3">
      <c r="F13409" t="s">
        <v>6281</v>
      </c>
      <c r="G13409" s="10">
        <v>0</v>
      </c>
    </row>
    <row r="13410" spans="6:7" x14ac:dyDescent="0.3">
      <c r="F13410" t="s">
        <v>5396</v>
      </c>
      <c r="G13410" s="10">
        <v>0</v>
      </c>
    </row>
    <row r="13411" spans="6:7" x14ac:dyDescent="0.3">
      <c r="F13411" t="s">
        <v>6313</v>
      </c>
      <c r="G13411" s="10">
        <v>0</v>
      </c>
    </row>
    <row r="13412" spans="6:7" x14ac:dyDescent="0.3">
      <c r="F13412" t="s">
        <v>5397</v>
      </c>
      <c r="G13412" s="10">
        <v>0</v>
      </c>
    </row>
    <row r="13413" spans="6:7" x14ac:dyDescent="0.3">
      <c r="F13413" t="s">
        <v>5247</v>
      </c>
      <c r="G13413" s="10">
        <v>0</v>
      </c>
    </row>
    <row r="13414" spans="6:7" x14ac:dyDescent="0.3">
      <c r="F13414" t="s">
        <v>5398</v>
      </c>
      <c r="G13414" s="10">
        <v>0</v>
      </c>
    </row>
    <row r="13415" spans="6:7" x14ac:dyDescent="0.3">
      <c r="F13415" t="s">
        <v>5872</v>
      </c>
      <c r="G13415" s="10">
        <v>0</v>
      </c>
    </row>
    <row r="13416" spans="6:7" x14ac:dyDescent="0.3">
      <c r="F13416" t="s">
        <v>5207</v>
      </c>
      <c r="G13416" s="10">
        <v>0</v>
      </c>
    </row>
    <row r="13417" spans="6:7" x14ac:dyDescent="0.3">
      <c r="F13417" t="s">
        <v>5336</v>
      </c>
      <c r="G13417" s="10">
        <v>0</v>
      </c>
    </row>
    <row r="13418" spans="6:7" x14ac:dyDescent="0.3">
      <c r="F13418" t="s">
        <v>5400</v>
      </c>
      <c r="G13418" s="10">
        <v>0</v>
      </c>
    </row>
    <row r="13419" spans="6:7" x14ac:dyDescent="0.3">
      <c r="F13419" t="s">
        <v>5340</v>
      </c>
      <c r="G13419" s="10">
        <v>0</v>
      </c>
    </row>
    <row r="13420" spans="6:7" x14ac:dyDescent="0.3">
      <c r="F13420" t="s">
        <v>5401</v>
      </c>
      <c r="G13420" s="10">
        <v>0</v>
      </c>
    </row>
    <row r="13421" spans="6:7" x14ac:dyDescent="0.3">
      <c r="F13421" t="s">
        <v>5920</v>
      </c>
      <c r="G13421" s="10">
        <v>0</v>
      </c>
    </row>
    <row r="13422" spans="6:7" x14ac:dyDescent="0.3">
      <c r="F13422" t="s">
        <v>5402</v>
      </c>
      <c r="G13422" s="10">
        <v>0</v>
      </c>
    </row>
    <row r="13423" spans="6:7" x14ac:dyDescent="0.3">
      <c r="F13423" t="s">
        <v>5936</v>
      </c>
      <c r="G13423" s="10">
        <v>0</v>
      </c>
    </row>
    <row r="13424" spans="6:7" x14ac:dyDescent="0.3">
      <c r="F13424" t="s">
        <v>5403</v>
      </c>
      <c r="G13424" s="10">
        <v>0</v>
      </c>
    </row>
    <row r="13425" spans="6:7" x14ac:dyDescent="0.3">
      <c r="F13425" t="s">
        <v>5346</v>
      </c>
      <c r="G13425" s="10">
        <v>0</v>
      </c>
    </row>
    <row r="13426" spans="6:7" x14ac:dyDescent="0.3">
      <c r="F13426" t="s">
        <v>5404</v>
      </c>
      <c r="G13426" s="10">
        <v>0</v>
      </c>
    </row>
    <row r="13427" spans="6:7" x14ac:dyDescent="0.3">
      <c r="F13427" t="s">
        <v>5968</v>
      </c>
      <c r="G13427" s="10">
        <v>0</v>
      </c>
    </row>
    <row r="13428" spans="6:7" x14ac:dyDescent="0.3">
      <c r="F13428" t="s">
        <v>5405</v>
      </c>
      <c r="G13428" s="10">
        <v>0</v>
      </c>
    </row>
    <row r="13429" spans="6:7" x14ac:dyDescent="0.3">
      <c r="F13429" t="s">
        <v>5984</v>
      </c>
      <c r="G13429" s="10">
        <v>0</v>
      </c>
    </row>
    <row r="13430" spans="6:7" x14ac:dyDescent="0.3">
      <c r="F13430" t="s">
        <v>5406</v>
      </c>
      <c r="G13430" s="10">
        <v>0</v>
      </c>
    </row>
    <row r="13431" spans="6:7" x14ac:dyDescent="0.3">
      <c r="F13431" t="s">
        <v>6000</v>
      </c>
      <c r="G13431" s="10">
        <v>0</v>
      </c>
    </row>
    <row r="13432" spans="6:7" x14ac:dyDescent="0.3">
      <c r="F13432" t="s">
        <v>5407</v>
      </c>
      <c r="G13432" s="10">
        <v>0</v>
      </c>
    </row>
    <row r="13433" spans="6:7" x14ac:dyDescent="0.3">
      <c r="F13433" t="s">
        <v>6016</v>
      </c>
      <c r="G13433" s="10">
        <v>0</v>
      </c>
    </row>
    <row r="13434" spans="6:7" x14ac:dyDescent="0.3">
      <c r="F13434" t="s">
        <v>5408</v>
      </c>
      <c r="G13434" s="10">
        <v>0</v>
      </c>
    </row>
    <row r="13435" spans="6:7" x14ac:dyDescent="0.3">
      <c r="F13435" t="s">
        <v>5353</v>
      </c>
      <c r="G13435" s="10">
        <v>0</v>
      </c>
    </row>
    <row r="13436" spans="6:7" x14ac:dyDescent="0.3">
      <c r="F13436" t="s">
        <v>5409</v>
      </c>
      <c r="G13436" s="10">
        <v>0</v>
      </c>
    </row>
    <row r="13437" spans="6:7" x14ac:dyDescent="0.3">
      <c r="F13437" t="s">
        <v>6048</v>
      </c>
      <c r="G13437" s="10">
        <v>0</v>
      </c>
    </row>
    <row r="13438" spans="6:7" x14ac:dyDescent="0.3">
      <c r="F13438" t="s">
        <v>5410</v>
      </c>
      <c r="G13438" s="10">
        <v>0</v>
      </c>
    </row>
    <row r="13439" spans="6:7" x14ac:dyDescent="0.3">
      <c r="F13439" t="s">
        <v>6064</v>
      </c>
      <c r="G13439" s="10">
        <v>0</v>
      </c>
    </row>
    <row r="13440" spans="6:7" x14ac:dyDescent="0.3">
      <c r="F13440" t="s">
        <v>5411</v>
      </c>
      <c r="G13440" s="10">
        <v>0</v>
      </c>
    </row>
    <row r="13441" spans="6:7" x14ac:dyDescent="0.3">
      <c r="F13441" t="s">
        <v>6080</v>
      </c>
      <c r="G13441" s="10">
        <v>0</v>
      </c>
    </row>
    <row r="13442" spans="6:7" x14ac:dyDescent="0.3">
      <c r="F13442" t="s">
        <v>5412</v>
      </c>
      <c r="G13442" s="10">
        <v>0</v>
      </c>
    </row>
    <row r="13443" spans="6:7" x14ac:dyDescent="0.3">
      <c r="F13443" t="s">
        <v>6096</v>
      </c>
      <c r="G13443" s="10">
        <v>0</v>
      </c>
    </row>
    <row r="13444" spans="6:7" x14ac:dyDescent="0.3">
      <c r="F13444" t="s">
        <v>5413</v>
      </c>
      <c r="G13444" s="10">
        <v>0</v>
      </c>
    </row>
    <row r="13445" spans="6:7" x14ac:dyDescent="0.3">
      <c r="F13445" t="s">
        <v>6112</v>
      </c>
      <c r="G13445" s="10">
        <v>0</v>
      </c>
    </row>
    <row r="13446" spans="6:7" x14ac:dyDescent="0.3">
      <c r="F13446" t="s">
        <v>5414</v>
      </c>
      <c r="G13446" s="10">
        <v>0</v>
      </c>
    </row>
    <row r="13447" spans="6:7" x14ac:dyDescent="0.3">
      <c r="F13447" t="s">
        <v>6128</v>
      </c>
      <c r="G13447" s="10">
        <v>0</v>
      </c>
    </row>
    <row r="13448" spans="6:7" x14ac:dyDescent="0.3">
      <c r="F13448" t="s">
        <v>5415</v>
      </c>
      <c r="G13448" s="10">
        <v>0</v>
      </c>
    </row>
    <row r="13449" spans="6:7" x14ac:dyDescent="0.3">
      <c r="F13449" t="s">
        <v>5272</v>
      </c>
      <c r="G13449" s="10">
        <v>0</v>
      </c>
    </row>
    <row r="13450" spans="6:7" x14ac:dyDescent="0.3">
      <c r="F13450" t="s">
        <v>5416</v>
      </c>
      <c r="G13450" s="10">
        <v>0</v>
      </c>
    </row>
    <row r="13451" spans="6:7" x14ac:dyDescent="0.3">
      <c r="F13451" t="s">
        <v>6160</v>
      </c>
      <c r="G13451" s="10">
        <v>0</v>
      </c>
    </row>
    <row r="13452" spans="6:7" x14ac:dyDescent="0.3">
      <c r="F13452" t="s">
        <v>5417</v>
      </c>
      <c r="G13452" s="10">
        <v>0</v>
      </c>
    </row>
    <row r="13453" spans="6:7" x14ac:dyDescent="0.3">
      <c r="F13453" t="s">
        <v>6177</v>
      </c>
      <c r="G13453" s="10">
        <v>0</v>
      </c>
    </row>
    <row r="13454" spans="6:7" x14ac:dyDescent="0.3">
      <c r="F13454" t="s">
        <v>5418</v>
      </c>
      <c r="G13454" s="10">
        <v>0</v>
      </c>
    </row>
    <row r="13455" spans="6:7" x14ac:dyDescent="0.3">
      <c r="F13455" t="s">
        <v>5279</v>
      </c>
      <c r="G13455" s="10">
        <v>0</v>
      </c>
    </row>
    <row r="13456" spans="6:7" x14ac:dyDescent="0.3">
      <c r="F13456" t="s">
        <v>5419</v>
      </c>
      <c r="G13456" s="10">
        <v>0</v>
      </c>
    </row>
    <row r="13457" spans="6:7" x14ac:dyDescent="0.3">
      <c r="F13457" t="s">
        <v>6209</v>
      </c>
      <c r="G13457" s="10">
        <v>0</v>
      </c>
    </row>
    <row r="13458" spans="6:7" x14ac:dyDescent="0.3">
      <c r="F13458" t="s">
        <v>5420</v>
      </c>
      <c r="G13458" s="10">
        <v>0</v>
      </c>
    </row>
    <row r="13459" spans="6:7" x14ac:dyDescent="0.3">
      <c r="F13459" t="s">
        <v>6225</v>
      </c>
      <c r="G13459" s="10">
        <v>0</v>
      </c>
    </row>
    <row r="13460" spans="6:7" x14ac:dyDescent="0.3">
      <c r="F13460" t="s">
        <v>5421</v>
      </c>
      <c r="G13460" s="10">
        <v>0</v>
      </c>
    </row>
    <row r="13461" spans="6:7" x14ac:dyDescent="0.3">
      <c r="F13461" t="s">
        <v>6241</v>
      </c>
      <c r="G13461" s="10">
        <v>0</v>
      </c>
    </row>
    <row r="13462" spans="6:7" x14ac:dyDescent="0.3">
      <c r="F13462" t="s">
        <v>5422</v>
      </c>
      <c r="G13462" s="10">
        <v>0</v>
      </c>
    </row>
    <row r="13463" spans="6:7" x14ac:dyDescent="0.3">
      <c r="F13463" t="s">
        <v>6257</v>
      </c>
      <c r="G13463" s="10">
        <v>0</v>
      </c>
    </row>
    <row r="13464" spans="6:7" x14ac:dyDescent="0.3">
      <c r="F13464" t="s">
        <v>5423</v>
      </c>
      <c r="G13464" s="10">
        <v>0</v>
      </c>
    </row>
    <row r="13465" spans="6:7" x14ac:dyDescent="0.3">
      <c r="F13465" t="s">
        <v>6273</v>
      </c>
      <c r="G13465" s="10">
        <v>0</v>
      </c>
    </row>
    <row r="13466" spans="6:7" x14ac:dyDescent="0.3">
      <c r="F13466" t="s">
        <v>5424</v>
      </c>
      <c r="G13466" s="10">
        <v>0</v>
      </c>
    </row>
    <row r="13467" spans="6:7" x14ac:dyDescent="0.3">
      <c r="F13467" t="s">
        <v>6289</v>
      </c>
      <c r="G13467" s="10">
        <v>0</v>
      </c>
    </row>
    <row r="13468" spans="6:7" x14ac:dyDescent="0.3">
      <c r="F13468" t="s">
        <v>5425</v>
      </c>
      <c r="G13468" s="10">
        <v>0</v>
      </c>
    </row>
    <row r="13469" spans="6:7" x14ac:dyDescent="0.3">
      <c r="F13469" t="s">
        <v>6305</v>
      </c>
      <c r="G13469" s="10">
        <v>0</v>
      </c>
    </row>
    <row r="13470" spans="6:7" x14ac:dyDescent="0.3">
      <c r="F13470" t="s">
        <v>5426</v>
      </c>
      <c r="G13470" s="10">
        <v>0</v>
      </c>
    </row>
    <row r="13471" spans="6:7" x14ac:dyDescent="0.3">
      <c r="F13471" t="s">
        <v>6321</v>
      </c>
      <c r="G13471" s="10">
        <v>0</v>
      </c>
    </row>
    <row r="13472" spans="6:7" x14ac:dyDescent="0.3">
      <c r="F13472" t="s">
        <v>5427</v>
      </c>
      <c r="G13472" s="10">
        <v>0</v>
      </c>
    </row>
    <row r="13473" spans="6:7" x14ac:dyDescent="0.3">
      <c r="F13473" t="s">
        <v>6337</v>
      </c>
      <c r="G13473" s="10">
        <v>0</v>
      </c>
    </row>
    <row r="13474" spans="6:7" x14ac:dyDescent="0.3">
      <c r="F13474" t="s">
        <v>5428</v>
      </c>
      <c r="G13474" s="10">
        <v>0</v>
      </c>
    </row>
    <row r="13475" spans="6:7" x14ac:dyDescent="0.3">
      <c r="F13475" t="s">
        <v>5860</v>
      </c>
      <c r="G13475" s="10">
        <v>0</v>
      </c>
    </row>
    <row r="13476" spans="6:7" x14ac:dyDescent="0.3">
      <c r="F13476" t="s">
        <v>5429</v>
      </c>
      <c r="G13476" s="10">
        <v>0</v>
      </c>
    </row>
    <row r="13477" spans="6:7" x14ac:dyDescent="0.3">
      <c r="F13477" t="s">
        <v>5868</v>
      </c>
      <c r="G13477" s="10">
        <v>0</v>
      </c>
    </row>
    <row r="13478" spans="6:7" x14ac:dyDescent="0.3">
      <c r="F13478" t="s">
        <v>5430</v>
      </c>
      <c r="G13478" s="10">
        <v>0</v>
      </c>
    </row>
    <row r="13479" spans="6:7" x14ac:dyDescent="0.3">
      <c r="F13479" t="s">
        <v>5876</v>
      </c>
      <c r="G13479" s="10">
        <v>0</v>
      </c>
    </row>
    <row r="13480" spans="6:7" x14ac:dyDescent="0.3">
      <c r="F13480" t="s">
        <v>5431</v>
      </c>
      <c r="G13480" s="10">
        <v>0</v>
      </c>
    </row>
    <row r="13481" spans="6:7" x14ac:dyDescent="0.3">
      <c r="F13481" t="s">
        <v>5884</v>
      </c>
      <c r="G13481" s="10">
        <v>0</v>
      </c>
    </row>
    <row r="13482" spans="6:7" x14ac:dyDescent="0.3">
      <c r="F13482" t="s">
        <v>5432</v>
      </c>
      <c r="G13482" s="10">
        <v>0</v>
      </c>
    </row>
    <row r="13483" spans="6:7" x14ac:dyDescent="0.3">
      <c r="F13483" t="s">
        <v>5892</v>
      </c>
      <c r="G13483" s="10">
        <v>0</v>
      </c>
    </row>
    <row r="13484" spans="6:7" x14ac:dyDescent="0.3">
      <c r="F13484" t="s">
        <v>5433</v>
      </c>
      <c r="G13484" s="10">
        <v>0</v>
      </c>
    </row>
    <row r="13485" spans="6:7" x14ac:dyDescent="0.3">
      <c r="F13485" t="s">
        <v>5900</v>
      </c>
      <c r="G13485" s="10">
        <v>0</v>
      </c>
    </row>
    <row r="13486" spans="6:7" x14ac:dyDescent="0.3">
      <c r="F13486" t="s">
        <v>5434</v>
      </c>
      <c r="G13486" s="10">
        <v>0</v>
      </c>
    </row>
    <row r="13487" spans="6:7" x14ac:dyDescent="0.3">
      <c r="F13487" t="s">
        <v>5908</v>
      </c>
      <c r="G13487" s="10">
        <v>0</v>
      </c>
    </row>
    <row r="13488" spans="6:7" x14ac:dyDescent="0.3">
      <c r="F13488" t="s">
        <v>5435</v>
      </c>
      <c r="G13488" s="10">
        <v>0</v>
      </c>
    </row>
    <row r="13489" spans="6:7" x14ac:dyDescent="0.3">
      <c r="F13489" t="s">
        <v>5916</v>
      </c>
      <c r="G13489" s="10">
        <v>0</v>
      </c>
    </row>
    <row r="13490" spans="6:7" x14ac:dyDescent="0.3">
      <c r="F13490" t="s">
        <v>5436</v>
      </c>
      <c r="G13490" s="10">
        <v>0</v>
      </c>
    </row>
    <row r="13491" spans="6:7" x14ac:dyDescent="0.3">
      <c r="F13491" t="s">
        <v>5924</v>
      </c>
      <c r="G13491" s="10">
        <v>0</v>
      </c>
    </row>
    <row r="13492" spans="6:7" x14ac:dyDescent="0.3">
      <c r="F13492" t="s">
        <v>5437</v>
      </c>
      <c r="G13492" s="10">
        <v>0</v>
      </c>
    </row>
    <row r="13493" spans="6:7" x14ac:dyDescent="0.3">
      <c r="F13493" t="s">
        <v>5932</v>
      </c>
      <c r="G13493" s="10">
        <v>0</v>
      </c>
    </row>
    <row r="13494" spans="6:7" x14ac:dyDescent="0.3">
      <c r="F13494" t="s">
        <v>5438</v>
      </c>
      <c r="G13494" s="10">
        <v>0</v>
      </c>
    </row>
    <row r="13495" spans="6:7" x14ac:dyDescent="0.3">
      <c r="F13495" t="s">
        <v>5940</v>
      </c>
      <c r="G13495" s="10">
        <v>0</v>
      </c>
    </row>
    <row r="13496" spans="6:7" x14ac:dyDescent="0.3">
      <c r="F13496" t="s">
        <v>5439</v>
      </c>
      <c r="G13496" s="10">
        <v>0</v>
      </c>
    </row>
    <row r="13497" spans="6:7" x14ac:dyDescent="0.3">
      <c r="F13497" t="s">
        <v>5253</v>
      </c>
      <c r="G13497" s="10">
        <v>0</v>
      </c>
    </row>
    <row r="13498" spans="6:7" x14ac:dyDescent="0.3">
      <c r="F13498" t="s">
        <v>5440</v>
      </c>
      <c r="G13498" s="10">
        <v>0</v>
      </c>
    </row>
    <row r="13499" spans="6:7" x14ac:dyDescent="0.3">
      <c r="F13499" t="s">
        <v>5956</v>
      </c>
      <c r="G13499" s="10">
        <v>0</v>
      </c>
    </row>
    <row r="13500" spans="6:7" x14ac:dyDescent="0.3">
      <c r="F13500" t="s">
        <v>5441</v>
      </c>
      <c r="G13500" s="10">
        <v>0</v>
      </c>
    </row>
    <row r="13501" spans="6:7" x14ac:dyDescent="0.3">
      <c r="F13501" t="s">
        <v>5347</v>
      </c>
      <c r="G13501" s="10">
        <v>0</v>
      </c>
    </row>
    <row r="13502" spans="6:7" x14ac:dyDescent="0.3">
      <c r="F13502" t="s">
        <v>5442</v>
      </c>
      <c r="G13502" s="10">
        <v>0</v>
      </c>
    </row>
    <row r="13503" spans="6:7" x14ac:dyDescent="0.3">
      <c r="F13503" t="s">
        <v>5972</v>
      </c>
      <c r="G13503" s="10">
        <v>0</v>
      </c>
    </row>
    <row r="13504" spans="6:7" x14ac:dyDescent="0.3">
      <c r="F13504" t="s">
        <v>5443</v>
      </c>
      <c r="G13504" s="10">
        <v>0</v>
      </c>
    </row>
    <row r="13505" spans="6:7" x14ac:dyDescent="0.3">
      <c r="F13505" t="s">
        <v>5980</v>
      </c>
      <c r="G13505" s="10">
        <v>0</v>
      </c>
    </row>
    <row r="13506" spans="6:7" x14ac:dyDescent="0.3">
      <c r="F13506" t="s">
        <v>5444</v>
      </c>
      <c r="G13506" s="10">
        <v>0</v>
      </c>
    </row>
    <row r="13507" spans="6:7" x14ac:dyDescent="0.3">
      <c r="F13507" t="s">
        <v>5259</v>
      </c>
      <c r="G13507" s="10">
        <v>0</v>
      </c>
    </row>
    <row r="13508" spans="6:7" x14ac:dyDescent="0.3">
      <c r="F13508" t="s">
        <v>5445</v>
      </c>
      <c r="G13508" s="10">
        <v>0</v>
      </c>
    </row>
    <row r="13509" spans="6:7" x14ac:dyDescent="0.3">
      <c r="F13509" t="s">
        <v>5294</v>
      </c>
      <c r="G13509" s="10">
        <v>0</v>
      </c>
    </row>
    <row r="13510" spans="6:7" x14ac:dyDescent="0.3">
      <c r="F13510" t="s">
        <v>5446</v>
      </c>
      <c r="G13510" s="10">
        <v>0</v>
      </c>
    </row>
    <row r="13511" spans="6:7" x14ac:dyDescent="0.3">
      <c r="F13511" t="s">
        <v>6004</v>
      </c>
      <c r="G13511" s="10">
        <v>0</v>
      </c>
    </row>
    <row r="13512" spans="6:7" x14ac:dyDescent="0.3">
      <c r="F13512" t="s">
        <v>5447</v>
      </c>
      <c r="G13512" s="10">
        <v>0</v>
      </c>
    </row>
    <row r="13513" spans="6:7" x14ac:dyDescent="0.3">
      <c r="F13513" t="s">
        <v>5295</v>
      </c>
      <c r="G13513" s="10">
        <v>0</v>
      </c>
    </row>
    <row r="13514" spans="6:7" x14ac:dyDescent="0.3">
      <c r="F13514" t="s">
        <v>5448</v>
      </c>
      <c r="G13514" s="10">
        <v>0</v>
      </c>
    </row>
    <row r="13515" spans="6:7" x14ac:dyDescent="0.3">
      <c r="F13515" t="s">
        <v>5351</v>
      </c>
      <c r="G13515" s="10">
        <v>0</v>
      </c>
    </row>
    <row r="13516" spans="6:7" x14ac:dyDescent="0.3">
      <c r="F13516" t="s">
        <v>5449</v>
      </c>
      <c r="G13516" s="10">
        <v>0</v>
      </c>
    </row>
    <row r="13517" spans="6:7" x14ac:dyDescent="0.3">
      <c r="F13517" t="s">
        <v>6028</v>
      </c>
      <c r="G13517" s="10">
        <v>0</v>
      </c>
    </row>
    <row r="13518" spans="6:7" x14ac:dyDescent="0.3">
      <c r="F13518" t="s">
        <v>5450</v>
      </c>
      <c r="G13518" s="10">
        <v>0</v>
      </c>
    </row>
    <row r="13519" spans="6:7" x14ac:dyDescent="0.3">
      <c r="F13519" t="s">
        <v>6036</v>
      </c>
      <c r="G13519" s="10">
        <v>0</v>
      </c>
    </row>
    <row r="13520" spans="6:7" x14ac:dyDescent="0.3">
      <c r="F13520" t="s">
        <v>5451</v>
      </c>
      <c r="G13520" s="10">
        <v>0</v>
      </c>
    </row>
    <row r="13521" spans="6:7" x14ac:dyDescent="0.3">
      <c r="F13521" t="s">
        <v>6044</v>
      </c>
      <c r="G13521" s="10">
        <v>0</v>
      </c>
    </row>
    <row r="13522" spans="6:7" x14ac:dyDescent="0.3">
      <c r="F13522" t="s">
        <v>5452</v>
      </c>
      <c r="G13522" s="10">
        <v>0</v>
      </c>
    </row>
    <row r="13523" spans="6:7" x14ac:dyDescent="0.3">
      <c r="F13523" t="s">
        <v>5269</v>
      </c>
      <c r="G13523" s="10">
        <v>0</v>
      </c>
    </row>
    <row r="13524" spans="6:7" x14ac:dyDescent="0.3">
      <c r="F13524" t="s">
        <v>5453</v>
      </c>
      <c r="G13524" s="10">
        <v>0</v>
      </c>
    </row>
    <row r="13525" spans="6:7" x14ac:dyDescent="0.3">
      <c r="F13525" t="s">
        <v>6060</v>
      </c>
      <c r="G13525" s="10">
        <v>0</v>
      </c>
    </row>
    <row r="13526" spans="6:7" x14ac:dyDescent="0.3">
      <c r="F13526" t="s">
        <v>5454</v>
      </c>
      <c r="G13526" s="10">
        <v>0</v>
      </c>
    </row>
    <row r="13527" spans="6:7" x14ac:dyDescent="0.3">
      <c r="F13527" t="s">
        <v>6068</v>
      </c>
      <c r="G13527" s="10">
        <v>0</v>
      </c>
    </row>
    <row r="13528" spans="6:7" x14ac:dyDescent="0.3">
      <c r="F13528" t="s">
        <v>5455</v>
      </c>
      <c r="G13528" s="10">
        <v>0</v>
      </c>
    </row>
    <row r="13529" spans="6:7" x14ac:dyDescent="0.3">
      <c r="F13529" t="s">
        <v>6076</v>
      </c>
      <c r="G13529" s="10">
        <v>0</v>
      </c>
    </row>
    <row r="13530" spans="6:7" x14ac:dyDescent="0.3">
      <c r="F13530" t="s">
        <v>5456</v>
      </c>
      <c r="G13530" s="10">
        <v>0</v>
      </c>
    </row>
    <row r="13531" spans="6:7" x14ac:dyDescent="0.3">
      <c r="F13531" t="s">
        <v>6084</v>
      </c>
      <c r="G13531" s="10">
        <v>0</v>
      </c>
    </row>
    <row r="13532" spans="6:7" x14ac:dyDescent="0.3">
      <c r="F13532" t="s">
        <v>5457</v>
      </c>
      <c r="G13532" s="10">
        <v>0</v>
      </c>
    </row>
    <row r="13533" spans="6:7" x14ac:dyDescent="0.3">
      <c r="F13533" t="s">
        <v>6092</v>
      </c>
      <c r="G13533" s="10">
        <v>0</v>
      </c>
    </row>
    <row r="13534" spans="6:7" x14ac:dyDescent="0.3">
      <c r="F13534" t="s">
        <v>5458</v>
      </c>
      <c r="G13534" s="10">
        <v>0</v>
      </c>
    </row>
    <row r="13535" spans="6:7" x14ac:dyDescent="0.3">
      <c r="F13535" t="s">
        <v>6100</v>
      </c>
      <c r="G13535" s="10">
        <v>0</v>
      </c>
    </row>
    <row r="13536" spans="6:7" x14ac:dyDescent="0.3">
      <c r="F13536" t="s">
        <v>5459</v>
      </c>
      <c r="G13536" s="10">
        <v>0</v>
      </c>
    </row>
    <row r="13537" spans="6:7" x14ac:dyDescent="0.3">
      <c r="F13537" t="s">
        <v>6108</v>
      </c>
      <c r="G13537" s="10">
        <v>0</v>
      </c>
    </row>
    <row r="13538" spans="6:7" x14ac:dyDescent="0.3">
      <c r="F13538" t="s">
        <v>5460</v>
      </c>
      <c r="G13538" s="10">
        <v>0</v>
      </c>
    </row>
    <row r="13539" spans="6:7" x14ac:dyDescent="0.3">
      <c r="F13539" t="s">
        <v>6116</v>
      </c>
      <c r="G13539" s="10">
        <v>0</v>
      </c>
    </row>
    <row r="13540" spans="6:7" x14ac:dyDescent="0.3">
      <c r="F13540" t="s">
        <v>5461</v>
      </c>
      <c r="G13540" s="10">
        <v>0</v>
      </c>
    </row>
    <row r="13541" spans="6:7" x14ac:dyDescent="0.3">
      <c r="F13541" t="s">
        <v>6124</v>
      </c>
      <c r="G13541" s="10">
        <v>0</v>
      </c>
    </row>
    <row r="13542" spans="6:7" x14ac:dyDescent="0.3">
      <c r="F13542" t="s">
        <v>5462</v>
      </c>
      <c r="G13542" s="10">
        <v>0</v>
      </c>
    </row>
    <row r="13543" spans="6:7" x14ac:dyDescent="0.3">
      <c r="F13543" t="s">
        <v>6132</v>
      </c>
      <c r="G13543" s="10">
        <v>0</v>
      </c>
    </row>
    <row r="13544" spans="6:7" x14ac:dyDescent="0.3">
      <c r="F13544" t="s">
        <v>5463</v>
      </c>
      <c r="G13544" s="10">
        <v>0</v>
      </c>
    </row>
    <row r="13545" spans="6:7" x14ac:dyDescent="0.3">
      <c r="F13545" t="s">
        <v>6140</v>
      </c>
      <c r="G13545" s="10">
        <v>0</v>
      </c>
    </row>
    <row r="13546" spans="6:7" x14ac:dyDescent="0.3">
      <c r="F13546" t="s">
        <v>5464</v>
      </c>
      <c r="G13546" s="10">
        <v>0</v>
      </c>
    </row>
    <row r="13547" spans="6:7" x14ac:dyDescent="0.3">
      <c r="F13547" t="s">
        <v>6148</v>
      </c>
      <c r="G13547" s="10">
        <v>0</v>
      </c>
    </row>
    <row r="13548" spans="6:7" x14ac:dyDescent="0.3">
      <c r="F13548" t="s">
        <v>5465</v>
      </c>
      <c r="G13548" s="10">
        <v>0</v>
      </c>
    </row>
    <row r="13549" spans="6:7" x14ac:dyDescent="0.3">
      <c r="F13549" t="s">
        <v>5275</v>
      </c>
      <c r="G13549" s="10">
        <v>0</v>
      </c>
    </row>
    <row r="13550" spans="6:7" x14ac:dyDescent="0.3">
      <c r="F13550" t="s">
        <v>5466</v>
      </c>
      <c r="G13550" s="10">
        <v>0</v>
      </c>
    </row>
    <row r="13551" spans="6:7" x14ac:dyDescent="0.3">
      <c r="F13551" t="s">
        <v>6164</v>
      </c>
      <c r="G13551" s="10">
        <v>0</v>
      </c>
    </row>
    <row r="13552" spans="6:7" x14ac:dyDescent="0.3">
      <c r="F13552" t="s">
        <v>5216</v>
      </c>
      <c r="G13552" s="10">
        <v>0</v>
      </c>
    </row>
    <row r="13553" spans="6:7" x14ac:dyDescent="0.3">
      <c r="F13553" t="s">
        <v>6172</v>
      </c>
      <c r="G13553" s="10">
        <v>0</v>
      </c>
    </row>
    <row r="13554" spans="6:7" x14ac:dyDescent="0.3">
      <c r="F13554" t="s">
        <v>5468</v>
      </c>
      <c r="G13554" s="10">
        <v>0</v>
      </c>
    </row>
    <row r="13555" spans="6:7" x14ac:dyDescent="0.3">
      <c r="F13555" t="s">
        <v>6181</v>
      </c>
      <c r="G13555" s="10">
        <v>0</v>
      </c>
    </row>
    <row r="13556" spans="6:7" x14ac:dyDescent="0.3">
      <c r="F13556" t="s">
        <v>5303</v>
      </c>
      <c r="G13556" s="10">
        <v>0</v>
      </c>
    </row>
    <row r="13557" spans="6:7" x14ac:dyDescent="0.3">
      <c r="F13557" t="s">
        <v>5361</v>
      </c>
      <c r="G13557" s="10">
        <v>0</v>
      </c>
    </row>
    <row r="13558" spans="6:7" x14ac:dyDescent="0.3">
      <c r="F13558" t="s">
        <v>5470</v>
      </c>
      <c r="G13558" s="10">
        <v>0</v>
      </c>
    </row>
    <row r="13559" spans="6:7" x14ac:dyDescent="0.3">
      <c r="F13559" t="s">
        <v>5280</v>
      </c>
      <c r="G13559" s="10">
        <v>0</v>
      </c>
    </row>
    <row r="13560" spans="6:7" x14ac:dyDescent="0.3">
      <c r="F13560" t="s">
        <v>5471</v>
      </c>
      <c r="G13560" s="10">
        <v>0</v>
      </c>
    </row>
    <row r="13561" spans="6:7" x14ac:dyDescent="0.3">
      <c r="F13561" t="s">
        <v>5282</v>
      </c>
      <c r="G13561" s="10">
        <v>0</v>
      </c>
    </row>
    <row r="13562" spans="6:7" x14ac:dyDescent="0.3">
      <c r="F13562" t="s">
        <v>5472</v>
      </c>
      <c r="G13562" s="10">
        <v>0</v>
      </c>
    </row>
    <row r="13563" spans="6:7" x14ac:dyDescent="0.3">
      <c r="F13563" t="s">
        <v>6213</v>
      </c>
      <c r="G13563" s="10">
        <v>0</v>
      </c>
    </row>
    <row r="13564" spans="6:7" x14ac:dyDescent="0.3">
      <c r="F13564" t="s">
        <v>5304</v>
      </c>
      <c r="G13564" s="10">
        <v>0</v>
      </c>
    </row>
    <row r="13565" spans="6:7" x14ac:dyDescent="0.3">
      <c r="F13565" t="s">
        <v>6221</v>
      </c>
      <c r="G13565" s="10">
        <v>0</v>
      </c>
    </row>
    <row r="13566" spans="6:7" x14ac:dyDescent="0.3">
      <c r="F13566" t="s">
        <v>5474</v>
      </c>
      <c r="G13566" s="10">
        <v>0</v>
      </c>
    </row>
    <row r="13567" spans="6:7" x14ac:dyDescent="0.3">
      <c r="F13567" t="s">
        <v>6229</v>
      </c>
      <c r="G13567" s="10">
        <v>0</v>
      </c>
    </row>
    <row r="13568" spans="6:7" x14ac:dyDescent="0.3">
      <c r="F13568" t="s">
        <v>5475</v>
      </c>
      <c r="G13568" s="10">
        <v>0</v>
      </c>
    </row>
    <row r="13569" spans="6:7" x14ac:dyDescent="0.3">
      <c r="F13569" t="s">
        <v>6237</v>
      </c>
      <c r="G13569" s="10">
        <v>0</v>
      </c>
    </row>
    <row r="13570" spans="6:7" x14ac:dyDescent="0.3">
      <c r="F13570" t="s">
        <v>5476</v>
      </c>
      <c r="G13570" s="10">
        <v>0</v>
      </c>
    </row>
    <row r="13571" spans="6:7" x14ac:dyDescent="0.3">
      <c r="F13571" t="s">
        <v>6245</v>
      </c>
      <c r="G13571" s="10">
        <v>0</v>
      </c>
    </row>
    <row r="13572" spans="6:7" x14ac:dyDescent="0.3">
      <c r="F13572" t="s">
        <v>5477</v>
      </c>
      <c r="G13572" s="10">
        <v>0</v>
      </c>
    </row>
    <row r="13573" spans="6:7" x14ac:dyDescent="0.3">
      <c r="F13573" t="s">
        <v>6253</v>
      </c>
      <c r="G13573" s="10">
        <v>0</v>
      </c>
    </row>
    <row r="13574" spans="6:7" x14ac:dyDescent="0.3">
      <c r="F13574" t="s">
        <v>5478</v>
      </c>
      <c r="G13574" s="10">
        <v>0</v>
      </c>
    </row>
    <row r="13575" spans="6:7" x14ac:dyDescent="0.3">
      <c r="F13575" t="s">
        <v>6261</v>
      </c>
      <c r="G13575" s="10">
        <v>0</v>
      </c>
    </row>
    <row r="13576" spans="6:7" x14ac:dyDescent="0.3">
      <c r="F13576" t="s">
        <v>5479</v>
      </c>
      <c r="G13576" s="10">
        <v>0</v>
      </c>
    </row>
    <row r="13577" spans="6:7" x14ac:dyDescent="0.3">
      <c r="F13577" t="s">
        <v>6269</v>
      </c>
      <c r="G13577" s="10">
        <v>0</v>
      </c>
    </row>
    <row r="13578" spans="6:7" x14ac:dyDescent="0.3">
      <c r="F13578" t="s">
        <v>5217</v>
      </c>
      <c r="G13578" s="10">
        <v>0</v>
      </c>
    </row>
    <row r="13579" spans="6:7" x14ac:dyDescent="0.3">
      <c r="F13579" t="s">
        <v>6277</v>
      </c>
      <c r="G13579" s="10">
        <v>0</v>
      </c>
    </row>
    <row r="13580" spans="6:7" x14ac:dyDescent="0.3">
      <c r="F13580" t="s">
        <v>5481</v>
      </c>
      <c r="G13580" s="10">
        <v>0</v>
      </c>
    </row>
    <row r="13581" spans="6:7" x14ac:dyDescent="0.3">
      <c r="F13581" t="s">
        <v>6285</v>
      </c>
      <c r="G13581" s="10">
        <v>0</v>
      </c>
    </row>
    <row r="13582" spans="6:7" x14ac:dyDescent="0.3">
      <c r="F13582" t="s">
        <v>5482</v>
      </c>
      <c r="G13582" s="10">
        <v>0</v>
      </c>
    </row>
    <row r="13583" spans="6:7" x14ac:dyDescent="0.3">
      <c r="F13583" t="s">
        <v>6293</v>
      </c>
      <c r="G13583" s="10">
        <v>0</v>
      </c>
    </row>
    <row r="13584" spans="6:7" x14ac:dyDescent="0.3">
      <c r="F13584" t="s">
        <v>5218</v>
      </c>
      <c r="G13584" s="10">
        <v>0</v>
      </c>
    </row>
    <row r="13585" spans="6:7" x14ac:dyDescent="0.3">
      <c r="F13585" t="s">
        <v>6301</v>
      </c>
      <c r="G13585" s="10">
        <v>0</v>
      </c>
    </row>
    <row r="13586" spans="6:7" x14ac:dyDescent="0.3">
      <c r="F13586" t="s">
        <v>5484</v>
      </c>
      <c r="G13586" s="10">
        <v>0</v>
      </c>
    </row>
    <row r="13587" spans="6:7" x14ac:dyDescent="0.3">
      <c r="F13587" t="s">
        <v>6309</v>
      </c>
      <c r="G13587" s="10">
        <v>0</v>
      </c>
    </row>
    <row r="13588" spans="6:7" x14ac:dyDescent="0.3">
      <c r="F13588" t="s">
        <v>5485</v>
      </c>
      <c r="G13588" s="10">
        <v>0</v>
      </c>
    </row>
    <row r="13589" spans="6:7" x14ac:dyDescent="0.3">
      <c r="F13589" t="s">
        <v>6317</v>
      </c>
      <c r="G13589" s="10">
        <v>0</v>
      </c>
    </row>
    <row r="13590" spans="6:7" x14ac:dyDescent="0.3">
      <c r="F13590" t="s">
        <v>5486</v>
      </c>
      <c r="G13590" s="10">
        <v>0</v>
      </c>
    </row>
    <row r="13591" spans="6:7" x14ac:dyDescent="0.3">
      <c r="F13591" t="s">
        <v>6325</v>
      </c>
      <c r="G13591" s="10">
        <v>0</v>
      </c>
    </row>
    <row r="13592" spans="6:7" x14ac:dyDescent="0.3">
      <c r="F13592" t="s">
        <v>5487</v>
      </c>
      <c r="G13592" s="10">
        <v>0</v>
      </c>
    </row>
    <row r="13593" spans="6:7" x14ac:dyDescent="0.3">
      <c r="F13593" t="s">
        <v>6333</v>
      </c>
      <c r="G13593" s="10">
        <v>0</v>
      </c>
    </row>
    <row r="13594" spans="6:7" x14ac:dyDescent="0.3">
      <c r="F13594" t="s">
        <v>5488</v>
      </c>
      <c r="G13594" s="10">
        <v>0</v>
      </c>
    </row>
    <row r="13595" spans="6:7" x14ac:dyDescent="0.3">
      <c r="F13595" t="s">
        <v>6341</v>
      </c>
      <c r="G13595" s="10">
        <v>0</v>
      </c>
    </row>
    <row r="13596" spans="6:7" x14ac:dyDescent="0.3">
      <c r="F13596" t="s">
        <v>5489</v>
      </c>
      <c r="G13596" s="10">
        <v>0</v>
      </c>
    </row>
    <row r="13597" spans="6:7" x14ac:dyDescent="0.3">
      <c r="F13597" t="s">
        <v>5858</v>
      </c>
      <c r="G13597" s="10">
        <v>0</v>
      </c>
    </row>
    <row r="13598" spans="6:7" x14ac:dyDescent="0.3">
      <c r="F13598" t="s">
        <v>5490</v>
      </c>
      <c r="G13598" s="10">
        <v>0</v>
      </c>
    </row>
    <row r="13599" spans="6:7" x14ac:dyDescent="0.3">
      <c r="F13599" t="s">
        <v>5862</v>
      </c>
      <c r="G13599" s="10">
        <v>0</v>
      </c>
    </row>
    <row r="13600" spans="6:7" x14ac:dyDescent="0.3">
      <c r="F13600" t="s">
        <v>5491</v>
      </c>
      <c r="G13600" s="10">
        <v>0</v>
      </c>
    </row>
    <row r="13601" spans="6:7" x14ac:dyDescent="0.3">
      <c r="F13601" t="s">
        <v>5866</v>
      </c>
      <c r="G13601" s="10">
        <v>0</v>
      </c>
    </row>
    <row r="13602" spans="6:7" x14ac:dyDescent="0.3">
      <c r="F13602" t="s">
        <v>5305</v>
      </c>
      <c r="G13602" s="10">
        <v>0</v>
      </c>
    </row>
    <row r="13603" spans="6:7" x14ac:dyDescent="0.3">
      <c r="F13603" t="s">
        <v>5870</v>
      </c>
      <c r="G13603" s="10">
        <v>0</v>
      </c>
    </row>
    <row r="13604" spans="6:7" x14ac:dyDescent="0.3">
      <c r="F13604" t="s">
        <v>5306</v>
      </c>
      <c r="G13604" s="10">
        <v>0</v>
      </c>
    </row>
    <row r="13605" spans="6:7" x14ac:dyDescent="0.3">
      <c r="F13605" t="s">
        <v>5874</v>
      </c>
      <c r="G13605" s="10">
        <v>0</v>
      </c>
    </row>
    <row r="13606" spans="6:7" x14ac:dyDescent="0.3">
      <c r="F13606" t="s">
        <v>5494</v>
      </c>
      <c r="G13606" s="10">
        <v>0</v>
      </c>
    </row>
    <row r="13607" spans="6:7" x14ac:dyDescent="0.3">
      <c r="F13607" t="s">
        <v>5878</v>
      </c>
      <c r="G13607" s="10">
        <v>0</v>
      </c>
    </row>
    <row r="13608" spans="6:7" x14ac:dyDescent="0.3">
      <c r="F13608" t="s">
        <v>5495</v>
      </c>
      <c r="G13608" s="10">
        <v>0</v>
      </c>
    </row>
    <row r="13609" spans="6:7" x14ac:dyDescent="0.3">
      <c r="F13609" t="s">
        <v>5882</v>
      </c>
      <c r="G13609" s="10">
        <v>0</v>
      </c>
    </row>
    <row r="13610" spans="6:7" x14ac:dyDescent="0.3">
      <c r="F13610" t="s">
        <v>5496</v>
      </c>
      <c r="G13610" s="10">
        <v>0</v>
      </c>
    </row>
    <row r="13611" spans="6:7" x14ac:dyDescent="0.3">
      <c r="F13611" t="s">
        <v>5251</v>
      </c>
      <c r="G13611" s="10">
        <v>0</v>
      </c>
    </row>
    <row r="13612" spans="6:7" x14ac:dyDescent="0.3">
      <c r="F13612" t="s">
        <v>5497</v>
      </c>
      <c r="G13612" s="10">
        <v>0</v>
      </c>
    </row>
    <row r="13613" spans="6:7" x14ac:dyDescent="0.3">
      <c r="F13613" t="s">
        <v>5337</v>
      </c>
      <c r="G13613" s="10">
        <v>0</v>
      </c>
    </row>
    <row r="13614" spans="6:7" x14ac:dyDescent="0.3">
      <c r="F13614" t="s">
        <v>5498</v>
      </c>
      <c r="G13614" s="10">
        <v>0</v>
      </c>
    </row>
    <row r="13615" spans="6:7" x14ac:dyDescent="0.3">
      <c r="F13615" t="s">
        <v>5894</v>
      </c>
      <c r="G13615" s="10">
        <v>0</v>
      </c>
    </row>
    <row r="13616" spans="6:7" x14ac:dyDescent="0.3">
      <c r="F13616" t="s">
        <v>5499</v>
      </c>
      <c r="G13616" s="10">
        <v>0</v>
      </c>
    </row>
    <row r="13617" spans="6:7" x14ac:dyDescent="0.3">
      <c r="F13617" t="s">
        <v>5339</v>
      </c>
      <c r="G13617" s="10">
        <v>0</v>
      </c>
    </row>
    <row r="13618" spans="6:7" x14ac:dyDescent="0.3">
      <c r="F13618" t="s">
        <v>5500</v>
      </c>
      <c r="G13618" s="10">
        <v>0</v>
      </c>
    </row>
    <row r="13619" spans="6:7" x14ac:dyDescent="0.3">
      <c r="F13619" t="s">
        <v>5902</v>
      </c>
      <c r="G13619" s="10">
        <v>0</v>
      </c>
    </row>
    <row r="13620" spans="6:7" x14ac:dyDescent="0.3">
      <c r="F13620" t="s">
        <v>5501</v>
      </c>
      <c r="G13620" s="10">
        <v>0</v>
      </c>
    </row>
    <row r="13621" spans="6:7" x14ac:dyDescent="0.3">
      <c r="F13621" t="s">
        <v>5906</v>
      </c>
      <c r="G13621" s="10">
        <v>0</v>
      </c>
    </row>
    <row r="13622" spans="6:7" x14ac:dyDescent="0.3">
      <c r="F13622" t="s">
        <v>5210</v>
      </c>
      <c r="G13622" s="10">
        <v>0</v>
      </c>
    </row>
    <row r="13623" spans="6:7" x14ac:dyDescent="0.3">
      <c r="F13623" t="s">
        <v>5910</v>
      </c>
      <c r="G13623" s="10">
        <v>0</v>
      </c>
    </row>
    <row r="13624" spans="6:7" x14ac:dyDescent="0.3">
      <c r="F13624" t="s">
        <v>5503</v>
      </c>
      <c r="G13624" s="10">
        <v>0</v>
      </c>
    </row>
    <row r="13625" spans="6:7" x14ac:dyDescent="0.3">
      <c r="F13625" t="s">
        <v>5914</v>
      </c>
      <c r="G13625" s="10">
        <v>0</v>
      </c>
    </row>
    <row r="13626" spans="6:7" x14ac:dyDescent="0.3">
      <c r="F13626" t="s">
        <v>5504</v>
      </c>
      <c r="G13626" s="10">
        <v>0</v>
      </c>
    </row>
    <row r="13627" spans="6:7" x14ac:dyDescent="0.3">
      <c r="F13627" t="s">
        <v>5918</v>
      </c>
      <c r="G13627" s="10">
        <v>0</v>
      </c>
    </row>
    <row r="13628" spans="6:7" x14ac:dyDescent="0.3">
      <c r="F13628" t="s">
        <v>5505</v>
      </c>
      <c r="G13628" s="10">
        <v>0</v>
      </c>
    </row>
    <row r="13629" spans="6:7" x14ac:dyDescent="0.3">
      <c r="F13629" t="s">
        <v>5922</v>
      </c>
      <c r="G13629" s="10">
        <v>0</v>
      </c>
    </row>
    <row r="13630" spans="6:7" x14ac:dyDescent="0.3">
      <c r="F13630" t="s">
        <v>5506</v>
      </c>
      <c r="G13630" s="10">
        <v>0</v>
      </c>
    </row>
    <row r="13631" spans="6:7" x14ac:dyDescent="0.3">
      <c r="F13631" t="s">
        <v>5926</v>
      </c>
      <c r="G13631" s="10">
        <v>0</v>
      </c>
    </row>
    <row r="13632" spans="6:7" x14ac:dyDescent="0.3">
      <c r="F13632" t="s">
        <v>5507</v>
      </c>
      <c r="G13632" s="10">
        <v>0</v>
      </c>
    </row>
    <row r="13633" spans="6:7" x14ac:dyDescent="0.3">
      <c r="F13633" t="s">
        <v>5930</v>
      </c>
      <c r="G13633" s="10">
        <v>0</v>
      </c>
    </row>
    <row r="13634" spans="6:7" x14ac:dyDescent="0.3">
      <c r="F13634" t="s">
        <v>5508</v>
      </c>
      <c r="G13634" s="10">
        <v>0</v>
      </c>
    </row>
    <row r="13635" spans="6:7" x14ac:dyDescent="0.3">
      <c r="F13635" t="s">
        <v>5934</v>
      </c>
      <c r="G13635" s="10">
        <v>0</v>
      </c>
    </row>
    <row r="13636" spans="6:7" x14ac:dyDescent="0.3">
      <c r="F13636" t="s">
        <v>5509</v>
      </c>
      <c r="G13636" s="10">
        <v>0</v>
      </c>
    </row>
    <row r="13637" spans="6:7" x14ac:dyDescent="0.3">
      <c r="F13637" t="s">
        <v>5938</v>
      </c>
      <c r="G13637" s="10">
        <v>0</v>
      </c>
    </row>
    <row r="13638" spans="6:7" x14ac:dyDescent="0.3">
      <c r="F13638" t="s">
        <v>5510</v>
      </c>
      <c r="G13638" s="10">
        <v>0</v>
      </c>
    </row>
    <row r="13639" spans="6:7" x14ac:dyDescent="0.3">
      <c r="F13639" t="s">
        <v>5942</v>
      </c>
      <c r="G13639" s="10">
        <v>0</v>
      </c>
    </row>
    <row r="13640" spans="6:7" x14ac:dyDescent="0.3">
      <c r="F13640" t="s">
        <v>5511</v>
      </c>
      <c r="G13640" s="10">
        <v>0</v>
      </c>
    </row>
    <row r="13641" spans="6:7" x14ac:dyDescent="0.3">
      <c r="F13641" t="s">
        <v>5946</v>
      </c>
      <c r="G13641" s="10">
        <v>0</v>
      </c>
    </row>
    <row r="13642" spans="6:7" x14ac:dyDescent="0.3">
      <c r="F13642" t="s">
        <v>5512</v>
      </c>
      <c r="G13642" s="10">
        <v>0</v>
      </c>
    </row>
    <row r="13643" spans="6:7" x14ac:dyDescent="0.3">
      <c r="F13643" t="s">
        <v>5345</v>
      </c>
      <c r="G13643" s="10">
        <v>0</v>
      </c>
    </row>
    <row r="13644" spans="6:7" x14ac:dyDescent="0.3">
      <c r="F13644" t="s">
        <v>5513</v>
      </c>
      <c r="G13644" s="10">
        <v>0</v>
      </c>
    </row>
    <row r="13645" spans="6:7" x14ac:dyDescent="0.3">
      <c r="F13645" t="s">
        <v>5954</v>
      </c>
      <c r="G13645" s="10">
        <v>0</v>
      </c>
    </row>
    <row r="13646" spans="6:7" x14ac:dyDescent="0.3">
      <c r="F13646" t="s">
        <v>5211</v>
      </c>
      <c r="G13646" s="10">
        <v>0</v>
      </c>
    </row>
    <row r="13647" spans="6:7" x14ac:dyDescent="0.3">
      <c r="F13647" t="s">
        <v>5958</v>
      </c>
      <c r="G13647" s="10">
        <v>0</v>
      </c>
    </row>
    <row r="13648" spans="6:7" x14ac:dyDescent="0.3">
      <c r="F13648" t="s">
        <v>5515</v>
      </c>
      <c r="G13648" s="10">
        <v>0</v>
      </c>
    </row>
    <row r="13649" spans="6:7" x14ac:dyDescent="0.3">
      <c r="F13649" t="s">
        <v>5962</v>
      </c>
      <c r="G13649" s="10">
        <v>0</v>
      </c>
    </row>
    <row r="13650" spans="6:7" x14ac:dyDescent="0.3">
      <c r="F13650" t="s">
        <v>5516</v>
      </c>
      <c r="G13650" s="10">
        <v>0</v>
      </c>
    </row>
    <row r="13651" spans="6:7" x14ac:dyDescent="0.3">
      <c r="F13651" t="s">
        <v>5966</v>
      </c>
      <c r="G13651" s="10">
        <v>0</v>
      </c>
    </row>
    <row r="13652" spans="6:7" x14ac:dyDescent="0.3">
      <c r="F13652" t="s">
        <v>5309</v>
      </c>
      <c r="G13652" s="10">
        <v>0</v>
      </c>
    </row>
    <row r="13653" spans="6:7" x14ac:dyDescent="0.3">
      <c r="F13653" t="s">
        <v>5970</v>
      </c>
      <c r="G13653" s="10">
        <v>0</v>
      </c>
    </row>
    <row r="13654" spans="6:7" x14ac:dyDescent="0.3">
      <c r="F13654" t="s">
        <v>5518</v>
      </c>
      <c r="G13654" s="10">
        <v>0</v>
      </c>
    </row>
    <row r="13655" spans="6:7" x14ac:dyDescent="0.3">
      <c r="F13655" t="s">
        <v>5974</v>
      </c>
      <c r="G13655" s="10">
        <v>0</v>
      </c>
    </row>
    <row r="13656" spans="6:7" x14ac:dyDescent="0.3">
      <c r="F13656" t="s">
        <v>5220</v>
      </c>
      <c r="G13656" s="10">
        <v>0</v>
      </c>
    </row>
    <row r="13657" spans="6:7" x14ac:dyDescent="0.3">
      <c r="F13657" t="s">
        <v>5257</v>
      </c>
      <c r="G13657" s="10">
        <v>0</v>
      </c>
    </row>
    <row r="13658" spans="6:7" x14ac:dyDescent="0.3">
      <c r="F13658" t="s">
        <v>5520</v>
      </c>
      <c r="G13658" s="10">
        <v>0</v>
      </c>
    </row>
    <row r="13659" spans="6:7" x14ac:dyDescent="0.3">
      <c r="F13659" t="s">
        <v>5982</v>
      </c>
      <c r="G13659" s="10">
        <v>0</v>
      </c>
    </row>
    <row r="13660" spans="6:7" x14ac:dyDescent="0.3">
      <c r="F13660" t="s">
        <v>5521</v>
      </c>
      <c r="G13660" s="10">
        <v>0</v>
      </c>
    </row>
    <row r="13661" spans="6:7" x14ac:dyDescent="0.3">
      <c r="F13661" t="s">
        <v>5986</v>
      </c>
      <c r="G13661" s="10">
        <v>0</v>
      </c>
    </row>
    <row r="13662" spans="6:7" x14ac:dyDescent="0.3">
      <c r="F13662" t="s">
        <v>5310</v>
      </c>
      <c r="G13662" s="10">
        <v>0</v>
      </c>
    </row>
    <row r="13663" spans="6:7" x14ac:dyDescent="0.3">
      <c r="F13663" t="s">
        <v>5990</v>
      </c>
      <c r="G13663" s="10">
        <v>0</v>
      </c>
    </row>
    <row r="13664" spans="6:7" x14ac:dyDescent="0.3">
      <c r="F13664" t="s">
        <v>5523</v>
      </c>
      <c r="G13664" s="10">
        <v>0</v>
      </c>
    </row>
    <row r="13665" spans="6:7" x14ac:dyDescent="0.3">
      <c r="F13665" t="s">
        <v>5994</v>
      </c>
      <c r="G13665" s="10">
        <v>0</v>
      </c>
    </row>
    <row r="13666" spans="6:7" x14ac:dyDescent="0.3">
      <c r="F13666" t="s">
        <v>5221</v>
      </c>
      <c r="G13666" s="10">
        <v>0</v>
      </c>
    </row>
    <row r="13667" spans="6:7" x14ac:dyDescent="0.3">
      <c r="F13667" t="s">
        <v>5998</v>
      </c>
      <c r="G13667" s="10">
        <v>0</v>
      </c>
    </row>
    <row r="13668" spans="6:7" x14ac:dyDescent="0.3">
      <c r="F13668" t="s">
        <v>5525</v>
      </c>
      <c r="G13668" s="10">
        <v>0</v>
      </c>
    </row>
    <row r="13669" spans="6:7" x14ac:dyDescent="0.3">
      <c r="F13669" t="s">
        <v>6002</v>
      </c>
      <c r="G13669" s="10">
        <v>0</v>
      </c>
    </row>
    <row r="13670" spans="6:7" x14ac:dyDescent="0.3">
      <c r="F13670" t="s">
        <v>5222</v>
      </c>
      <c r="G13670" s="10">
        <v>0</v>
      </c>
    </row>
    <row r="13671" spans="6:7" x14ac:dyDescent="0.3">
      <c r="F13671" t="s">
        <v>6006</v>
      </c>
      <c r="G13671" s="10">
        <v>0</v>
      </c>
    </row>
    <row r="13672" spans="6:7" x14ac:dyDescent="0.3">
      <c r="F13672" t="s">
        <v>5527</v>
      </c>
      <c r="G13672" s="10">
        <v>0</v>
      </c>
    </row>
    <row r="13673" spans="6:7" x14ac:dyDescent="0.3">
      <c r="F13673" t="s">
        <v>6010</v>
      </c>
      <c r="G13673" s="10">
        <v>0</v>
      </c>
    </row>
    <row r="13674" spans="6:7" x14ac:dyDescent="0.3">
      <c r="F13674" t="s">
        <v>5223</v>
      </c>
      <c r="G13674" s="10">
        <v>0</v>
      </c>
    </row>
    <row r="13675" spans="6:7" x14ac:dyDescent="0.3">
      <c r="F13675" t="s">
        <v>6014</v>
      </c>
      <c r="G13675" s="10">
        <v>0</v>
      </c>
    </row>
    <row r="13676" spans="6:7" x14ac:dyDescent="0.3">
      <c r="F13676" t="s">
        <v>5529</v>
      </c>
      <c r="G13676" s="10">
        <v>0</v>
      </c>
    </row>
    <row r="13677" spans="6:7" x14ac:dyDescent="0.3">
      <c r="F13677" t="s">
        <v>6018</v>
      </c>
      <c r="G13677" s="10">
        <v>0</v>
      </c>
    </row>
    <row r="13678" spans="6:7" x14ac:dyDescent="0.3">
      <c r="F13678" t="s">
        <v>5530</v>
      </c>
      <c r="G13678" s="10">
        <v>0</v>
      </c>
    </row>
    <row r="13679" spans="6:7" x14ac:dyDescent="0.3">
      <c r="F13679" t="s">
        <v>6022</v>
      </c>
      <c r="G13679" s="10">
        <v>0</v>
      </c>
    </row>
    <row r="13680" spans="6:7" x14ac:dyDescent="0.3">
      <c r="F13680" t="s">
        <v>5311</v>
      </c>
      <c r="G13680" s="10">
        <v>0</v>
      </c>
    </row>
    <row r="13681" spans="6:7" x14ac:dyDescent="0.3">
      <c r="F13681" t="s">
        <v>6026</v>
      </c>
      <c r="G13681" s="10">
        <v>0</v>
      </c>
    </row>
    <row r="13682" spans="6:7" x14ac:dyDescent="0.3">
      <c r="F13682" t="s">
        <v>5532</v>
      </c>
      <c r="G13682" s="10">
        <v>0</v>
      </c>
    </row>
    <row r="13683" spans="6:7" x14ac:dyDescent="0.3">
      <c r="F13683" t="s">
        <v>6030</v>
      </c>
      <c r="G13683" s="10">
        <v>0</v>
      </c>
    </row>
    <row r="13684" spans="6:7" x14ac:dyDescent="0.3">
      <c r="F13684" t="s">
        <v>5533</v>
      </c>
      <c r="G13684" s="10">
        <v>0</v>
      </c>
    </row>
    <row r="13685" spans="6:7" x14ac:dyDescent="0.3">
      <c r="F13685" t="s">
        <v>6034</v>
      </c>
      <c r="G13685" s="10">
        <v>0</v>
      </c>
    </row>
    <row r="13686" spans="6:7" x14ac:dyDescent="0.3">
      <c r="F13686" t="s">
        <v>5312</v>
      </c>
      <c r="G13686" s="10">
        <v>0</v>
      </c>
    </row>
    <row r="13687" spans="6:7" x14ac:dyDescent="0.3">
      <c r="F13687" t="s">
        <v>5266</v>
      </c>
      <c r="G13687" s="10">
        <v>0</v>
      </c>
    </row>
    <row r="13688" spans="6:7" x14ac:dyDescent="0.3">
      <c r="F13688" t="s">
        <v>5535</v>
      </c>
      <c r="G13688" s="10">
        <v>0</v>
      </c>
    </row>
    <row r="13689" spans="6:7" x14ac:dyDescent="0.3">
      <c r="F13689" t="s">
        <v>6042</v>
      </c>
      <c r="G13689" s="10">
        <v>0</v>
      </c>
    </row>
    <row r="13690" spans="6:7" x14ac:dyDescent="0.3">
      <c r="F13690" t="s">
        <v>5536</v>
      </c>
      <c r="G13690" s="10">
        <v>0</v>
      </c>
    </row>
    <row r="13691" spans="6:7" x14ac:dyDescent="0.3">
      <c r="F13691" t="s">
        <v>6046</v>
      </c>
      <c r="G13691" s="10">
        <v>0</v>
      </c>
    </row>
    <row r="13692" spans="6:7" x14ac:dyDescent="0.3">
      <c r="F13692" t="s">
        <v>5537</v>
      </c>
      <c r="G13692" s="10">
        <v>0</v>
      </c>
    </row>
    <row r="13693" spans="6:7" x14ac:dyDescent="0.3">
      <c r="F13693" t="s">
        <v>6050</v>
      </c>
      <c r="G13693" s="10">
        <v>0</v>
      </c>
    </row>
    <row r="13694" spans="6:7" x14ac:dyDescent="0.3">
      <c r="F13694" t="s">
        <v>5538</v>
      </c>
      <c r="G13694" s="10">
        <v>0</v>
      </c>
    </row>
    <row r="13695" spans="6:7" x14ac:dyDescent="0.3">
      <c r="F13695" t="s">
        <v>6054</v>
      </c>
      <c r="G13695" s="10">
        <v>0</v>
      </c>
    </row>
    <row r="13696" spans="6:7" x14ac:dyDescent="0.3">
      <c r="F13696" t="s">
        <v>5539</v>
      </c>
      <c r="G13696" s="10">
        <v>0</v>
      </c>
    </row>
    <row r="13697" spans="6:7" x14ac:dyDescent="0.3">
      <c r="F13697" t="s">
        <v>6058</v>
      </c>
      <c r="G13697" s="10">
        <v>0</v>
      </c>
    </row>
    <row r="13698" spans="6:7" x14ac:dyDescent="0.3">
      <c r="F13698" t="s">
        <v>5540</v>
      </c>
      <c r="G13698" s="10">
        <v>0</v>
      </c>
    </row>
    <row r="13699" spans="6:7" x14ac:dyDescent="0.3">
      <c r="F13699" t="s">
        <v>6062</v>
      </c>
      <c r="G13699" s="10">
        <v>0</v>
      </c>
    </row>
    <row r="13700" spans="6:7" x14ac:dyDescent="0.3">
      <c r="F13700" t="s">
        <v>5224</v>
      </c>
      <c r="G13700" s="10">
        <v>0</v>
      </c>
    </row>
    <row r="13701" spans="6:7" x14ac:dyDescent="0.3">
      <c r="F13701" t="s">
        <v>5354</v>
      </c>
      <c r="G13701" s="10">
        <v>0</v>
      </c>
    </row>
    <row r="13702" spans="6:7" x14ac:dyDescent="0.3">
      <c r="F13702" t="s">
        <v>5225</v>
      </c>
      <c r="G13702" s="10">
        <v>0</v>
      </c>
    </row>
    <row r="13703" spans="6:7" x14ac:dyDescent="0.3">
      <c r="F13703" t="s">
        <v>6070</v>
      </c>
      <c r="G13703" s="10">
        <v>0</v>
      </c>
    </row>
    <row r="13704" spans="6:7" x14ac:dyDescent="0.3">
      <c r="F13704" t="s">
        <v>5543</v>
      </c>
      <c r="G13704" s="10">
        <v>0</v>
      </c>
    </row>
    <row r="13705" spans="6:7" x14ac:dyDescent="0.3">
      <c r="F13705" t="s">
        <v>6074</v>
      </c>
      <c r="G13705" s="10">
        <v>0</v>
      </c>
    </row>
    <row r="13706" spans="6:7" x14ac:dyDescent="0.3">
      <c r="F13706" t="s">
        <v>5544</v>
      </c>
      <c r="G13706" s="10">
        <v>0</v>
      </c>
    </row>
    <row r="13707" spans="6:7" x14ac:dyDescent="0.3">
      <c r="F13707" t="s">
        <v>6078</v>
      </c>
      <c r="G13707" s="10">
        <v>0</v>
      </c>
    </row>
    <row r="13708" spans="6:7" x14ac:dyDescent="0.3">
      <c r="F13708" t="s">
        <v>5545</v>
      </c>
      <c r="G13708" s="10">
        <v>0</v>
      </c>
    </row>
    <row r="13709" spans="6:7" x14ac:dyDescent="0.3">
      <c r="F13709" t="s">
        <v>6082</v>
      </c>
      <c r="G13709" s="10">
        <v>0</v>
      </c>
    </row>
    <row r="13710" spans="6:7" x14ac:dyDescent="0.3">
      <c r="F13710" t="s">
        <v>5546</v>
      </c>
      <c r="G13710" s="10">
        <v>0</v>
      </c>
    </row>
    <row r="13711" spans="6:7" x14ac:dyDescent="0.3">
      <c r="F13711" t="s">
        <v>6086</v>
      </c>
      <c r="G13711" s="10">
        <v>0</v>
      </c>
    </row>
    <row r="13712" spans="6:7" x14ac:dyDescent="0.3">
      <c r="F13712" t="s">
        <v>5547</v>
      </c>
      <c r="G13712" s="10">
        <v>0</v>
      </c>
    </row>
    <row r="13713" spans="6:7" x14ac:dyDescent="0.3">
      <c r="F13713" t="s">
        <v>6090</v>
      </c>
      <c r="G13713" s="10">
        <v>0</v>
      </c>
    </row>
    <row r="13714" spans="6:7" x14ac:dyDescent="0.3">
      <c r="F13714" t="s">
        <v>5226</v>
      </c>
      <c r="G13714" s="10">
        <v>0</v>
      </c>
    </row>
    <row r="13715" spans="6:7" x14ac:dyDescent="0.3">
      <c r="F13715" t="s">
        <v>6094</v>
      </c>
      <c r="G13715" s="10">
        <v>0</v>
      </c>
    </row>
    <row r="13716" spans="6:7" x14ac:dyDescent="0.3">
      <c r="F13716" t="s">
        <v>5549</v>
      </c>
      <c r="G13716" s="10">
        <v>0</v>
      </c>
    </row>
    <row r="13717" spans="6:7" x14ac:dyDescent="0.3">
      <c r="F13717" t="s">
        <v>5356</v>
      </c>
      <c r="G13717" s="10">
        <v>0</v>
      </c>
    </row>
    <row r="13718" spans="6:7" x14ac:dyDescent="0.3">
      <c r="F13718" t="s">
        <v>5550</v>
      </c>
      <c r="G13718" s="10">
        <v>0</v>
      </c>
    </row>
    <row r="13719" spans="6:7" x14ac:dyDescent="0.3">
      <c r="F13719" t="s">
        <v>6102</v>
      </c>
      <c r="G13719" s="10">
        <v>0</v>
      </c>
    </row>
    <row r="13720" spans="6:7" x14ac:dyDescent="0.3">
      <c r="F13720" t="s">
        <v>5551</v>
      </c>
      <c r="G13720" s="10">
        <v>0</v>
      </c>
    </row>
    <row r="13721" spans="6:7" x14ac:dyDescent="0.3">
      <c r="F13721" t="s">
        <v>6106</v>
      </c>
      <c r="G13721" s="10">
        <v>0</v>
      </c>
    </row>
    <row r="13722" spans="6:7" x14ac:dyDescent="0.3">
      <c r="F13722" t="s">
        <v>5552</v>
      </c>
      <c r="G13722" s="10">
        <v>0</v>
      </c>
    </row>
    <row r="13723" spans="6:7" x14ac:dyDescent="0.3">
      <c r="F13723" t="s">
        <v>6110</v>
      </c>
      <c r="G13723" s="10">
        <v>0</v>
      </c>
    </row>
    <row r="13724" spans="6:7" x14ac:dyDescent="0.3">
      <c r="F13724" t="s">
        <v>5227</v>
      </c>
      <c r="G13724" s="10">
        <v>0</v>
      </c>
    </row>
    <row r="13725" spans="6:7" x14ac:dyDescent="0.3">
      <c r="F13725" t="s">
        <v>6114</v>
      </c>
      <c r="G13725" s="10">
        <v>0</v>
      </c>
    </row>
    <row r="13726" spans="6:7" x14ac:dyDescent="0.3">
      <c r="F13726" t="s">
        <v>5554</v>
      </c>
      <c r="G13726" s="10">
        <v>0</v>
      </c>
    </row>
    <row r="13727" spans="6:7" x14ac:dyDescent="0.3">
      <c r="F13727" t="s">
        <v>5358</v>
      </c>
      <c r="G13727" s="10">
        <v>0</v>
      </c>
    </row>
    <row r="13728" spans="6:7" x14ac:dyDescent="0.3">
      <c r="F13728" t="s">
        <v>5555</v>
      </c>
      <c r="G13728" s="10">
        <v>0</v>
      </c>
    </row>
    <row r="13729" spans="6:7" x14ac:dyDescent="0.3">
      <c r="F13729" t="s">
        <v>6122</v>
      </c>
      <c r="G13729" s="10">
        <v>0</v>
      </c>
    </row>
    <row r="13730" spans="6:7" x14ac:dyDescent="0.3">
      <c r="F13730" t="s">
        <v>5556</v>
      </c>
      <c r="G13730" s="10">
        <v>0</v>
      </c>
    </row>
    <row r="13731" spans="6:7" x14ac:dyDescent="0.3">
      <c r="F13731" t="s">
        <v>6126</v>
      </c>
      <c r="G13731" s="10">
        <v>0</v>
      </c>
    </row>
    <row r="13732" spans="6:7" x14ac:dyDescent="0.3">
      <c r="F13732" t="s">
        <v>5289</v>
      </c>
      <c r="G13732" s="10">
        <v>0</v>
      </c>
    </row>
    <row r="13733" spans="6:7" x14ac:dyDescent="0.3">
      <c r="F13733" t="s">
        <v>6130</v>
      </c>
      <c r="G13733" s="10">
        <v>0</v>
      </c>
    </row>
    <row r="13734" spans="6:7" x14ac:dyDescent="0.3">
      <c r="F13734" t="s">
        <v>5558</v>
      </c>
      <c r="G13734" s="10">
        <v>0</v>
      </c>
    </row>
    <row r="13735" spans="6:7" x14ac:dyDescent="0.3">
      <c r="F13735" t="s">
        <v>5271</v>
      </c>
      <c r="G13735" s="10">
        <v>0</v>
      </c>
    </row>
    <row r="13736" spans="6:7" x14ac:dyDescent="0.3">
      <c r="F13736" t="s">
        <v>5228</v>
      </c>
      <c r="G13736" s="10">
        <v>0</v>
      </c>
    </row>
    <row r="13737" spans="6:7" x14ac:dyDescent="0.3">
      <c r="F13737" t="s">
        <v>6138</v>
      </c>
      <c r="G13737" s="10">
        <v>0</v>
      </c>
    </row>
    <row r="13738" spans="6:7" x14ac:dyDescent="0.3">
      <c r="F13738" t="s">
        <v>5560</v>
      </c>
      <c r="G13738" s="10">
        <v>0</v>
      </c>
    </row>
    <row r="13739" spans="6:7" x14ac:dyDescent="0.3">
      <c r="F13739" t="s">
        <v>6142</v>
      </c>
      <c r="G13739" s="10">
        <v>0</v>
      </c>
    </row>
    <row r="13740" spans="6:7" x14ac:dyDescent="0.3">
      <c r="F13740" t="s">
        <v>5229</v>
      </c>
      <c r="G13740" s="10">
        <v>0</v>
      </c>
    </row>
    <row r="13741" spans="6:7" x14ac:dyDescent="0.3">
      <c r="F13741" t="s">
        <v>6146</v>
      </c>
      <c r="G13741" s="10">
        <v>0</v>
      </c>
    </row>
    <row r="13742" spans="6:7" x14ac:dyDescent="0.3">
      <c r="F13742" t="s">
        <v>5562</v>
      </c>
      <c r="G13742" s="10">
        <v>0</v>
      </c>
    </row>
    <row r="13743" spans="6:7" x14ac:dyDescent="0.3">
      <c r="F13743" t="s">
        <v>6150</v>
      </c>
      <c r="G13743" s="10">
        <v>0</v>
      </c>
    </row>
    <row r="13744" spans="6:7" x14ac:dyDescent="0.3">
      <c r="F13744" t="s">
        <v>5563</v>
      </c>
      <c r="G13744" s="10">
        <v>0</v>
      </c>
    </row>
    <row r="13745" spans="6:7" x14ac:dyDescent="0.3">
      <c r="F13745" t="s">
        <v>6154</v>
      </c>
      <c r="G13745" s="10">
        <v>0</v>
      </c>
    </row>
    <row r="13746" spans="6:7" x14ac:dyDescent="0.3">
      <c r="F13746" t="s">
        <v>5564</v>
      </c>
      <c r="G13746" s="10">
        <v>0</v>
      </c>
    </row>
    <row r="13747" spans="6:7" x14ac:dyDescent="0.3">
      <c r="F13747" t="s">
        <v>6158</v>
      </c>
      <c r="G13747" s="10">
        <v>0</v>
      </c>
    </row>
    <row r="13748" spans="6:7" x14ac:dyDescent="0.3">
      <c r="F13748" t="s">
        <v>5565</v>
      </c>
      <c r="G13748" s="10">
        <v>0</v>
      </c>
    </row>
    <row r="13749" spans="6:7" x14ac:dyDescent="0.3">
      <c r="F13749" t="s">
        <v>6162</v>
      </c>
      <c r="G13749" s="10">
        <v>0</v>
      </c>
    </row>
    <row r="13750" spans="6:7" x14ac:dyDescent="0.3">
      <c r="F13750" t="s">
        <v>5566</v>
      </c>
      <c r="G13750" s="10">
        <v>0</v>
      </c>
    </row>
    <row r="13751" spans="6:7" x14ac:dyDescent="0.3">
      <c r="F13751" t="s">
        <v>6166</v>
      </c>
      <c r="G13751" s="10">
        <v>0</v>
      </c>
    </row>
    <row r="13752" spans="6:7" x14ac:dyDescent="0.3">
      <c r="F13752" t="s">
        <v>5567</v>
      </c>
      <c r="G13752" s="10">
        <v>0</v>
      </c>
    </row>
    <row r="13753" spans="6:7" x14ac:dyDescent="0.3">
      <c r="F13753" t="s">
        <v>6170</v>
      </c>
      <c r="G13753" s="10">
        <v>0</v>
      </c>
    </row>
    <row r="13754" spans="6:7" x14ac:dyDescent="0.3">
      <c r="F13754" t="s">
        <v>5568</v>
      </c>
      <c r="G13754" s="10">
        <v>0</v>
      </c>
    </row>
    <row r="13755" spans="6:7" x14ac:dyDescent="0.3">
      <c r="F13755" t="s">
        <v>6174</v>
      </c>
      <c r="G13755" s="10">
        <v>0</v>
      </c>
    </row>
    <row r="13756" spans="6:7" x14ac:dyDescent="0.3">
      <c r="F13756" t="s">
        <v>5569</v>
      </c>
      <c r="G13756" s="10">
        <v>0</v>
      </c>
    </row>
    <row r="13757" spans="6:7" x14ac:dyDescent="0.3">
      <c r="F13757" t="s">
        <v>6179</v>
      </c>
      <c r="G13757" s="10">
        <v>0</v>
      </c>
    </row>
    <row r="13758" spans="6:7" x14ac:dyDescent="0.3">
      <c r="F13758" t="s">
        <v>5570</v>
      </c>
      <c r="G13758" s="10">
        <v>0</v>
      </c>
    </row>
    <row r="13759" spans="6:7" x14ac:dyDescent="0.3">
      <c r="F13759" t="s">
        <v>5278</v>
      </c>
      <c r="G13759" s="10">
        <v>0</v>
      </c>
    </row>
    <row r="13760" spans="6:7" x14ac:dyDescent="0.3">
      <c r="F13760" t="s">
        <v>5571</v>
      </c>
      <c r="G13760" s="10">
        <v>0</v>
      </c>
    </row>
    <row r="13761" spans="6:7" x14ac:dyDescent="0.3">
      <c r="F13761" t="s">
        <v>6187</v>
      </c>
      <c r="G13761" s="10">
        <v>0</v>
      </c>
    </row>
    <row r="13762" spans="6:7" x14ac:dyDescent="0.3">
      <c r="F13762" t="s">
        <v>5572</v>
      </c>
      <c r="G13762" s="10">
        <v>0</v>
      </c>
    </row>
    <row r="13763" spans="6:7" x14ac:dyDescent="0.3">
      <c r="F13763" t="s">
        <v>6191</v>
      </c>
      <c r="G13763" s="10">
        <v>0</v>
      </c>
    </row>
    <row r="13764" spans="6:7" x14ac:dyDescent="0.3">
      <c r="F13764" t="s">
        <v>5573</v>
      </c>
      <c r="G13764" s="10">
        <v>0</v>
      </c>
    </row>
    <row r="13765" spans="6:7" x14ac:dyDescent="0.3">
      <c r="F13765" t="s">
        <v>6195</v>
      </c>
      <c r="G13765" s="10">
        <v>0</v>
      </c>
    </row>
    <row r="13766" spans="6:7" x14ac:dyDescent="0.3">
      <c r="F13766" t="s">
        <v>5286</v>
      </c>
      <c r="G13766" s="10">
        <v>0</v>
      </c>
    </row>
    <row r="13767" spans="6:7" x14ac:dyDescent="0.3">
      <c r="F13767" t="s">
        <v>5363</v>
      </c>
      <c r="G13767" s="10">
        <v>0</v>
      </c>
    </row>
    <row r="13768" spans="6:7" x14ac:dyDescent="0.3">
      <c r="F13768" t="s">
        <v>5575</v>
      </c>
      <c r="G13768" s="10">
        <v>0</v>
      </c>
    </row>
    <row r="13769" spans="6:7" x14ac:dyDescent="0.3">
      <c r="F13769" t="s">
        <v>5281</v>
      </c>
      <c r="G13769" s="10">
        <v>0</v>
      </c>
    </row>
    <row r="13770" spans="6:7" x14ac:dyDescent="0.3">
      <c r="F13770" t="s">
        <v>5230</v>
      </c>
      <c r="G13770" s="10">
        <v>0</v>
      </c>
    </row>
    <row r="13771" spans="6:7" x14ac:dyDescent="0.3">
      <c r="F13771" t="s">
        <v>5365</v>
      </c>
      <c r="G13771" s="10">
        <v>0</v>
      </c>
    </row>
    <row r="13772" spans="6:7" x14ac:dyDescent="0.3">
      <c r="F13772" t="s">
        <v>5577</v>
      </c>
      <c r="G13772" s="10">
        <v>0</v>
      </c>
    </row>
    <row r="13773" spans="6:7" x14ac:dyDescent="0.3">
      <c r="F13773" t="s">
        <v>6211</v>
      </c>
      <c r="G13773" s="10">
        <v>0</v>
      </c>
    </row>
    <row r="13774" spans="6:7" x14ac:dyDescent="0.3">
      <c r="F13774" t="s">
        <v>5208</v>
      </c>
      <c r="G13774" s="10">
        <v>0</v>
      </c>
    </row>
    <row r="13775" spans="6:7" x14ac:dyDescent="0.3">
      <c r="F13775" t="s">
        <v>6215</v>
      </c>
      <c r="G13775" s="10">
        <v>0</v>
      </c>
    </row>
    <row r="13776" spans="6:7" x14ac:dyDescent="0.3">
      <c r="F13776" t="s">
        <v>5579</v>
      </c>
      <c r="G13776" s="10">
        <v>0</v>
      </c>
    </row>
    <row r="13777" spans="6:7" x14ac:dyDescent="0.3">
      <c r="F13777" t="s">
        <v>6219</v>
      </c>
      <c r="G13777" s="10">
        <v>0</v>
      </c>
    </row>
    <row r="13778" spans="6:7" x14ac:dyDescent="0.3">
      <c r="F13778" t="s">
        <v>5580</v>
      </c>
      <c r="G13778" s="10">
        <v>0</v>
      </c>
    </row>
    <row r="13779" spans="6:7" x14ac:dyDescent="0.3">
      <c r="F13779" t="s">
        <v>6223</v>
      </c>
      <c r="G13779" s="10">
        <v>0</v>
      </c>
    </row>
    <row r="13780" spans="6:7" x14ac:dyDescent="0.3">
      <c r="F13780" t="s">
        <v>5581</v>
      </c>
      <c r="G13780" s="10">
        <v>0</v>
      </c>
    </row>
    <row r="13781" spans="6:7" x14ac:dyDescent="0.3">
      <c r="F13781" t="s">
        <v>6227</v>
      </c>
      <c r="G13781" s="10">
        <v>0</v>
      </c>
    </row>
    <row r="13782" spans="6:7" x14ac:dyDescent="0.3">
      <c r="F13782" t="s">
        <v>5582</v>
      </c>
      <c r="G13782" s="10">
        <v>0</v>
      </c>
    </row>
    <row r="13783" spans="6:7" x14ac:dyDescent="0.3">
      <c r="F13783" t="s">
        <v>6231</v>
      </c>
      <c r="G13783" s="10">
        <v>0</v>
      </c>
    </row>
    <row r="13784" spans="6:7" x14ac:dyDescent="0.3">
      <c r="F13784" t="s">
        <v>5232</v>
      </c>
      <c r="G13784" s="10">
        <v>0</v>
      </c>
    </row>
    <row r="13785" spans="6:7" x14ac:dyDescent="0.3">
      <c r="F13785" t="s">
        <v>6235</v>
      </c>
      <c r="G13785" s="10">
        <v>0</v>
      </c>
    </row>
    <row r="13786" spans="6:7" x14ac:dyDescent="0.3">
      <c r="F13786" t="s">
        <v>5584</v>
      </c>
      <c r="G13786" s="10">
        <v>0</v>
      </c>
    </row>
    <row r="13787" spans="6:7" x14ac:dyDescent="0.3">
      <c r="F13787" t="s">
        <v>6239</v>
      </c>
      <c r="G13787" s="10">
        <v>0</v>
      </c>
    </row>
    <row r="13788" spans="6:7" x14ac:dyDescent="0.3">
      <c r="F13788" t="s">
        <v>5585</v>
      </c>
      <c r="G13788" s="10">
        <v>0</v>
      </c>
    </row>
    <row r="13789" spans="6:7" x14ac:dyDescent="0.3">
      <c r="F13789" t="s">
        <v>6243</v>
      </c>
      <c r="G13789" s="10">
        <v>0</v>
      </c>
    </row>
    <row r="13790" spans="6:7" x14ac:dyDescent="0.3">
      <c r="F13790" t="s">
        <v>5315</v>
      </c>
      <c r="G13790" s="10">
        <v>0</v>
      </c>
    </row>
    <row r="13791" spans="6:7" x14ac:dyDescent="0.3">
      <c r="F13791" t="s">
        <v>6247</v>
      </c>
      <c r="G13791" s="10">
        <v>0</v>
      </c>
    </row>
    <row r="13792" spans="6:7" x14ac:dyDescent="0.3">
      <c r="F13792" t="s">
        <v>5587</v>
      </c>
      <c r="G13792" s="10">
        <v>0</v>
      </c>
    </row>
    <row r="13793" spans="6:7" x14ac:dyDescent="0.3">
      <c r="F13793" t="s">
        <v>6251</v>
      </c>
      <c r="G13793" s="10">
        <v>0</v>
      </c>
    </row>
    <row r="13794" spans="6:7" x14ac:dyDescent="0.3">
      <c r="F13794" t="s">
        <v>5588</v>
      </c>
      <c r="G13794" s="10">
        <v>0</v>
      </c>
    </row>
    <row r="13795" spans="6:7" x14ac:dyDescent="0.3">
      <c r="F13795" t="s">
        <v>6255</v>
      </c>
      <c r="G13795" s="10">
        <v>0</v>
      </c>
    </row>
    <row r="13796" spans="6:7" x14ac:dyDescent="0.3">
      <c r="F13796" t="s">
        <v>5589</v>
      </c>
      <c r="G13796" s="10">
        <v>0</v>
      </c>
    </row>
    <row r="13797" spans="6:7" x14ac:dyDescent="0.3">
      <c r="F13797" t="s">
        <v>6259</v>
      </c>
      <c r="G13797" s="10">
        <v>0</v>
      </c>
    </row>
    <row r="13798" spans="6:7" x14ac:dyDescent="0.3">
      <c r="F13798" t="s">
        <v>5316</v>
      </c>
      <c r="G13798" s="10">
        <v>0</v>
      </c>
    </row>
    <row r="13799" spans="6:7" x14ac:dyDescent="0.3">
      <c r="F13799" t="s">
        <v>6263</v>
      </c>
      <c r="G13799" s="10">
        <v>0</v>
      </c>
    </row>
    <row r="13800" spans="6:7" x14ac:dyDescent="0.3">
      <c r="F13800" t="s">
        <v>5591</v>
      </c>
      <c r="G13800" s="10">
        <v>0</v>
      </c>
    </row>
    <row r="13801" spans="6:7" x14ac:dyDescent="0.3">
      <c r="F13801" t="s">
        <v>5367</v>
      </c>
      <c r="G13801" s="10">
        <v>0</v>
      </c>
    </row>
    <row r="13802" spans="6:7" x14ac:dyDescent="0.3">
      <c r="F13802" t="s">
        <v>5592</v>
      </c>
      <c r="G13802" s="10">
        <v>0</v>
      </c>
    </row>
    <row r="13803" spans="6:7" x14ac:dyDescent="0.3">
      <c r="F13803" t="s">
        <v>6271</v>
      </c>
      <c r="G13803" s="10">
        <v>0</v>
      </c>
    </row>
    <row r="13804" spans="6:7" x14ac:dyDescent="0.3">
      <c r="F13804" t="s">
        <v>5593</v>
      </c>
      <c r="G13804" s="10">
        <v>0</v>
      </c>
    </row>
    <row r="13805" spans="6:7" x14ac:dyDescent="0.3">
      <c r="F13805" t="s">
        <v>6275</v>
      </c>
      <c r="G13805" s="10">
        <v>0</v>
      </c>
    </row>
    <row r="13806" spans="6:7" x14ac:dyDescent="0.3">
      <c r="F13806" t="s">
        <v>5594</v>
      </c>
      <c r="G13806" s="10">
        <v>0</v>
      </c>
    </row>
    <row r="13807" spans="6:7" x14ac:dyDescent="0.3">
      <c r="F13807" t="s">
        <v>6279</v>
      </c>
      <c r="G13807" s="10">
        <v>0</v>
      </c>
    </row>
    <row r="13808" spans="6:7" x14ac:dyDescent="0.3">
      <c r="F13808" t="s">
        <v>5595</v>
      </c>
      <c r="G13808" s="10">
        <v>0</v>
      </c>
    </row>
    <row r="13809" spans="6:7" x14ac:dyDescent="0.3">
      <c r="F13809" t="s">
        <v>6283</v>
      </c>
      <c r="G13809" s="10">
        <v>0</v>
      </c>
    </row>
    <row r="13810" spans="6:7" x14ac:dyDescent="0.3">
      <c r="F13810" t="s">
        <v>5596</v>
      </c>
      <c r="G13810" s="10">
        <v>0</v>
      </c>
    </row>
    <row r="13811" spans="6:7" x14ac:dyDescent="0.3">
      <c r="F13811" t="s">
        <v>6287</v>
      </c>
      <c r="G13811" s="10">
        <v>0</v>
      </c>
    </row>
    <row r="13812" spans="6:7" x14ac:dyDescent="0.3">
      <c r="F13812" t="s">
        <v>5597</v>
      </c>
      <c r="G13812" s="10">
        <v>0</v>
      </c>
    </row>
    <row r="13813" spans="6:7" x14ac:dyDescent="0.3">
      <c r="F13813" t="s">
        <v>6291</v>
      </c>
      <c r="G13813" s="10">
        <v>0</v>
      </c>
    </row>
    <row r="13814" spans="6:7" x14ac:dyDescent="0.3">
      <c r="F13814" t="s">
        <v>5598</v>
      </c>
      <c r="G13814" s="10">
        <v>0</v>
      </c>
    </row>
    <row r="13815" spans="6:7" x14ac:dyDescent="0.3">
      <c r="F13815" t="s">
        <v>6295</v>
      </c>
      <c r="G13815" s="10">
        <v>0</v>
      </c>
    </row>
    <row r="13816" spans="6:7" x14ac:dyDescent="0.3">
      <c r="F13816" t="s">
        <v>5599</v>
      </c>
      <c r="G13816" s="10">
        <v>0</v>
      </c>
    </row>
    <row r="13817" spans="6:7" x14ac:dyDescent="0.3">
      <c r="F13817" t="s">
        <v>6299</v>
      </c>
      <c r="G13817" s="10">
        <v>0</v>
      </c>
    </row>
    <row r="13818" spans="6:7" x14ac:dyDescent="0.3">
      <c r="F13818" t="s">
        <v>5600</v>
      </c>
      <c r="G13818" s="10">
        <v>0</v>
      </c>
    </row>
    <row r="13819" spans="6:7" x14ac:dyDescent="0.3">
      <c r="F13819" t="s">
        <v>6303</v>
      </c>
      <c r="G13819" s="10">
        <v>0</v>
      </c>
    </row>
    <row r="13820" spans="6:7" x14ac:dyDescent="0.3">
      <c r="F13820" t="s">
        <v>5601</v>
      </c>
      <c r="G13820" s="10">
        <v>0</v>
      </c>
    </row>
    <row r="13821" spans="6:7" x14ac:dyDescent="0.3">
      <c r="F13821" t="s">
        <v>6307</v>
      </c>
      <c r="G13821" s="10">
        <v>0</v>
      </c>
    </row>
    <row r="13822" spans="6:7" x14ac:dyDescent="0.3">
      <c r="F13822" t="s">
        <v>5602</v>
      </c>
      <c r="G13822" s="10">
        <v>0</v>
      </c>
    </row>
    <row r="13823" spans="6:7" x14ac:dyDescent="0.3">
      <c r="F13823" t="s">
        <v>6311</v>
      </c>
      <c r="G13823" s="10">
        <v>0</v>
      </c>
    </row>
    <row r="13824" spans="6:7" x14ac:dyDescent="0.3">
      <c r="F13824" t="s">
        <v>5603</v>
      </c>
      <c r="G13824" s="10">
        <v>0</v>
      </c>
    </row>
    <row r="13825" spans="6:7" x14ac:dyDescent="0.3">
      <c r="F13825" t="s">
        <v>6315</v>
      </c>
      <c r="G13825" s="10">
        <v>0</v>
      </c>
    </row>
    <row r="13826" spans="6:7" x14ac:dyDescent="0.3">
      <c r="F13826" t="s">
        <v>5604</v>
      </c>
      <c r="G13826" s="10">
        <v>0</v>
      </c>
    </row>
    <row r="13827" spans="6:7" x14ac:dyDescent="0.3">
      <c r="F13827" t="s">
        <v>6319</v>
      </c>
      <c r="G13827" s="10">
        <v>0</v>
      </c>
    </row>
    <row r="13828" spans="6:7" x14ac:dyDescent="0.3">
      <c r="F13828" t="s">
        <v>5234</v>
      </c>
      <c r="G13828" s="10">
        <v>0</v>
      </c>
    </row>
    <row r="13829" spans="6:7" x14ac:dyDescent="0.3">
      <c r="F13829" t="s">
        <v>6323</v>
      </c>
      <c r="G13829" s="10">
        <v>0</v>
      </c>
    </row>
    <row r="13830" spans="6:7" x14ac:dyDescent="0.3">
      <c r="F13830" t="s">
        <v>5235</v>
      </c>
      <c r="G13830" s="10">
        <v>0</v>
      </c>
    </row>
    <row r="13831" spans="6:7" x14ac:dyDescent="0.3">
      <c r="F13831" t="s">
        <v>6327</v>
      </c>
      <c r="G13831" s="10">
        <v>0</v>
      </c>
    </row>
    <row r="13832" spans="6:7" x14ac:dyDescent="0.3">
      <c r="F13832" t="s">
        <v>5607</v>
      </c>
      <c r="G13832" s="10">
        <v>0</v>
      </c>
    </row>
    <row r="13833" spans="6:7" x14ac:dyDescent="0.3">
      <c r="F13833" t="s">
        <v>6331</v>
      </c>
      <c r="G13833" s="10">
        <v>0</v>
      </c>
    </row>
    <row r="13834" spans="6:7" x14ac:dyDescent="0.3">
      <c r="F13834" t="s">
        <v>5608</v>
      </c>
      <c r="G13834" s="10">
        <v>0</v>
      </c>
    </row>
    <row r="13835" spans="6:7" x14ac:dyDescent="0.3">
      <c r="F13835" t="s">
        <v>6335</v>
      </c>
      <c r="G13835" s="10">
        <v>0</v>
      </c>
    </row>
    <row r="13836" spans="6:7" x14ac:dyDescent="0.3">
      <c r="F13836" t="s">
        <v>5317</v>
      </c>
      <c r="G13836" s="10">
        <v>0</v>
      </c>
    </row>
    <row r="13837" spans="6:7" x14ac:dyDescent="0.3">
      <c r="F13837" t="s">
        <v>6339</v>
      </c>
      <c r="G13837" s="10">
        <v>0</v>
      </c>
    </row>
    <row r="13838" spans="6:7" x14ac:dyDescent="0.3">
      <c r="F13838" t="s">
        <v>5610</v>
      </c>
      <c r="G13838" s="10">
        <v>0</v>
      </c>
    </row>
    <row r="13839" spans="6:7" x14ac:dyDescent="0.3">
      <c r="F13839" t="s">
        <v>5368</v>
      </c>
      <c r="G13839" s="10">
        <v>0</v>
      </c>
    </row>
    <row r="13840" spans="6:7" x14ac:dyDescent="0.3">
      <c r="F13840" t="s">
        <v>5611</v>
      </c>
      <c r="G13840" s="10">
        <v>0</v>
      </c>
    </row>
    <row r="13841" spans="6:7" x14ac:dyDescent="0.3">
      <c r="F13841" t="s">
        <v>5248</v>
      </c>
      <c r="G13841" s="10">
        <v>0</v>
      </c>
    </row>
    <row r="13842" spans="6:7" x14ac:dyDescent="0.3">
      <c r="F13842" t="s">
        <v>5612</v>
      </c>
      <c r="G13842" s="10">
        <v>0</v>
      </c>
    </row>
    <row r="13843" spans="6:7" x14ac:dyDescent="0.3">
      <c r="F13843" t="s">
        <v>5249</v>
      </c>
      <c r="G13843" s="10">
        <v>0</v>
      </c>
    </row>
    <row r="13844" spans="6:7" x14ac:dyDescent="0.3">
      <c r="F13844" t="s">
        <v>5613</v>
      </c>
      <c r="G13844" s="10">
        <v>0</v>
      </c>
    </row>
    <row r="13845" spans="6:7" x14ac:dyDescent="0.3">
      <c r="F13845" t="s">
        <v>5334</v>
      </c>
      <c r="G13845" s="10">
        <v>0</v>
      </c>
    </row>
    <row r="13846" spans="6:7" x14ac:dyDescent="0.3">
      <c r="F13846" t="s">
        <v>5614</v>
      </c>
      <c r="G13846" s="10">
        <v>0</v>
      </c>
    </row>
    <row r="13847" spans="6:7" x14ac:dyDescent="0.3">
      <c r="F13847" t="s">
        <v>5863</v>
      </c>
      <c r="G13847" s="10">
        <v>0</v>
      </c>
    </row>
    <row r="13848" spans="6:7" x14ac:dyDescent="0.3">
      <c r="F13848" t="s">
        <v>5615</v>
      </c>
      <c r="G13848" s="10">
        <v>0</v>
      </c>
    </row>
    <row r="13849" spans="6:7" x14ac:dyDescent="0.3">
      <c r="F13849" t="s">
        <v>5865</v>
      </c>
      <c r="G13849" s="10">
        <v>0</v>
      </c>
    </row>
    <row r="13850" spans="6:7" x14ac:dyDescent="0.3">
      <c r="F13850" t="s">
        <v>5616</v>
      </c>
      <c r="G13850" s="10">
        <v>0</v>
      </c>
    </row>
    <row r="13851" spans="6:7" x14ac:dyDescent="0.3">
      <c r="F13851" t="s">
        <v>5867</v>
      </c>
      <c r="G13851" s="10">
        <v>0</v>
      </c>
    </row>
    <row r="13852" spans="6:7" x14ac:dyDescent="0.3">
      <c r="F13852" t="s">
        <v>5617</v>
      </c>
      <c r="G13852" s="10">
        <v>0</v>
      </c>
    </row>
    <row r="13853" spans="6:7" x14ac:dyDescent="0.3">
      <c r="F13853" t="s">
        <v>5869</v>
      </c>
      <c r="G13853" s="10">
        <v>0</v>
      </c>
    </row>
    <row r="13854" spans="6:7" x14ac:dyDescent="0.3">
      <c r="F13854" t="s">
        <v>5618</v>
      </c>
      <c r="G13854" s="10">
        <v>0</v>
      </c>
    </row>
    <row r="13855" spans="6:7" x14ac:dyDescent="0.3">
      <c r="F13855" t="s">
        <v>5871</v>
      </c>
      <c r="G13855" s="10">
        <v>0</v>
      </c>
    </row>
    <row r="13856" spans="6:7" x14ac:dyDescent="0.3">
      <c r="F13856" t="s">
        <v>5619</v>
      </c>
      <c r="G13856" s="10">
        <v>0</v>
      </c>
    </row>
    <row r="13857" spans="6:7" x14ac:dyDescent="0.3">
      <c r="F13857" t="s">
        <v>5873</v>
      </c>
      <c r="G13857" s="10">
        <v>0</v>
      </c>
    </row>
    <row r="13858" spans="6:7" x14ac:dyDescent="0.3">
      <c r="F13858" t="s">
        <v>5620</v>
      </c>
      <c r="G13858" s="10">
        <v>0</v>
      </c>
    </row>
    <row r="13859" spans="6:7" x14ac:dyDescent="0.3">
      <c r="F13859" t="s">
        <v>5875</v>
      </c>
      <c r="G13859" s="10">
        <v>0</v>
      </c>
    </row>
    <row r="13860" spans="6:7" x14ac:dyDescent="0.3">
      <c r="F13860" t="s">
        <v>5621</v>
      </c>
      <c r="G13860" s="10">
        <v>0</v>
      </c>
    </row>
    <row r="13861" spans="6:7" x14ac:dyDescent="0.3">
      <c r="F13861" t="s">
        <v>5877</v>
      </c>
      <c r="G13861" s="10">
        <v>0</v>
      </c>
    </row>
    <row r="13862" spans="6:7" x14ac:dyDescent="0.3">
      <c r="F13862" t="s">
        <v>5622</v>
      </c>
      <c r="G13862" s="10">
        <v>0</v>
      </c>
    </row>
    <row r="13863" spans="6:7" x14ac:dyDescent="0.3">
      <c r="F13863" t="s">
        <v>5879</v>
      </c>
      <c r="G13863" s="10">
        <v>0</v>
      </c>
    </row>
    <row r="13864" spans="6:7" x14ac:dyDescent="0.3">
      <c r="F13864" t="s">
        <v>5318</v>
      </c>
      <c r="G13864" s="10">
        <v>0</v>
      </c>
    </row>
    <row r="13865" spans="6:7" x14ac:dyDescent="0.3">
      <c r="F13865" t="s">
        <v>5881</v>
      </c>
      <c r="G13865" s="10">
        <v>0</v>
      </c>
    </row>
    <row r="13866" spans="6:7" x14ac:dyDescent="0.3">
      <c r="F13866" t="s">
        <v>5236</v>
      </c>
      <c r="G13866" s="10">
        <v>0</v>
      </c>
    </row>
    <row r="13867" spans="6:7" x14ac:dyDescent="0.3">
      <c r="F13867" t="s">
        <v>5250</v>
      </c>
      <c r="G13867" s="10">
        <v>0</v>
      </c>
    </row>
    <row r="13868" spans="6:7" x14ac:dyDescent="0.3">
      <c r="F13868" t="s">
        <v>5625</v>
      </c>
      <c r="G13868" s="10">
        <v>0</v>
      </c>
    </row>
    <row r="13869" spans="6:7" x14ac:dyDescent="0.3">
      <c r="F13869" t="s">
        <v>5885</v>
      </c>
      <c r="G13869" s="10">
        <v>0</v>
      </c>
    </row>
    <row r="13870" spans="6:7" x14ac:dyDescent="0.3">
      <c r="F13870" t="s">
        <v>5237</v>
      </c>
      <c r="G13870" s="10">
        <v>0</v>
      </c>
    </row>
    <row r="13871" spans="6:7" x14ac:dyDescent="0.3">
      <c r="F13871" t="s">
        <v>5887</v>
      </c>
      <c r="G13871" s="10">
        <v>0</v>
      </c>
    </row>
    <row r="13872" spans="6:7" x14ac:dyDescent="0.3">
      <c r="F13872" t="s">
        <v>5319</v>
      </c>
      <c r="G13872" s="10">
        <v>0</v>
      </c>
    </row>
    <row r="13873" spans="6:7" x14ac:dyDescent="0.3">
      <c r="F13873" t="s">
        <v>5889</v>
      </c>
      <c r="G13873" s="10">
        <v>0</v>
      </c>
    </row>
    <row r="13874" spans="6:7" x14ac:dyDescent="0.3">
      <c r="F13874" t="s">
        <v>5320</v>
      </c>
      <c r="G13874" s="10">
        <v>0</v>
      </c>
    </row>
    <row r="13875" spans="6:7" x14ac:dyDescent="0.3">
      <c r="F13875" t="s">
        <v>5891</v>
      </c>
      <c r="G13875" s="10">
        <v>0</v>
      </c>
    </row>
    <row r="13876" spans="6:7" x14ac:dyDescent="0.3">
      <c r="F13876" t="s">
        <v>5321</v>
      </c>
      <c r="G13876" s="10">
        <v>0</v>
      </c>
    </row>
    <row r="13877" spans="6:7" x14ac:dyDescent="0.3">
      <c r="F13877" t="s">
        <v>5893</v>
      </c>
      <c r="G13877" s="10">
        <v>0</v>
      </c>
    </row>
    <row r="13878" spans="6:7" x14ac:dyDescent="0.3">
      <c r="F13878" t="s">
        <v>5630</v>
      </c>
      <c r="G13878" s="10">
        <v>0</v>
      </c>
    </row>
    <row r="13879" spans="6:7" x14ac:dyDescent="0.3">
      <c r="F13879" t="s">
        <v>5338</v>
      </c>
      <c r="G13879" s="10">
        <v>0</v>
      </c>
    </row>
    <row r="13880" spans="6:7" x14ac:dyDescent="0.3">
      <c r="F13880" t="s">
        <v>5631</v>
      </c>
      <c r="G13880" s="10">
        <v>0</v>
      </c>
    </row>
    <row r="13881" spans="6:7" x14ac:dyDescent="0.3">
      <c r="F13881" t="s">
        <v>5897</v>
      </c>
      <c r="G13881" s="10">
        <v>0</v>
      </c>
    </row>
    <row r="13882" spans="6:7" x14ac:dyDescent="0.3">
      <c r="F13882" t="s">
        <v>5632</v>
      </c>
      <c r="G13882" s="10">
        <v>0</v>
      </c>
    </row>
    <row r="13883" spans="6:7" x14ac:dyDescent="0.3">
      <c r="F13883" t="s">
        <v>5899</v>
      </c>
      <c r="G13883" s="10">
        <v>0</v>
      </c>
    </row>
    <row r="13884" spans="6:7" x14ac:dyDescent="0.3">
      <c r="F13884" t="s">
        <v>5322</v>
      </c>
      <c r="G13884" s="10">
        <v>0</v>
      </c>
    </row>
    <row r="13885" spans="6:7" x14ac:dyDescent="0.3">
      <c r="F13885" t="s">
        <v>5901</v>
      </c>
      <c r="G13885" s="10">
        <v>0</v>
      </c>
    </row>
    <row r="13886" spans="6:7" x14ac:dyDescent="0.3">
      <c r="F13886" t="s">
        <v>5238</v>
      </c>
      <c r="G13886" s="10">
        <v>0</v>
      </c>
    </row>
    <row r="13887" spans="6:7" x14ac:dyDescent="0.3">
      <c r="F13887" t="s">
        <v>5903</v>
      </c>
      <c r="G13887" s="10">
        <v>0</v>
      </c>
    </row>
    <row r="13888" spans="6:7" x14ac:dyDescent="0.3">
      <c r="F13888" t="s">
        <v>5635</v>
      </c>
      <c r="G13888" s="10">
        <v>0</v>
      </c>
    </row>
    <row r="13889" spans="6:7" x14ac:dyDescent="0.3">
      <c r="F13889" t="s">
        <v>5905</v>
      </c>
      <c r="G13889" s="10">
        <v>0</v>
      </c>
    </row>
    <row r="13890" spans="6:7" x14ac:dyDescent="0.3">
      <c r="F13890" t="s">
        <v>5239</v>
      </c>
      <c r="G13890" s="10">
        <v>0</v>
      </c>
    </row>
    <row r="13891" spans="6:7" x14ac:dyDescent="0.3">
      <c r="F13891" t="s">
        <v>5907</v>
      </c>
      <c r="G13891" s="10">
        <v>0</v>
      </c>
    </row>
    <row r="13892" spans="6:7" x14ac:dyDescent="0.3">
      <c r="F13892" t="s">
        <v>5637</v>
      </c>
      <c r="G13892" s="10">
        <v>0</v>
      </c>
    </row>
    <row r="13893" spans="6:7" x14ac:dyDescent="0.3">
      <c r="F13893" t="s">
        <v>5909</v>
      </c>
      <c r="G13893" s="10">
        <v>0</v>
      </c>
    </row>
    <row r="13894" spans="6:7" x14ac:dyDescent="0.3">
      <c r="F13894" t="s">
        <v>5638</v>
      </c>
      <c r="G13894" s="10">
        <v>0</v>
      </c>
    </row>
    <row r="13895" spans="6:7" x14ac:dyDescent="0.3">
      <c r="F13895" t="s">
        <v>5341</v>
      </c>
      <c r="G13895" s="10">
        <v>0</v>
      </c>
    </row>
    <row r="13896" spans="6:7" x14ac:dyDescent="0.3">
      <c r="F13896" t="s">
        <v>5323</v>
      </c>
      <c r="G13896" s="10">
        <v>0</v>
      </c>
    </row>
    <row r="13897" spans="6:7" x14ac:dyDescent="0.3">
      <c r="F13897" t="s">
        <v>5913</v>
      </c>
      <c r="G13897" s="10">
        <v>0</v>
      </c>
    </row>
    <row r="13898" spans="6:7" x14ac:dyDescent="0.3">
      <c r="F13898" t="s">
        <v>5640</v>
      </c>
      <c r="G13898" s="10">
        <v>0</v>
      </c>
    </row>
    <row r="13899" spans="6:7" x14ac:dyDescent="0.3">
      <c r="F13899" t="s">
        <v>5915</v>
      </c>
      <c r="G13899" s="10">
        <v>0</v>
      </c>
    </row>
    <row r="13900" spans="6:7" x14ac:dyDescent="0.3">
      <c r="F13900" t="s">
        <v>5641</v>
      </c>
      <c r="G13900" s="10">
        <v>0</v>
      </c>
    </row>
    <row r="13901" spans="6:7" x14ac:dyDescent="0.3">
      <c r="F13901" t="s">
        <v>5917</v>
      </c>
      <c r="G13901" s="10">
        <v>0</v>
      </c>
    </row>
    <row r="13902" spans="6:7" x14ac:dyDescent="0.3">
      <c r="F13902" t="s">
        <v>5642</v>
      </c>
      <c r="G13902" s="10">
        <v>0</v>
      </c>
    </row>
    <row r="13903" spans="6:7" x14ac:dyDescent="0.3">
      <c r="F13903" t="s">
        <v>5919</v>
      </c>
      <c r="G13903" s="10">
        <v>0</v>
      </c>
    </row>
    <row r="13904" spans="6:7" x14ac:dyDescent="0.3">
      <c r="F13904" t="s">
        <v>5643</v>
      </c>
      <c r="G13904" s="10">
        <v>0</v>
      </c>
    </row>
    <row r="13905" spans="6:7" x14ac:dyDescent="0.3">
      <c r="F13905" t="s">
        <v>5921</v>
      </c>
      <c r="G13905" s="10">
        <v>0</v>
      </c>
    </row>
    <row r="13906" spans="6:7" x14ac:dyDescent="0.3">
      <c r="F13906" t="s">
        <v>5644</v>
      </c>
      <c r="G13906" s="10">
        <v>0</v>
      </c>
    </row>
    <row r="13907" spans="6:7" x14ac:dyDescent="0.3">
      <c r="F13907" t="s">
        <v>5342</v>
      </c>
      <c r="G13907" s="10">
        <v>0</v>
      </c>
    </row>
    <row r="13908" spans="6:7" x14ac:dyDescent="0.3">
      <c r="F13908" t="s">
        <v>5645</v>
      </c>
      <c r="G13908" s="10">
        <v>0</v>
      </c>
    </row>
    <row r="13909" spans="6:7" x14ac:dyDescent="0.3">
      <c r="F13909" t="s">
        <v>5252</v>
      </c>
      <c r="G13909" s="10">
        <v>0</v>
      </c>
    </row>
    <row r="13910" spans="6:7" x14ac:dyDescent="0.3">
      <c r="F13910" t="s">
        <v>5646</v>
      </c>
      <c r="G13910" s="10">
        <v>0</v>
      </c>
    </row>
    <row r="13911" spans="6:7" x14ac:dyDescent="0.3">
      <c r="F13911" t="s">
        <v>5927</v>
      </c>
      <c r="G13911" s="10">
        <v>0</v>
      </c>
    </row>
    <row r="13912" spans="6:7" x14ac:dyDescent="0.3">
      <c r="F13912" t="s">
        <v>5209</v>
      </c>
      <c r="G13912" s="10">
        <v>0</v>
      </c>
    </row>
    <row r="13913" spans="6:7" x14ac:dyDescent="0.3">
      <c r="F13913" t="s">
        <v>5929</v>
      </c>
      <c r="G13913" s="10">
        <v>0</v>
      </c>
    </row>
    <row r="13914" spans="6:7" x14ac:dyDescent="0.3">
      <c r="F13914" t="s">
        <v>5648</v>
      </c>
      <c r="G13914" s="10">
        <v>0</v>
      </c>
    </row>
    <row r="13915" spans="6:7" x14ac:dyDescent="0.3">
      <c r="F13915" t="s">
        <v>5931</v>
      </c>
      <c r="G13915" s="10">
        <v>0</v>
      </c>
    </row>
    <row r="13916" spans="6:7" x14ac:dyDescent="0.3">
      <c r="F13916" t="s">
        <v>5649</v>
      </c>
      <c r="G13916" s="10">
        <v>0</v>
      </c>
    </row>
    <row r="13917" spans="6:7" x14ac:dyDescent="0.3">
      <c r="F13917" t="s">
        <v>5287</v>
      </c>
      <c r="G13917" s="10">
        <v>0</v>
      </c>
    </row>
    <row r="13918" spans="6:7" x14ac:dyDescent="0.3">
      <c r="F13918" t="s">
        <v>5650</v>
      </c>
      <c r="G13918" s="10">
        <v>0</v>
      </c>
    </row>
    <row r="13919" spans="6:7" x14ac:dyDescent="0.3">
      <c r="F13919" t="s">
        <v>5935</v>
      </c>
      <c r="G13919" s="10">
        <v>0</v>
      </c>
    </row>
    <row r="13920" spans="6:7" x14ac:dyDescent="0.3">
      <c r="F13920" t="s">
        <v>5651</v>
      </c>
      <c r="G13920" s="10">
        <v>0</v>
      </c>
    </row>
    <row r="13921" spans="6:7" x14ac:dyDescent="0.3">
      <c r="F13921" t="s">
        <v>5937</v>
      </c>
      <c r="G13921" s="10">
        <v>0</v>
      </c>
    </row>
    <row r="13922" spans="6:7" x14ac:dyDescent="0.3">
      <c r="F13922" t="s">
        <v>5652</v>
      </c>
      <c r="G13922" s="10">
        <v>0</v>
      </c>
    </row>
    <row r="13923" spans="6:7" x14ac:dyDescent="0.3">
      <c r="F13923" t="s">
        <v>5939</v>
      </c>
      <c r="G13923" s="10">
        <v>0</v>
      </c>
    </row>
    <row r="13924" spans="6:7" x14ac:dyDescent="0.3">
      <c r="F13924" t="s">
        <v>5653</v>
      </c>
      <c r="G13924" s="10">
        <v>0</v>
      </c>
    </row>
    <row r="13925" spans="6:7" x14ac:dyDescent="0.3">
      <c r="F13925" t="s">
        <v>5344</v>
      </c>
      <c r="G13925" s="10">
        <v>0</v>
      </c>
    </row>
    <row r="13926" spans="6:7" x14ac:dyDescent="0.3">
      <c r="F13926" t="s">
        <v>5654</v>
      </c>
      <c r="G13926" s="10">
        <v>0</v>
      </c>
    </row>
    <row r="13927" spans="6:7" x14ac:dyDescent="0.3">
      <c r="F13927" t="s">
        <v>5943</v>
      </c>
      <c r="G13927" s="10">
        <v>0</v>
      </c>
    </row>
    <row r="13928" spans="6:7" x14ac:dyDescent="0.3">
      <c r="F13928" t="s">
        <v>5655</v>
      </c>
      <c r="G13928" s="10">
        <v>0</v>
      </c>
    </row>
    <row r="13929" spans="6:7" x14ac:dyDescent="0.3">
      <c r="F13929" t="s">
        <v>5945</v>
      </c>
      <c r="G13929" s="10">
        <v>0</v>
      </c>
    </row>
    <row r="13930" spans="6:7" x14ac:dyDescent="0.3">
      <c r="F13930" t="s">
        <v>5242</v>
      </c>
      <c r="G13930" s="10">
        <v>0</v>
      </c>
    </row>
    <row r="13931" spans="6:7" x14ac:dyDescent="0.3">
      <c r="F13931" t="s">
        <v>5947</v>
      </c>
      <c r="G13931" s="10">
        <v>0</v>
      </c>
    </row>
    <row r="13932" spans="6:7" x14ac:dyDescent="0.3">
      <c r="F13932" t="s">
        <v>5657</v>
      </c>
      <c r="G13932" s="10">
        <v>0</v>
      </c>
    </row>
    <row r="13933" spans="6:7" x14ac:dyDescent="0.3">
      <c r="F13933" t="s">
        <v>5254</v>
      </c>
      <c r="G13933" s="10">
        <v>0</v>
      </c>
    </row>
    <row r="13934" spans="6:7" x14ac:dyDescent="0.3">
      <c r="F13934" t="s">
        <v>5658</v>
      </c>
      <c r="G13934" s="10">
        <v>0</v>
      </c>
    </row>
    <row r="13935" spans="6:7" x14ac:dyDescent="0.3">
      <c r="F13935" t="s">
        <v>5951</v>
      </c>
      <c r="G13935" s="10">
        <v>0</v>
      </c>
    </row>
    <row r="13936" spans="6:7" x14ac:dyDescent="0.3">
      <c r="F13936" t="s">
        <v>5324</v>
      </c>
      <c r="G13936" s="10">
        <v>0</v>
      </c>
    </row>
    <row r="13937" spans="6:7" x14ac:dyDescent="0.3">
      <c r="F13937" t="s">
        <v>5255</v>
      </c>
      <c r="G13937" s="10">
        <v>0</v>
      </c>
    </row>
    <row r="13938" spans="6:7" x14ac:dyDescent="0.3">
      <c r="F13938" t="s">
        <v>5660</v>
      </c>
      <c r="G13938" s="10">
        <v>0</v>
      </c>
    </row>
    <row r="13939" spans="6:7" x14ac:dyDescent="0.3">
      <c r="F13939" t="s">
        <v>5955</v>
      </c>
      <c r="G13939" s="10">
        <v>0</v>
      </c>
    </row>
    <row r="13940" spans="6:7" x14ac:dyDescent="0.3">
      <c r="F13940" t="s">
        <v>5661</v>
      </c>
      <c r="G13940" s="10">
        <v>0</v>
      </c>
    </row>
    <row r="13941" spans="6:7" x14ac:dyDescent="0.3">
      <c r="F13941" t="s">
        <v>5957</v>
      </c>
      <c r="G13941" s="10">
        <v>0</v>
      </c>
    </row>
    <row r="13942" spans="6:7" x14ac:dyDescent="0.3">
      <c r="F13942" t="s">
        <v>5662</v>
      </c>
      <c r="G13942" s="10">
        <v>0</v>
      </c>
    </row>
    <row r="13943" spans="6:7" x14ac:dyDescent="0.3">
      <c r="F13943" t="s">
        <v>5959</v>
      </c>
      <c r="G13943" s="10">
        <v>0</v>
      </c>
    </row>
    <row r="13944" spans="6:7" x14ac:dyDescent="0.3">
      <c r="F13944" t="s">
        <v>5663</v>
      </c>
      <c r="G13944" s="10">
        <v>0</v>
      </c>
    </row>
    <row r="13945" spans="6:7" x14ac:dyDescent="0.3">
      <c r="F13945" t="s">
        <v>5961</v>
      </c>
      <c r="G13945" s="10">
        <v>0</v>
      </c>
    </row>
    <row r="13946" spans="6:7" x14ac:dyDescent="0.3">
      <c r="F13946" t="s">
        <v>5664</v>
      </c>
      <c r="G13946" s="10">
        <v>0</v>
      </c>
    </row>
    <row r="13947" spans="6:7" x14ac:dyDescent="0.3">
      <c r="F13947" t="s">
        <v>5963</v>
      </c>
      <c r="G13947" s="10">
        <v>0</v>
      </c>
    </row>
    <row r="13948" spans="6:7" x14ac:dyDescent="0.3">
      <c r="F13948" t="s">
        <v>5665</v>
      </c>
      <c r="G13948" s="10">
        <v>0</v>
      </c>
    </row>
    <row r="13949" spans="6:7" x14ac:dyDescent="0.3">
      <c r="F13949" t="s">
        <v>5965</v>
      </c>
      <c r="G13949" s="10">
        <v>0</v>
      </c>
    </row>
    <row r="13950" spans="6:7" x14ac:dyDescent="0.3">
      <c r="F13950" t="s">
        <v>5666</v>
      </c>
      <c r="G13950" s="10">
        <v>0</v>
      </c>
    </row>
    <row r="13951" spans="6:7" x14ac:dyDescent="0.3">
      <c r="F13951" t="s">
        <v>5967</v>
      </c>
      <c r="G13951" s="10">
        <v>0</v>
      </c>
    </row>
    <row r="13952" spans="6:7" x14ac:dyDescent="0.3">
      <c r="F13952" t="s">
        <v>5667</v>
      </c>
      <c r="G13952" s="10">
        <v>0</v>
      </c>
    </row>
    <row r="13953" spans="6:7" x14ac:dyDescent="0.3">
      <c r="F13953" t="s">
        <v>5969</v>
      </c>
      <c r="G13953" s="10">
        <v>0</v>
      </c>
    </row>
    <row r="13954" spans="6:7" x14ac:dyDescent="0.3">
      <c r="F13954" t="s">
        <v>5325</v>
      </c>
      <c r="G13954" s="10">
        <v>0</v>
      </c>
    </row>
    <row r="13955" spans="6:7" x14ac:dyDescent="0.3">
      <c r="F13955" t="s">
        <v>5971</v>
      </c>
      <c r="G13955" s="10">
        <v>0</v>
      </c>
    </row>
    <row r="13956" spans="6:7" x14ac:dyDescent="0.3">
      <c r="F13956" t="s">
        <v>5669</v>
      </c>
      <c r="G13956" s="10">
        <v>0</v>
      </c>
    </row>
    <row r="13957" spans="6:7" x14ac:dyDescent="0.3">
      <c r="F13957" t="s">
        <v>5973</v>
      </c>
      <c r="G13957" s="10">
        <v>0</v>
      </c>
    </row>
    <row r="13958" spans="6:7" x14ac:dyDescent="0.3">
      <c r="F13958" t="s">
        <v>5670</v>
      </c>
      <c r="G13958" s="10">
        <v>0</v>
      </c>
    </row>
    <row r="13959" spans="6:7" x14ac:dyDescent="0.3">
      <c r="F13959" t="s">
        <v>5975</v>
      </c>
      <c r="G13959" s="10">
        <v>0</v>
      </c>
    </row>
    <row r="13960" spans="6:7" x14ac:dyDescent="0.3">
      <c r="F13960" t="s">
        <v>5671</v>
      </c>
      <c r="G13960" s="10">
        <v>0</v>
      </c>
    </row>
    <row r="13961" spans="6:7" x14ac:dyDescent="0.3">
      <c r="F13961" t="s">
        <v>5977</v>
      </c>
      <c r="G13961" s="10">
        <v>0</v>
      </c>
    </row>
    <row r="13962" spans="6:7" x14ac:dyDescent="0.3">
      <c r="F13962" t="s">
        <v>5672</v>
      </c>
      <c r="G13962" s="10">
        <v>0</v>
      </c>
    </row>
    <row r="13963" spans="6:7" x14ac:dyDescent="0.3">
      <c r="F13963" t="s">
        <v>5979</v>
      </c>
      <c r="G13963" s="10">
        <v>0</v>
      </c>
    </row>
    <row r="13964" spans="6:7" x14ac:dyDescent="0.3">
      <c r="F13964" t="s">
        <v>5673</v>
      </c>
      <c r="G13964" s="10">
        <v>0</v>
      </c>
    </row>
    <row r="13965" spans="6:7" x14ac:dyDescent="0.3">
      <c r="F13965" t="s">
        <v>5348</v>
      </c>
      <c r="G13965" s="10">
        <v>0</v>
      </c>
    </row>
    <row r="13966" spans="6:7" x14ac:dyDescent="0.3">
      <c r="F13966" t="s">
        <v>5674</v>
      </c>
      <c r="G13966" s="10">
        <v>0</v>
      </c>
    </row>
    <row r="13967" spans="6:7" x14ac:dyDescent="0.3">
      <c r="F13967" t="s">
        <v>5258</v>
      </c>
      <c r="G13967" s="10">
        <v>0</v>
      </c>
    </row>
    <row r="13968" spans="6:7" x14ac:dyDescent="0.3">
      <c r="F13968" t="s">
        <v>5675</v>
      </c>
      <c r="G13968" s="10">
        <v>0</v>
      </c>
    </row>
    <row r="13969" spans="6:7" x14ac:dyDescent="0.3">
      <c r="F13969" t="s">
        <v>5985</v>
      </c>
      <c r="G13969" s="10">
        <v>0</v>
      </c>
    </row>
    <row r="13970" spans="6:7" x14ac:dyDescent="0.3">
      <c r="F13970" t="s">
        <v>5676</v>
      </c>
      <c r="G13970" s="10">
        <v>0</v>
      </c>
    </row>
    <row r="13971" spans="6:7" x14ac:dyDescent="0.3">
      <c r="F13971" t="s">
        <v>5987</v>
      </c>
      <c r="G13971" s="10">
        <v>0</v>
      </c>
    </row>
    <row r="13972" spans="6:7" x14ac:dyDescent="0.3">
      <c r="F13972" t="s">
        <v>5677</v>
      </c>
      <c r="G13972" s="10">
        <v>0</v>
      </c>
    </row>
    <row r="13973" spans="6:7" x14ac:dyDescent="0.3">
      <c r="F13973" t="s">
        <v>5989</v>
      </c>
      <c r="G13973" s="10">
        <v>0</v>
      </c>
    </row>
    <row r="13974" spans="6:7" x14ac:dyDescent="0.3">
      <c r="F13974" t="s">
        <v>5678</v>
      </c>
      <c r="G13974" s="10">
        <v>0</v>
      </c>
    </row>
    <row r="13975" spans="6:7" x14ac:dyDescent="0.3">
      <c r="F13975" t="s">
        <v>5991</v>
      </c>
      <c r="G13975" s="10">
        <v>0</v>
      </c>
    </row>
    <row r="13976" spans="6:7" x14ac:dyDescent="0.3">
      <c r="F13976" t="s">
        <v>5679</v>
      </c>
      <c r="G13976" s="10">
        <v>0</v>
      </c>
    </row>
    <row r="13977" spans="6:7" x14ac:dyDescent="0.3">
      <c r="F13977" t="s">
        <v>5993</v>
      </c>
      <c r="G13977" s="10">
        <v>0</v>
      </c>
    </row>
    <row r="13978" spans="6:7" x14ac:dyDescent="0.3">
      <c r="F13978" t="s">
        <v>5680</v>
      </c>
      <c r="G13978" s="10">
        <v>0</v>
      </c>
    </row>
    <row r="13979" spans="6:7" x14ac:dyDescent="0.3">
      <c r="F13979" t="s">
        <v>5995</v>
      </c>
      <c r="G13979" s="10">
        <v>0</v>
      </c>
    </row>
    <row r="13980" spans="6:7" x14ac:dyDescent="0.3">
      <c r="F13980" t="s">
        <v>5681</v>
      </c>
      <c r="G13980" s="10">
        <v>0</v>
      </c>
    </row>
    <row r="13981" spans="6:7" x14ac:dyDescent="0.3">
      <c r="F13981" t="s">
        <v>5997</v>
      </c>
      <c r="G13981" s="10">
        <v>0</v>
      </c>
    </row>
    <row r="13982" spans="6:7" x14ac:dyDescent="0.3">
      <c r="F13982" t="s">
        <v>5682</v>
      </c>
      <c r="G13982" s="10">
        <v>0</v>
      </c>
    </row>
    <row r="13983" spans="6:7" x14ac:dyDescent="0.3">
      <c r="F13983" t="s">
        <v>5999</v>
      </c>
      <c r="G13983" s="10">
        <v>0</v>
      </c>
    </row>
    <row r="13984" spans="6:7" x14ac:dyDescent="0.3">
      <c r="F13984" t="s">
        <v>5683</v>
      </c>
      <c r="G13984" s="10">
        <v>0</v>
      </c>
    </row>
    <row r="13985" spans="6:7" x14ac:dyDescent="0.3">
      <c r="F13985" t="s">
        <v>6001</v>
      </c>
      <c r="G13985" s="10">
        <v>0</v>
      </c>
    </row>
    <row r="13986" spans="6:7" x14ac:dyDescent="0.3">
      <c r="F13986" t="s">
        <v>5684</v>
      </c>
      <c r="G13986" s="10">
        <v>0</v>
      </c>
    </row>
    <row r="13987" spans="6:7" x14ac:dyDescent="0.3">
      <c r="F13987" t="s">
        <v>5260</v>
      </c>
      <c r="G13987" s="10">
        <v>0</v>
      </c>
    </row>
    <row r="13988" spans="6:7" x14ac:dyDescent="0.3">
      <c r="F13988" t="s">
        <v>5685</v>
      </c>
      <c r="G13988" s="10">
        <v>0</v>
      </c>
    </row>
    <row r="13989" spans="6:7" x14ac:dyDescent="0.3">
      <c r="F13989" t="s">
        <v>6005</v>
      </c>
      <c r="G13989" s="10">
        <v>0</v>
      </c>
    </row>
    <row r="13990" spans="6:7" x14ac:dyDescent="0.3">
      <c r="F13990" t="s">
        <v>5686</v>
      </c>
      <c r="G13990" s="10">
        <v>0</v>
      </c>
    </row>
    <row r="13991" spans="6:7" x14ac:dyDescent="0.3">
      <c r="F13991" t="s">
        <v>6007</v>
      </c>
      <c r="G13991" s="10">
        <v>0</v>
      </c>
    </row>
    <row r="13992" spans="6:7" x14ac:dyDescent="0.3">
      <c r="F13992" t="s">
        <v>5687</v>
      </c>
      <c r="G13992" s="10">
        <v>0</v>
      </c>
    </row>
    <row r="13993" spans="6:7" x14ac:dyDescent="0.3">
      <c r="F13993" t="s">
        <v>5262</v>
      </c>
      <c r="G13993" s="10">
        <v>0</v>
      </c>
    </row>
    <row r="13994" spans="6:7" x14ac:dyDescent="0.3">
      <c r="F13994" t="s">
        <v>5688</v>
      </c>
      <c r="G13994" s="10">
        <v>0</v>
      </c>
    </row>
    <row r="13995" spans="6:7" x14ac:dyDescent="0.3">
      <c r="F13995" t="s">
        <v>6011</v>
      </c>
      <c r="G13995" s="10">
        <v>0</v>
      </c>
    </row>
    <row r="13996" spans="6:7" x14ac:dyDescent="0.3">
      <c r="F13996" t="s">
        <v>5689</v>
      </c>
      <c r="G13996" s="10">
        <v>0</v>
      </c>
    </row>
    <row r="13997" spans="6:7" x14ac:dyDescent="0.3">
      <c r="F13997" t="s">
        <v>6013</v>
      </c>
      <c r="G13997" s="10">
        <v>0</v>
      </c>
    </row>
    <row r="13998" spans="6:7" x14ac:dyDescent="0.3">
      <c r="F13998" t="s">
        <v>5243</v>
      </c>
      <c r="G13998" s="10">
        <v>0</v>
      </c>
    </row>
    <row r="13999" spans="6:7" x14ac:dyDescent="0.3">
      <c r="F13999" t="s">
        <v>5263</v>
      </c>
      <c r="G13999" s="10">
        <v>0</v>
      </c>
    </row>
    <row r="14000" spans="6:7" x14ac:dyDescent="0.3">
      <c r="F14000" t="s">
        <v>5691</v>
      </c>
      <c r="G14000" s="10">
        <v>0</v>
      </c>
    </row>
    <row r="14001" spans="6:7" x14ac:dyDescent="0.3">
      <c r="F14001" t="s">
        <v>6017</v>
      </c>
      <c r="G14001" s="10">
        <v>0</v>
      </c>
    </row>
    <row r="14002" spans="6:7" x14ac:dyDescent="0.3">
      <c r="F14002" t="s">
        <v>5692</v>
      </c>
      <c r="G14002" s="10">
        <v>0</v>
      </c>
    </row>
    <row r="14003" spans="6:7" x14ac:dyDescent="0.3">
      <c r="F14003" t="s">
        <v>6019</v>
      </c>
      <c r="G14003" s="10">
        <v>0</v>
      </c>
    </row>
    <row r="14004" spans="6:7" x14ac:dyDescent="0.3">
      <c r="F14004" t="s">
        <v>5693</v>
      </c>
      <c r="G14004" s="10">
        <v>0</v>
      </c>
    </row>
    <row r="14005" spans="6:7" x14ac:dyDescent="0.3">
      <c r="F14005" t="s">
        <v>6021</v>
      </c>
      <c r="G14005" s="10">
        <v>0</v>
      </c>
    </row>
    <row r="14006" spans="6:7" x14ac:dyDescent="0.3">
      <c r="F14006" t="s">
        <v>5694</v>
      </c>
      <c r="G14006" s="10">
        <v>0</v>
      </c>
    </row>
    <row r="14007" spans="6:7" x14ac:dyDescent="0.3">
      <c r="F14007" t="s">
        <v>5352</v>
      </c>
      <c r="G14007" s="10">
        <v>0</v>
      </c>
    </row>
    <row r="14008" spans="6:7" x14ac:dyDescent="0.3">
      <c r="F14008" t="s">
        <v>5695</v>
      </c>
      <c r="G14008" s="10">
        <v>0</v>
      </c>
    </row>
    <row r="14009" spans="6:7" x14ac:dyDescent="0.3">
      <c r="F14009" t="s">
        <v>6025</v>
      </c>
      <c r="G14009" s="10">
        <v>0</v>
      </c>
    </row>
    <row r="14010" spans="6:7" x14ac:dyDescent="0.3">
      <c r="F14010" t="s">
        <v>5696</v>
      </c>
      <c r="G14010" s="10">
        <v>0</v>
      </c>
    </row>
    <row r="14011" spans="6:7" x14ac:dyDescent="0.3">
      <c r="F14011" t="s">
        <v>5264</v>
      </c>
      <c r="G14011" s="10">
        <v>0</v>
      </c>
    </row>
    <row r="14012" spans="6:7" x14ac:dyDescent="0.3">
      <c r="F14012" t="s">
        <v>5697</v>
      </c>
      <c r="G14012" s="10">
        <v>0</v>
      </c>
    </row>
    <row r="14013" spans="6:7" x14ac:dyDescent="0.3">
      <c r="F14013" t="s">
        <v>6029</v>
      </c>
      <c r="G14013" s="10">
        <v>0</v>
      </c>
    </row>
    <row r="14014" spans="6:7" x14ac:dyDescent="0.3">
      <c r="F14014" t="s">
        <v>5698</v>
      </c>
      <c r="G14014" s="10">
        <v>0</v>
      </c>
    </row>
    <row r="14015" spans="6:7" x14ac:dyDescent="0.3">
      <c r="F14015" t="s">
        <v>5265</v>
      </c>
      <c r="G14015" s="10">
        <v>0</v>
      </c>
    </row>
    <row r="14016" spans="6:7" x14ac:dyDescent="0.3">
      <c r="F14016" t="s">
        <v>5699</v>
      </c>
      <c r="G14016" s="10">
        <v>0</v>
      </c>
    </row>
    <row r="14017" spans="6:7" x14ac:dyDescent="0.3">
      <c r="F14017" t="s">
        <v>6033</v>
      </c>
      <c r="G14017" s="10">
        <v>0</v>
      </c>
    </row>
    <row r="14018" spans="6:7" x14ac:dyDescent="0.3">
      <c r="F14018" t="s">
        <v>5700</v>
      </c>
      <c r="G14018" s="10">
        <v>0</v>
      </c>
    </row>
    <row r="14019" spans="6:7" x14ac:dyDescent="0.3">
      <c r="F14019" t="s">
        <v>6035</v>
      </c>
      <c r="G14019" s="10">
        <v>0</v>
      </c>
    </row>
    <row r="14020" spans="6:7" x14ac:dyDescent="0.3">
      <c r="F14020" t="s">
        <v>5701</v>
      </c>
      <c r="G14020" s="10">
        <v>0</v>
      </c>
    </row>
    <row r="14021" spans="6:7" x14ac:dyDescent="0.3">
      <c r="F14021" t="s">
        <v>6037</v>
      </c>
      <c r="G14021" s="10">
        <v>0</v>
      </c>
    </row>
    <row r="14022" spans="6:7" x14ac:dyDescent="0.3">
      <c r="F14022" t="s">
        <v>5702</v>
      </c>
      <c r="G14022" s="10">
        <v>0</v>
      </c>
    </row>
    <row r="14023" spans="6:7" x14ac:dyDescent="0.3">
      <c r="F14023" t="s">
        <v>6039</v>
      </c>
      <c r="G14023" s="10">
        <v>0</v>
      </c>
    </row>
    <row r="14024" spans="6:7" x14ac:dyDescent="0.3">
      <c r="F14024" t="s">
        <v>5703</v>
      </c>
      <c r="G14024" s="10">
        <v>0</v>
      </c>
    </row>
    <row r="14025" spans="6:7" x14ac:dyDescent="0.3">
      <c r="F14025" t="s">
        <v>6041</v>
      </c>
      <c r="G14025" s="10">
        <v>0</v>
      </c>
    </row>
    <row r="14026" spans="6:7" x14ac:dyDescent="0.3">
      <c r="F14026" t="s">
        <v>5704</v>
      </c>
      <c r="G14026" s="10">
        <v>0</v>
      </c>
    </row>
    <row r="14027" spans="6:7" x14ac:dyDescent="0.3">
      <c r="F14027" t="s">
        <v>6043</v>
      </c>
      <c r="G14027" s="10">
        <v>0</v>
      </c>
    </row>
    <row r="14028" spans="6:7" x14ac:dyDescent="0.3">
      <c r="F14028" t="s">
        <v>5705</v>
      </c>
      <c r="G14028" s="10">
        <v>0</v>
      </c>
    </row>
    <row r="14029" spans="6:7" x14ac:dyDescent="0.3">
      <c r="F14029" t="s">
        <v>6045</v>
      </c>
      <c r="G14029" s="10">
        <v>0</v>
      </c>
    </row>
    <row r="14030" spans="6:7" x14ac:dyDescent="0.3">
      <c r="F14030" t="s">
        <v>5706</v>
      </c>
      <c r="G14030" s="10">
        <v>0</v>
      </c>
    </row>
    <row r="14031" spans="6:7" x14ac:dyDescent="0.3">
      <c r="F14031" t="s">
        <v>5268</v>
      </c>
      <c r="G14031" s="10">
        <v>0</v>
      </c>
    </row>
    <row r="14032" spans="6:7" x14ac:dyDescent="0.3">
      <c r="F14032" t="s">
        <v>5707</v>
      </c>
      <c r="G14032" s="10">
        <v>0</v>
      </c>
    </row>
    <row r="14033" spans="6:7" x14ac:dyDescent="0.3">
      <c r="F14033" t="s">
        <v>6049</v>
      </c>
      <c r="G14033" s="10">
        <v>0</v>
      </c>
    </row>
    <row r="14034" spans="6:7" x14ac:dyDescent="0.3">
      <c r="F14034" t="s">
        <v>5708</v>
      </c>
      <c r="G14034" s="10">
        <v>0</v>
      </c>
    </row>
    <row r="14035" spans="6:7" x14ac:dyDescent="0.3">
      <c r="F14035" t="s">
        <v>6051</v>
      </c>
      <c r="G14035" s="10">
        <v>0</v>
      </c>
    </row>
    <row r="14036" spans="6:7" x14ac:dyDescent="0.3">
      <c r="F14036" t="s">
        <v>5709</v>
      </c>
      <c r="G14036" s="10">
        <v>0</v>
      </c>
    </row>
    <row r="14037" spans="6:7" x14ac:dyDescent="0.3">
      <c r="F14037" t="s">
        <v>6053</v>
      </c>
      <c r="G14037" s="10">
        <v>0</v>
      </c>
    </row>
    <row r="14038" spans="6:7" x14ac:dyDescent="0.3">
      <c r="F14038" t="s">
        <v>5710</v>
      </c>
      <c r="G14038" s="10">
        <v>0</v>
      </c>
    </row>
    <row r="14039" spans="6:7" x14ac:dyDescent="0.3">
      <c r="F14039" t="s">
        <v>6055</v>
      </c>
      <c r="G14039" s="10">
        <v>0</v>
      </c>
    </row>
    <row r="14040" spans="6:7" x14ac:dyDescent="0.3">
      <c r="F14040" t="s">
        <v>5711</v>
      </c>
      <c r="G14040" s="10">
        <v>0</v>
      </c>
    </row>
    <row r="14041" spans="6:7" x14ac:dyDescent="0.3">
      <c r="F14041" t="s">
        <v>6057</v>
      </c>
      <c r="G14041" s="10">
        <v>0</v>
      </c>
    </row>
    <row r="14042" spans="6:7" x14ac:dyDescent="0.3">
      <c r="F14042" t="s">
        <v>5244</v>
      </c>
      <c r="G14042" s="10">
        <v>0</v>
      </c>
    </row>
    <row r="14043" spans="6:7" x14ac:dyDescent="0.3">
      <c r="F14043" t="s">
        <v>6059</v>
      </c>
      <c r="G14043" s="10">
        <v>0</v>
      </c>
    </row>
    <row r="14044" spans="6:7" x14ac:dyDescent="0.3">
      <c r="F14044" t="s">
        <v>5713</v>
      </c>
      <c r="G14044" s="10">
        <v>0</v>
      </c>
    </row>
    <row r="14045" spans="6:7" x14ac:dyDescent="0.3">
      <c r="F14045" t="s">
        <v>6061</v>
      </c>
      <c r="G14045" s="10">
        <v>0</v>
      </c>
    </row>
    <row r="14046" spans="6:7" x14ac:dyDescent="0.3">
      <c r="F14046" t="s">
        <v>5714</v>
      </c>
      <c r="G14046" s="10">
        <v>0</v>
      </c>
    </row>
    <row r="14047" spans="6:7" x14ac:dyDescent="0.3">
      <c r="F14047" t="s">
        <v>6063</v>
      </c>
      <c r="G14047" s="10">
        <v>0</v>
      </c>
    </row>
    <row r="14048" spans="6:7" x14ac:dyDescent="0.3">
      <c r="F14048" t="s">
        <v>5715</v>
      </c>
      <c r="G14048" s="10">
        <v>0</v>
      </c>
    </row>
    <row r="14049" spans="6:7" x14ac:dyDescent="0.3">
      <c r="F14049" t="s">
        <v>6065</v>
      </c>
      <c r="G14049" s="10">
        <v>0</v>
      </c>
    </row>
    <row r="14050" spans="6:7" x14ac:dyDescent="0.3">
      <c r="F14050" t="s">
        <v>5716</v>
      </c>
      <c r="G14050" s="10">
        <v>0</v>
      </c>
    </row>
    <row r="14051" spans="6:7" x14ac:dyDescent="0.3">
      <c r="F14051" t="s">
        <v>6067</v>
      </c>
      <c r="G14051" s="10">
        <v>0</v>
      </c>
    </row>
    <row r="14052" spans="6:7" x14ac:dyDescent="0.3">
      <c r="F14052" t="s">
        <v>5717</v>
      </c>
      <c r="G14052" s="10">
        <v>0</v>
      </c>
    </row>
    <row r="14053" spans="6:7" x14ac:dyDescent="0.3">
      <c r="F14053" t="s">
        <v>5270</v>
      </c>
      <c r="G14053" s="10">
        <v>0</v>
      </c>
    </row>
    <row r="14054" spans="6:7" x14ac:dyDescent="0.3">
      <c r="F14054" t="s">
        <v>5718</v>
      </c>
      <c r="G14054" s="10">
        <v>0</v>
      </c>
    </row>
    <row r="14055" spans="6:7" x14ac:dyDescent="0.3">
      <c r="F14055" t="s">
        <v>5355</v>
      </c>
      <c r="G14055" s="10">
        <v>0</v>
      </c>
    </row>
    <row r="14056" spans="6:7" x14ac:dyDescent="0.3">
      <c r="F14056" t="s">
        <v>5719</v>
      </c>
      <c r="G14056" s="10">
        <v>0</v>
      </c>
    </row>
    <row r="14057" spans="6:7" x14ac:dyDescent="0.3">
      <c r="F14057" t="s">
        <v>6073</v>
      </c>
      <c r="G14057" s="10">
        <v>0</v>
      </c>
    </row>
    <row r="14058" spans="6:7" x14ac:dyDescent="0.3">
      <c r="F14058" t="s">
        <v>5720</v>
      </c>
      <c r="G14058" s="10">
        <v>0</v>
      </c>
    </row>
    <row r="14059" spans="6:7" x14ac:dyDescent="0.3">
      <c r="F14059" t="s">
        <v>6075</v>
      </c>
      <c r="G14059" s="10">
        <v>0</v>
      </c>
    </row>
    <row r="14060" spans="6:7" x14ac:dyDescent="0.3">
      <c r="F14060" t="s">
        <v>5721</v>
      </c>
      <c r="G14060" s="10">
        <v>0</v>
      </c>
    </row>
    <row r="14061" spans="6:7" x14ac:dyDescent="0.3">
      <c r="F14061" t="s">
        <v>6077</v>
      </c>
      <c r="G14061" s="10">
        <v>0</v>
      </c>
    </row>
    <row r="14062" spans="6:7" x14ac:dyDescent="0.3">
      <c r="F14062" t="s">
        <v>5722</v>
      </c>
      <c r="G14062" s="10">
        <v>0</v>
      </c>
    </row>
    <row r="14063" spans="6:7" x14ac:dyDescent="0.3">
      <c r="F14063" t="s">
        <v>6079</v>
      </c>
      <c r="G14063" s="10">
        <v>0</v>
      </c>
    </row>
    <row r="14064" spans="6:7" x14ac:dyDescent="0.3">
      <c r="F14064" t="s">
        <v>5723</v>
      </c>
      <c r="G14064" s="10">
        <v>0</v>
      </c>
    </row>
    <row r="14065" spans="6:7" x14ac:dyDescent="0.3">
      <c r="F14065" t="s">
        <v>6081</v>
      </c>
      <c r="G14065" s="10">
        <v>0</v>
      </c>
    </row>
    <row r="14066" spans="6:7" x14ac:dyDescent="0.3">
      <c r="F14066" t="s">
        <v>5724</v>
      </c>
      <c r="G14066" s="10">
        <v>0</v>
      </c>
    </row>
    <row r="14067" spans="6:7" x14ac:dyDescent="0.3">
      <c r="F14067" t="s">
        <v>6083</v>
      </c>
      <c r="G14067" s="10">
        <v>0</v>
      </c>
    </row>
    <row r="14068" spans="6:7" x14ac:dyDescent="0.3">
      <c r="F14068" t="s">
        <v>5725</v>
      </c>
      <c r="G14068" s="10">
        <v>0</v>
      </c>
    </row>
    <row r="14069" spans="6:7" x14ac:dyDescent="0.3">
      <c r="F14069" t="s">
        <v>6085</v>
      </c>
      <c r="G14069" s="10">
        <v>0</v>
      </c>
    </row>
    <row r="14070" spans="6:7" x14ac:dyDescent="0.3">
      <c r="F14070" t="s">
        <v>5726</v>
      </c>
      <c r="G14070" s="10">
        <v>0</v>
      </c>
    </row>
    <row r="14071" spans="6:7" x14ac:dyDescent="0.3">
      <c r="F14071" t="s">
        <v>6087</v>
      </c>
      <c r="G14071" s="10">
        <v>0</v>
      </c>
    </row>
    <row r="14072" spans="6:7" x14ac:dyDescent="0.3">
      <c r="F14072" t="s">
        <v>5727</v>
      </c>
      <c r="G14072" s="10">
        <v>0</v>
      </c>
    </row>
    <row r="14073" spans="6:7" x14ac:dyDescent="0.3">
      <c r="F14073" t="s">
        <v>6089</v>
      </c>
      <c r="G14073" s="10">
        <v>0</v>
      </c>
    </row>
    <row r="14074" spans="6:7" x14ac:dyDescent="0.3">
      <c r="F14074" t="s">
        <v>5728</v>
      </c>
      <c r="G14074" s="10">
        <v>0</v>
      </c>
    </row>
    <row r="14075" spans="6:7" x14ac:dyDescent="0.3">
      <c r="F14075" t="s">
        <v>6091</v>
      </c>
      <c r="G14075" s="10">
        <v>0</v>
      </c>
    </row>
    <row r="14076" spans="6:7" x14ac:dyDescent="0.3">
      <c r="F14076" t="s">
        <v>5729</v>
      </c>
      <c r="G14076" s="10">
        <v>0</v>
      </c>
    </row>
    <row r="14077" spans="6:7" x14ac:dyDescent="0.3">
      <c r="F14077" t="s">
        <v>6093</v>
      </c>
      <c r="G14077" s="10">
        <v>0</v>
      </c>
    </row>
    <row r="14078" spans="6:7" x14ac:dyDescent="0.3">
      <c r="F14078" t="s">
        <v>5730</v>
      </c>
      <c r="G14078" s="10">
        <v>0</v>
      </c>
    </row>
    <row r="14079" spans="6:7" x14ac:dyDescent="0.3">
      <c r="F14079" t="s">
        <v>6095</v>
      </c>
      <c r="G14079" s="10">
        <v>0</v>
      </c>
    </row>
    <row r="14080" spans="6:7" x14ac:dyDescent="0.3">
      <c r="F14080" t="s">
        <v>5731</v>
      </c>
      <c r="G14080" s="10">
        <v>0</v>
      </c>
    </row>
    <row r="14081" spans="6:7" x14ac:dyDescent="0.3">
      <c r="F14081" t="s">
        <v>6097</v>
      </c>
      <c r="G14081" s="10">
        <v>0</v>
      </c>
    </row>
    <row r="14082" spans="6:7" x14ac:dyDescent="0.3">
      <c r="F14082" t="s">
        <v>5732</v>
      </c>
      <c r="G14082" s="10">
        <v>0</v>
      </c>
    </row>
    <row r="14083" spans="6:7" x14ac:dyDescent="0.3">
      <c r="F14083" t="s">
        <v>6099</v>
      </c>
      <c r="G14083" s="10">
        <v>0</v>
      </c>
    </row>
    <row r="14084" spans="6:7" x14ac:dyDescent="0.3">
      <c r="F14084" t="s">
        <v>5733</v>
      </c>
      <c r="G14084" s="10">
        <v>0</v>
      </c>
    </row>
    <row r="14085" spans="6:7" x14ac:dyDescent="0.3">
      <c r="F14085" t="s">
        <v>6101</v>
      </c>
      <c r="G14085" s="10">
        <v>0</v>
      </c>
    </row>
    <row r="14086" spans="6:7" x14ac:dyDescent="0.3">
      <c r="F14086" t="s">
        <v>5734</v>
      </c>
      <c r="G14086" s="10">
        <v>0</v>
      </c>
    </row>
    <row r="14087" spans="6:7" x14ac:dyDescent="0.3">
      <c r="F14087" t="s">
        <v>6103</v>
      </c>
      <c r="G14087" s="10">
        <v>0</v>
      </c>
    </row>
    <row r="14088" spans="6:7" x14ac:dyDescent="0.3">
      <c r="F14088" t="s">
        <v>5735</v>
      </c>
      <c r="G14088" s="10">
        <v>0</v>
      </c>
    </row>
    <row r="14089" spans="6:7" x14ac:dyDescent="0.3">
      <c r="F14089" t="s">
        <v>6105</v>
      </c>
      <c r="G14089" s="10">
        <v>0</v>
      </c>
    </row>
    <row r="14090" spans="6:7" x14ac:dyDescent="0.3">
      <c r="F14090" t="s">
        <v>5736</v>
      </c>
      <c r="G14090" s="10">
        <v>0</v>
      </c>
    </row>
    <row r="14091" spans="6:7" x14ac:dyDescent="0.3">
      <c r="F14091" t="s">
        <v>6107</v>
      </c>
      <c r="G14091" s="10">
        <v>0</v>
      </c>
    </row>
    <row r="14092" spans="6:7" x14ac:dyDescent="0.3">
      <c r="F14092" t="s">
        <v>5737</v>
      </c>
      <c r="G14092" s="10">
        <v>0</v>
      </c>
    </row>
    <row r="14093" spans="6:7" x14ac:dyDescent="0.3">
      <c r="F14093" t="s">
        <v>6109</v>
      </c>
      <c r="G14093" s="10">
        <v>0</v>
      </c>
    </row>
    <row r="14094" spans="6:7" x14ac:dyDescent="0.3">
      <c r="F14094" t="s">
        <v>5738</v>
      </c>
      <c r="G14094" s="10">
        <v>0</v>
      </c>
    </row>
    <row r="14095" spans="6:7" x14ac:dyDescent="0.3">
      <c r="F14095" t="s">
        <v>6111</v>
      </c>
      <c r="G14095" s="10">
        <v>0</v>
      </c>
    </row>
    <row r="14096" spans="6:7" x14ac:dyDescent="0.3">
      <c r="F14096" t="s">
        <v>5739</v>
      </c>
      <c r="G14096" s="10">
        <v>0</v>
      </c>
    </row>
    <row r="14097" spans="6:7" x14ac:dyDescent="0.3">
      <c r="F14097" t="s">
        <v>6113</v>
      </c>
      <c r="G14097" s="10">
        <v>0</v>
      </c>
    </row>
    <row r="14098" spans="6:7" x14ac:dyDescent="0.3">
      <c r="F14098" t="s">
        <v>5740</v>
      </c>
      <c r="G14098" s="10">
        <v>0</v>
      </c>
    </row>
    <row r="14099" spans="6:7" x14ac:dyDescent="0.3">
      <c r="F14099" t="s">
        <v>5296</v>
      </c>
      <c r="G14099" s="10">
        <v>0</v>
      </c>
    </row>
    <row r="14100" spans="6:7" x14ac:dyDescent="0.3">
      <c r="F14100" t="s">
        <v>5741</v>
      </c>
      <c r="G14100" s="10">
        <v>0</v>
      </c>
    </row>
    <row r="14101" spans="6:7" x14ac:dyDescent="0.3">
      <c r="F14101" t="s">
        <v>6117</v>
      </c>
      <c r="G14101" s="10">
        <v>0</v>
      </c>
    </row>
    <row r="14102" spans="6:7" x14ac:dyDescent="0.3">
      <c r="F14102" t="s">
        <v>5742</v>
      </c>
      <c r="G14102" s="10">
        <v>0</v>
      </c>
    </row>
    <row r="14103" spans="6:7" x14ac:dyDescent="0.3">
      <c r="F14103" t="s">
        <v>6119</v>
      </c>
      <c r="G14103" s="10">
        <v>0</v>
      </c>
    </row>
    <row r="14104" spans="6:7" x14ac:dyDescent="0.3">
      <c r="F14104" t="s">
        <v>5743</v>
      </c>
      <c r="G14104" s="10">
        <v>0</v>
      </c>
    </row>
    <row r="14105" spans="6:7" x14ac:dyDescent="0.3">
      <c r="F14105" t="s">
        <v>6121</v>
      </c>
      <c r="G14105" s="10">
        <v>0</v>
      </c>
    </row>
    <row r="14106" spans="6:7" x14ac:dyDescent="0.3">
      <c r="F14106" t="s">
        <v>5744</v>
      </c>
      <c r="G14106" s="10">
        <v>0</v>
      </c>
    </row>
    <row r="14107" spans="6:7" x14ac:dyDescent="0.3">
      <c r="F14107" t="s">
        <v>6123</v>
      </c>
      <c r="G14107" s="10">
        <v>0</v>
      </c>
    </row>
    <row r="14108" spans="6:7" x14ac:dyDescent="0.3">
      <c r="F14108" t="s">
        <v>5745</v>
      </c>
      <c r="G14108" s="10">
        <v>0</v>
      </c>
    </row>
    <row r="14109" spans="6:7" x14ac:dyDescent="0.3">
      <c r="F14109" t="s">
        <v>6125</v>
      </c>
      <c r="G14109" s="10">
        <v>0</v>
      </c>
    </row>
    <row r="14110" spans="6:7" x14ac:dyDescent="0.3">
      <c r="F14110" t="s">
        <v>5746</v>
      </c>
      <c r="G14110" s="10">
        <v>0</v>
      </c>
    </row>
    <row r="14111" spans="6:7" x14ac:dyDescent="0.3">
      <c r="F14111" t="s">
        <v>6127</v>
      </c>
      <c r="G14111" s="10">
        <v>0</v>
      </c>
    </row>
    <row r="14112" spans="6:7" x14ac:dyDescent="0.3">
      <c r="F14112" t="s">
        <v>5747</v>
      </c>
      <c r="G14112" s="10">
        <v>0</v>
      </c>
    </row>
    <row r="14113" spans="6:7" x14ac:dyDescent="0.3">
      <c r="F14113" t="s">
        <v>6129</v>
      </c>
      <c r="G14113" s="10">
        <v>0</v>
      </c>
    </row>
    <row r="14114" spans="6:7" x14ac:dyDescent="0.3">
      <c r="F14114" t="s">
        <v>5748</v>
      </c>
      <c r="G14114" s="10">
        <v>0</v>
      </c>
    </row>
    <row r="14115" spans="6:7" x14ac:dyDescent="0.3">
      <c r="F14115" t="s">
        <v>6131</v>
      </c>
      <c r="G14115" s="10">
        <v>0</v>
      </c>
    </row>
    <row r="14116" spans="6:7" x14ac:dyDescent="0.3">
      <c r="F14116" t="s">
        <v>5749</v>
      </c>
      <c r="G14116" s="10">
        <v>0</v>
      </c>
    </row>
    <row r="14117" spans="6:7" x14ac:dyDescent="0.3">
      <c r="F14117" t="s">
        <v>6133</v>
      </c>
      <c r="G14117" s="10">
        <v>0</v>
      </c>
    </row>
    <row r="14118" spans="6:7" x14ac:dyDescent="0.3">
      <c r="F14118" t="s">
        <v>5750</v>
      </c>
      <c r="G14118" s="10">
        <v>0</v>
      </c>
    </row>
    <row r="14119" spans="6:7" x14ac:dyDescent="0.3">
      <c r="F14119" t="s">
        <v>6135</v>
      </c>
      <c r="G14119" s="10">
        <v>0</v>
      </c>
    </row>
    <row r="14120" spans="6:7" x14ac:dyDescent="0.3">
      <c r="F14120" t="s">
        <v>5751</v>
      </c>
      <c r="G14120" s="10">
        <v>0</v>
      </c>
    </row>
    <row r="14121" spans="6:7" x14ac:dyDescent="0.3">
      <c r="F14121" t="s">
        <v>5359</v>
      </c>
      <c r="G14121" s="10">
        <v>0</v>
      </c>
    </row>
    <row r="14122" spans="6:7" x14ac:dyDescent="0.3">
      <c r="F14122" t="s">
        <v>5291</v>
      </c>
      <c r="G14122" s="10">
        <v>0</v>
      </c>
    </row>
    <row r="14123" spans="6:7" x14ac:dyDescent="0.3">
      <c r="F14123" t="s">
        <v>6139</v>
      </c>
      <c r="G14123" s="10">
        <v>0</v>
      </c>
    </row>
    <row r="14124" spans="6:7" x14ac:dyDescent="0.3">
      <c r="F14124" t="s">
        <v>5753</v>
      </c>
      <c r="G14124" s="10">
        <v>0</v>
      </c>
    </row>
    <row r="14125" spans="6:7" x14ac:dyDescent="0.3">
      <c r="F14125" t="s">
        <v>6141</v>
      </c>
      <c r="G14125" s="10">
        <v>0</v>
      </c>
    </row>
    <row r="14126" spans="6:7" x14ac:dyDescent="0.3">
      <c r="F14126" t="s">
        <v>5754</v>
      </c>
      <c r="G14126" s="10">
        <v>0</v>
      </c>
    </row>
    <row r="14127" spans="6:7" x14ac:dyDescent="0.3">
      <c r="F14127" t="s">
        <v>6143</v>
      </c>
      <c r="G14127" s="10">
        <v>0</v>
      </c>
    </row>
    <row r="14128" spans="6:7" x14ac:dyDescent="0.3">
      <c r="F14128" t="s">
        <v>5755</v>
      </c>
      <c r="G14128" s="10">
        <v>0</v>
      </c>
    </row>
    <row r="14129" spans="6:7" x14ac:dyDescent="0.3">
      <c r="F14129" t="s">
        <v>6145</v>
      </c>
      <c r="G14129" s="10">
        <v>0</v>
      </c>
    </row>
    <row r="14130" spans="6:7" x14ac:dyDescent="0.3">
      <c r="F14130" t="s">
        <v>5756</v>
      </c>
      <c r="G14130" s="10">
        <v>0</v>
      </c>
    </row>
    <row r="14131" spans="6:7" x14ac:dyDescent="0.3">
      <c r="F14131" t="s">
        <v>6147</v>
      </c>
      <c r="G14131" s="10">
        <v>0</v>
      </c>
    </row>
    <row r="14132" spans="6:7" x14ac:dyDescent="0.3">
      <c r="F14132" t="s">
        <v>5757</v>
      </c>
      <c r="G14132" s="10">
        <v>0</v>
      </c>
    </row>
    <row r="14133" spans="6:7" x14ac:dyDescent="0.3">
      <c r="F14133" t="s">
        <v>5273</v>
      </c>
      <c r="G14133" s="10">
        <v>0</v>
      </c>
    </row>
    <row r="14134" spans="6:7" x14ac:dyDescent="0.3">
      <c r="F14134" t="s">
        <v>5758</v>
      </c>
      <c r="G14134" s="10">
        <v>0</v>
      </c>
    </row>
    <row r="14135" spans="6:7" x14ac:dyDescent="0.3">
      <c r="F14135" t="s">
        <v>6151</v>
      </c>
      <c r="G14135" s="10">
        <v>0</v>
      </c>
    </row>
    <row r="14136" spans="6:7" x14ac:dyDescent="0.3">
      <c r="F14136" t="s">
        <v>5759</v>
      </c>
      <c r="G14136" s="10">
        <v>0</v>
      </c>
    </row>
    <row r="14137" spans="6:7" x14ac:dyDescent="0.3">
      <c r="F14137" t="s">
        <v>6153</v>
      </c>
      <c r="G14137" s="10">
        <v>0</v>
      </c>
    </row>
    <row r="14138" spans="6:7" x14ac:dyDescent="0.3">
      <c r="F14138" t="s">
        <v>5760</v>
      </c>
      <c r="G14138" s="10">
        <v>0</v>
      </c>
    </row>
    <row r="14139" spans="6:7" x14ac:dyDescent="0.3">
      <c r="F14139" t="s">
        <v>5274</v>
      </c>
      <c r="G14139" s="10">
        <v>0</v>
      </c>
    </row>
    <row r="14140" spans="6:7" x14ac:dyDescent="0.3">
      <c r="F14140" t="s">
        <v>5327</v>
      </c>
      <c r="G14140" s="10">
        <v>0</v>
      </c>
    </row>
    <row r="14141" spans="6:7" x14ac:dyDescent="0.3">
      <c r="F14141" t="s">
        <v>6157</v>
      </c>
      <c r="G14141" s="10">
        <v>0</v>
      </c>
    </row>
    <row r="14142" spans="6:7" x14ac:dyDescent="0.3">
      <c r="F14142" t="s">
        <v>5762</v>
      </c>
      <c r="G14142" s="10">
        <v>0</v>
      </c>
    </row>
    <row r="14143" spans="6:7" x14ac:dyDescent="0.3">
      <c r="F14143" t="s">
        <v>6159</v>
      </c>
      <c r="G14143" s="10">
        <v>0</v>
      </c>
    </row>
    <row r="14144" spans="6:7" x14ac:dyDescent="0.3">
      <c r="F14144" t="s">
        <v>5763</v>
      </c>
      <c r="G14144" s="10">
        <v>0</v>
      </c>
    </row>
    <row r="14145" spans="6:7" x14ac:dyDescent="0.3">
      <c r="F14145" t="s">
        <v>6161</v>
      </c>
      <c r="G14145" s="10">
        <v>0</v>
      </c>
    </row>
    <row r="14146" spans="6:7" x14ac:dyDescent="0.3">
      <c r="F14146" t="s">
        <v>5764</v>
      </c>
      <c r="G14146" s="10">
        <v>0</v>
      </c>
    </row>
    <row r="14147" spans="6:7" x14ac:dyDescent="0.3">
      <c r="F14147" t="s">
        <v>6163</v>
      </c>
      <c r="G14147" s="10">
        <v>0</v>
      </c>
    </row>
    <row r="14148" spans="6:7" x14ac:dyDescent="0.3">
      <c r="F14148" t="s">
        <v>5765</v>
      </c>
      <c r="G14148" s="10">
        <v>0</v>
      </c>
    </row>
    <row r="14149" spans="6:7" x14ac:dyDescent="0.3">
      <c r="F14149" t="s">
        <v>5276</v>
      </c>
      <c r="G14149" s="10">
        <v>0</v>
      </c>
    </row>
    <row r="14150" spans="6:7" x14ac:dyDescent="0.3">
      <c r="F14150" t="s">
        <v>5766</v>
      </c>
      <c r="G14150" s="10">
        <v>0</v>
      </c>
    </row>
    <row r="14151" spans="6:7" x14ac:dyDescent="0.3">
      <c r="F14151" t="s">
        <v>6167</v>
      </c>
      <c r="G14151" s="10">
        <v>0</v>
      </c>
    </row>
    <row r="14152" spans="6:7" x14ac:dyDescent="0.3">
      <c r="F14152" t="s">
        <v>5767</v>
      </c>
      <c r="G14152" s="10">
        <v>0</v>
      </c>
    </row>
    <row r="14153" spans="6:7" x14ac:dyDescent="0.3">
      <c r="F14153" t="s">
        <v>6169</v>
      </c>
      <c r="G14153" s="10">
        <v>0</v>
      </c>
    </row>
    <row r="14154" spans="6:7" x14ac:dyDescent="0.3">
      <c r="F14154" t="s">
        <v>5328</v>
      </c>
      <c r="G14154" s="10">
        <v>0</v>
      </c>
    </row>
    <row r="14155" spans="6:7" x14ac:dyDescent="0.3">
      <c r="F14155" t="s">
        <v>6171</v>
      </c>
      <c r="G14155" s="10">
        <v>0</v>
      </c>
    </row>
    <row r="14156" spans="6:7" x14ac:dyDescent="0.3">
      <c r="F14156" t="s">
        <v>5769</v>
      </c>
      <c r="G14156" s="10">
        <v>0</v>
      </c>
    </row>
    <row r="14157" spans="6:7" x14ac:dyDescent="0.3">
      <c r="F14157" t="s">
        <v>6173</v>
      </c>
      <c r="G14157" s="10">
        <v>0</v>
      </c>
    </row>
    <row r="14158" spans="6:7" x14ac:dyDescent="0.3">
      <c r="F14158" t="s">
        <v>5770</v>
      </c>
      <c r="G14158" s="10">
        <v>0</v>
      </c>
    </row>
    <row r="14159" spans="6:7" x14ac:dyDescent="0.3">
      <c r="F14159" t="s">
        <v>5369</v>
      </c>
      <c r="G14159" s="10">
        <v>0</v>
      </c>
    </row>
    <row r="14160" spans="6:7" x14ac:dyDescent="0.3">
      <c r="F14160" t="s">
        <v>6175</v>
      </c>
      <c r="G14160" s="10">
        <v>0</v>
      </c>
    </row>
    <row r="14161" spans="6:7" x14ac:dyDescent="0.3">
      <c r="F14161" t="s">
        <v>5771</v>
      </c>
      <c r="G14161" s="10">
        <v>0</v>
      </c>
    </row>
    <row r="14162" spans="6:7" x14ac:dyDescent="0.3">
      <c r="F14162" t="s">
        <v>6178</v>
      </c>
      <c r="G14162" s="10">
        <v>0</v>
      </c>
    </row>
    <row r="14163" spans="6:7" x14ac:dyDescent="0.3">
      <c r="F14163" t="s">
        <v>5772</v>
      </c>
      <c r="G14163" s="10">
        <v>0</v>
      </c>
    </row>
    <row r="14164" spans="6:7" x14ac:dyDescent="0.3">
      <c r="F14164" t="s">
        <v>5277</v>
      </c>
      <c r="G14164" s="10">
        <v>0</v>
      </c>
    </row>
    <row r="14165" spans="6:7" x14ac:dyDescent="0.3">
      <c r="F14165" t="s">
        <v>5245</v>
      </c>
      <c r="G14165" s="10">
        <v>0</v>
      </c>
    </row>
    <row r="14166" spans="6:7" x14ac:dyDescent="0.3">
      <c r="F14166" t="s">
        <v>6182</v>
      </c>
      <c r="G14166" s="10">
        <v>0</v>
      </c>
    </row>
    <row r="14167" spans="6:7" x14ac:dyDescent="0.3">
      <c r="F14167" t="s">
        <v>5774</v>
      </c>
      <c r="G14167" s="10">
        <v>0</v>
      </c>
    </row>
    <row r="14168" spans="6:7" x14ac:dyDescent="0.3">
      <c r="F14168" t="s">
        <v>6184</v>
      </c>
      <c r="G14168" s="10">
        <v>0</v>
      </c>
    </row>
    <row r="14169" spans="6:7" x14ac:dyDescent="0.3">
      <c r="F14169" t="s">
        <v>5775</v>
      </c>
      <c r="G14169" s="10">
        <v>0</v>
      </c>
    </row>
    <row r="14170" spans="6:7" x14ac:dyDescent="0.3">
      <c r="F14170" t="s">
        <v>6186</v>
      </c>
      <c r="G14170" s="10">
        <v>0</v>
      </c>
    </row>
    <row r="14171" spans="6:7" x14ac:dyDescent="0.3">
      <c r="F14171" t="s">
        <v>5776</v>
      </c>
      <c r="G14171" s="10">
        <v>0</v>
      </c>
    </row>
    <row r="14172" spans="6:7" x14ac:dyDescent="0.3">
      <c r="F14172" t="s">
        <v>6188</v>
      </c>
      <c r="G14172" s="10">
        <v>0</v>
      </c>
    </row>
    <row r="14173" spans="6:7" x14ac:dyDescent="0.3">
      <c r="F14173" t="s">
        <v>5777</v>
      </c>
      <c r="G14173" s="10">
        <v>0</v>
      </c>
    </row>
    <row r="14174" spans="6:7" x14ac:dyDescent="0.3">
      <c r="F14174" t="s">
        <v>6190</v>
      </c>
      <c r="G14174" s="10">
        <v>0</v>
      </c>
    </row>
    <row r="14175" spans="6:7" x14ac:dyDescent="0.3">
      <c r="F14175" t="s">
        <v>5778</v>
      </c>
      <c r="G14175" s="10">
        <v>0</v>
      </c>
    </row>
    <row r="14176" spans="6:7" x14ac:dyDescent="0.3">
      <c r="F14176" t="s">
        <v>6192</v>
      </c>
      <c r="G14176" s="10">
        <v>0</v>
      </c>
    </row>
    <row r="14177" spans="6:7" x14ac:dyDescent="0.3">
      <c r="F14177" t="s">
        <v>6354</v>
      </c>
      <c r="G14177" s="10">
        <v>0</v>
      </c>
    </row>
    <row r="14178" spans="6:7" x14ac:dyDescent="0.3">
      <c r="F14178" t="s">
        <v>6194</v>
      </c>
      <c r="G14178" s="10">
        <v>0</v>
      </c>
    </row>
    <row r="14179" spans="6:7" x14ac:dyDescent="0.3">
      <c r="F14179" t="s">
        <v>5780</v>
      </c>
      <c r="G14179" s="10">
        <v>0</v>
      </c>
    </row>
    <row r="14180" spans="6:7" x14ac:dyDescent="0.3">
      <c r="F14180" t="s">
        <v>5362</v>
      </c>
      <c r="G14180" s="10">
        <v>0</v>
      </c>
    </row>
    <row r="14181" spans="6:7" x14ac:dyDescent="0.3">
      <c r="F14181" t="s">
        <v>5781</v>
      </c>
      <c r="G14181" s="10">
        <v>0</v>
      </c>
    </row>
    <row r="14182" spans="6:7" x14ac:dyDescent="0.3">
      <c r="F14182" t="s">
        <v>6198</v>
      </c>
      <c r="G14182" s="10">
        <v>0</v>
      </c>
    </row>
    <row r="14183" spans="6:7" x14ac:dyDescent="0.3">
      <c r="F14183" t="s">
        <v>5782</v>
      </c>
      <c r="G14183" s="10">
        <v>0</v>
      </c>
    </row>
    <row r="14184" spans="6:7" x14ac:dyDescent="0.3">
      <c r="F14184" t="s">
        <v>6200</v>
      </c>
      <c r="G14184" s="10">
        <v>0</v>
      </c>
    </row>
    <row r="14185" spans="6:7" x14ac:dyDescent="0.3">
      <c r="F14185" t="s">
        <v>5783</v>
      </c>
      <c r="G14185" s="10">
        <v>0</v>
      </c>
    </row>
    <row r="14186" spans="6:7" x14ac:dyDescent="0.3">
      <c r="F14186" t="s">
        <v>6202</v>
      </c>
      <c r="G14186" s="10">
        <v>0</v>
      </c>
    </row>
    <row r="14187" spans="6:7" x14ac:dyDescent="0.3">
      <c r="F14187" t="s">
        <v>5784</v>
      </c>
      <c r="G14187" s="10">
        <v>0</v>
      </c>
    </row>
    <row r="14188" spans="6:7" x14ac:dyDescent="0.3">
      <c r="F14188" t="s">
        <v>6204</v>
      </c>
      <c r="G14188" s="10">
        <v>0</v>
      </c>
    </row>
    <row r="14189" spans="6:7" x14ac:dyDescent="0.3">
      <c r="F14189" t="s">
        <v>5785</v>
      </c>
      <c r="G14189" s="10">
        <v>0</v>
      </c>
    </row>
    <row r="14190" spans="6:7" x14ac:dyDescent="0.3">
      <c r="F14190" t="s">
        <v>5364</v>
      </c>
      <c r="G14190" s="10">
        <v>0</v>
      </c>
    </row>
    <row r="14191" spans="6:7" x14ac:dyDescent="0.3">
      <c r="F14191" t="s">
        <v>5786</v>
      </c>
      <c r="G14191" s="10">
        <v>0</v>
      </c>
    </row>
    <row r="14192" spans="6:7" x14ac:dyDescent="0.3">
      <c r="F14192" t="s">
        <v>6208</v>
      </c>
      <c r="G14192" s="10">
        <v>0</v>
      </c>
    </row>
    <row r="14193" spans="6:7" x14ac:dyDescent="0.3">
      <c r="F14193" t="s">
        <v>5787</v>
      </c>
      <c r="G14193" s="10">
        <v>0</v>
      </c>
    </row>
    <row r="14194" spans="6:7" x14ac:dyDescent="0.3">
      <c r="F14194" t="s">
        <v>6210</v>
      </c>
      <c r="G14194" s="10">
        <v>0</v>
      </c>
    </row>
    <row r="14195" spans="6:7" x14ac:dyDescent="0.3">
      <c r="F14195" t="s">
        <v>5788</v>
      </c>
      <c r="G14195" s="10">
        <v>0</v>
      </c>
    </row>
    <row r="14196" spans="6:7" x14ac:dyDescent="0.3">
      <c r="F14196" t="s">
        <v>5283</v>
      </c>
      <c r="G14196" s="10">
        <v>0</v>
      </c>
    </row>
    <row r="14197" spans="6:7" x14ac:dyDescent="0.3">
      <c r="F14197" t="s">
        <v>5789</v>
      </c>
      <c r="G14197" s="10">
        <v>0</v>
      </c>
    </row>
    <row r="14198" spans="6:7" x14ac:dyDescent="0.3">
      <c r="F14198" t="s">
        <v>6214</v>
      </c>
      <c r="G14198" s="10">
        <v>0</v>
      </c>
    </row>
    <row r="14199" spans="6:7" x14ac:dyDescent="0.3">
      <c r="F14199" t="s">
        <v>5790</v>
      </c>
      <c r="G14199" s="10">
        <v>0</v>
      </c>
    </row>
    <row r="14200" spans="6:7" x14ac:dyDescent="0.3">
      <c r="F14200" t="s">
        <v>6216</v>
      </c>
      <c r="G14200" s="10">
        <v>0</v>
      </c>
    </row>
    <row r="14201" spans="6:7" x14ac:dyDescent="0.3">
      <c r="F14201" t="s">
        <v>5791</v>
      </c>
      <c r="G14201" s="10">
        <v>0</v>
      </c>
    </row>
    <row r="14202" spans="6:7" x14ac:dyDescent="0.3">
      <c r="F14202" t="s">
        <v>6218</v>
      </c>
      <c r="G14202" s="10">
        <v>0</v>
      </c>
    </row>
    <row r="14203" spans="6:7" x14ac:dyDescent="0.3">
      <c r="F14203" t="s">
        <v>5792</v>
      </c>
      <c r="G14203" s="10">
        <v>0</v>
      </c>
    </row>
    <row r="14204" spans="6:7" x14ac:dyDescent="0.3">
      <c r="F14204" t="s">
        <v>6220</v>
      </c>
      <c r="G14204" s="10">
        <v>0</v>
      </c>
    </row>
    <row r="14205" spans="6:7" x14ac:dyDescent="0.3">
      <c r="F14205" t="s">
        <v>5793</v>
      </c>
      <c r="G14205" s="10">
        <v>0</v>
      </c>
    </row>
    <row r="14206" spans="6:7" x14ac:dyDescent="0.3">
      <c r="F14206" t="s">
        <v>6222</v>
      </c>
      <c r="G14206" s="10">
        <v>0</v>
      </c>
    </row>
    <row r="14207" spans="6:7" x14ac:dyDescent="0.3">
      <c r="F14207" t="s">
        <v>5794</v>
      </c>
      <c r="G14207" s="10">
        <v>0</v>
      </c>
    </row>
    <row r="14208" spans="6:7" x14ac:dyDescent="0.3">
      <c r="F14208" t="s">
        <v>6224</v>
      </c>
      <c r="G14208" s="10">
        <v>0</v>
      </c>
    </row>
    <row r="14209" spans="6:7" x14ac:dyDescent="0.3">
      <c r="F14209" t="s">
        <v>5795</v>
      </c>
      <c r="G14209" s="10">
        <v>0</v>
      </c>
    </row>
    <row r="14210" spans="6:7" x14ac:dyDescent="0.3">
      <c r="F14210" t="s">
        <v>6226</v>
      </c>
      <c r="G14210" s="10">
        <v>0</v>
      </c>
    </row>
    <row r="14211" spans="6:7" x14ac:dyDescent="0.3">
      <c r="F14211" t="s">
        <v>5796</v>
      </c>
      <c r="G14211" s="10">
        <v>0</v>
      </c>
    </row>
    <row r="14212" spans="6:7" x14ac:dyDescent="0.3">
      <c r="F14212" t="s">
        <v>6228</v>
      </c>
      <c r="G14212" s="10">
        <v>0</v>
      </c>
    </row>
    <row r="14213" spans="6:7" x14ac:dyDescent="0.3">
      <c r="F14213" t="s">
        <v>5797</v>
      </c>
      <c r="G14213" s="10">
        <v>0</v>
      </c>
    </row>
    <row r="14214" spans="6:7" x14ac:dyDescent="0.3">
      <c r="F14214" t="s">
        <v>6230</v>
      </c>
      <c r="G14214" s="10">
        <v>0</v>
      </c>
    </row>
    <row r="14215" spans="6:7" x14ac:dyDescent="0.3">
      <c r="F14215" t="s">
        <v>5798</v>
      </c>
      <c r="G14215" s="10">
        <v>0</v>
      </c>
    </row>
    <row r="14216" spans="6:7" x14ac:dyDescent="0.3">
      <c r="F14216" t="s">
        <v>6232</v>
      </c>
      <c r="G14216" s="10">
        <v>0</v>
      </c>
    </row>
    <row r="14217" spans="6:7" x14ac:dyDescent="0.3">
      <c r="F14217" t="s">
        <v>5799</v>
      </c>
      <c r="G14217" s="10">
        <v>0</v>
      </c>
    </row>
    <row r="14218" spans="6:7" x14ac:dyDescent="0.3">
      <c r="F14218" t="s">
        <v>6234</v>
      </c>
      <c r="G14218" s="10">
        <v>0</v>
      </c>
    </row>
    <row r="14219" spans="6:7" x14ac:dyDescent="0.3">
      <c r="F14219" t="s">
        <v>5800</v>
      </c>
      <c r="G14219" s="10">
        <v>0</v>
      </c>
    </row>
    <row r="14220" spans="6:7" x14ac:dyDescent="0.3">
      <c r="F14220" t="s">
        <v>6236</v>
      </c>
      <c r="G14220" s="10">
        <v>0</v>
      </c>
    </row>
    <row r="14221" spans="6:7" x14ac:dyDescent="0.3">
      <c r="F14221" t="s">
        <v>5801</v>
      </c>
      <c r="G14221" s="10">
        <v>0</v>
      </c>
    </row>
    <row r="14222" spans="6:7" x14ac:dyDescent="0.3">
      <c r="F14222" t="s">
        <v>6238</v>
      </c>
      <c r="G14222" s="10">
        <v>0</v>
      </c>
    </row>
    <row r="14223" spans="6:7" x14ac:dyDescent="0.3">
      <c r="F14223" t="s">
        <v>5802</v>
      </c>
      <c r="G14223" s="10">
        <v>0</v>
      </c>
    </row>
    <row r="14224" spans="6:7" x14ac:dyDescent="0.3">
      <c r="F14224" t="s">
        <v>6240</v>
      </c>
      <c r="G14224" s="10">
        <v>0</v>
      </c>
    </row>
    <row r="14225" spans="6:7" x14ac:dyDescent="0.3">
      <c r="F14225" t="s">
        <v>5803</v>
      </c>
      <c r="G14225" s="10">
        <v>0</v>
      </c>
    </row>
    <row r="14226" spans="6:7" x14ac:dyDescent="0.3">
      <c r="F14226" t="s">
        <v>6242</v>
      </c>
      <c r="G14226" s="10">
        <v>0</v>
      </c>
    </row>
    <row r="14227" spans="6:7" x14ac:dyDescent="0.3">
      <c r="F14227" t="s">
        <v>5804</v>
      </c>
      <c r="G14227" s="10">
        <v>0</v>
      </c>
    </row>
    <row r="14228" spans="6:7" x14ac:dyDescent="0.3">
      <c r="F14228" t="s">
        <v>6244</v>
      </c>
      <c r="G14228" s="10">
        <v>0</v>
      </c>
    </row>
    <row r="14229" spans="6:7" x14ac:dyDescent="0.3">
      <c r="F14229" t="s">
        <v>5805</v>
      </c>
      <c r="G14229" s="10">
        <v>0</v>
      </c>
    </row>
    <row r="14230" spans="6:7" x14ac:dyDescent="0.3">
      <c r="F14230" t="s">
        <v>6246</v>
      </c>
      <c r="G14230" s="10">
        <v>0</v>
      </c>
    </row>
    <row r="14231" spans="6:7" x14ac:dyDescent="0.3">
      <c r="F14231" t="s">
        <v>5806</v>
      </c>
      <c r="G14231" s="10">
        <v>0</v>
      </c>
    </row>
    <row r="14232" spans="6:7" x14ac:dyDescent="0.3">
      <c r="F14232" t="s">
        <v>5284</v>
      </c>
      <c r="G14232" s="10">
        <v>0</v>
      </c>
    </row>
    <row r="14233" spans="6:7" x14ac:dyDescent="0.3">
      <c r="F14233" t="s">
        <v>5807</v>
      </c>
      <c r="G14233" s="10">
        <v>0</v>
      </c>
    </row>
    <row r="14234" spans="6:7" x14ac:dyDescent="0.3">
      <c r="F14234" t="s">
        <v>6250</v>
      </c>
      <c r="G14234" s="10">
        <v>0</v>
      </c>
    </row>
    <row r="14235" spans="6:7" x14ac:dyDescent="0.3">
      <c r="F14235" t="s">
        <v>5808</v>
      </c>
      <c r="G14235" s="10">
        <v>0</v>
      </c>
    </row>
    <row r="14236" spans="6:7" x14ac:dyDescent="0.3">
      <c r="F14236" t="s">
        <v>5366</v>
      </c>
      <c r="G14236" s="10">
        <v>0</v>
      </c>
    </row>
    <row r="14237" spans="6:7" x14ac:dyDescent="0.3">
      <c r="F14237" t="s">
        <v>5809</v>
      </c>
      <c r="G14237" s="10">
        <v>0</v>
      </c>
    </row>
    <row r="14238" spans="6:7" x14ac:dyDescent="0.3">
      <c r="F14238" t="s">
        <v>6254</v>
      </c>
      <c r="G14238" s="10">
        <v>0</v>
      </c>
    </row>
    <row r="14239" spans="6:7" x14ac:dyDescent="0.3">
      <c r="F14239" t="s">
        <v>5810</v>
      </c>
      <c r="G14239" s="10">
        <v>0</v>
      </c>
    </row>
    <row r="14240" spans="6:7" x14ac:dyDescent="0.3">
      <c r="F14240" t="s">
        <v>6256</v>
      </c>
      <c r="G14240" s="10">
        <v>0</v>
      </c>
    </row>
    <row r="14241" spans="6:7" x14ac:dyDescent="0.3">
      <c r="F14241" t="s">
        <v>5811</v>
      </c>
      <c r="G14241" s="10">
        <v>0</v>
      </c>
    </row>
    <row r="14242" spans="6:7" x14ac:dyDescent="0.3">
      <c r="F14242" t="s">
        <v>6258</v>
      </c>
      <c r="G14242" s="10">
        <v>0</v>
      </c>
    </row>
    <row r="14243" spans="6:7" x14ac:dyDescent="0.3">
      <c r="F14243" t="s">
        <v>5812</v>
      </c>
      <c r="G14243" s="10">
        <v>0</v>
      </c>
    </row>
    <row r="14244" spans="6:7" x14ac:dyDescent="0.3">
      <c r="F14244" t="s">
        <v>6260</v>
      </c>
      <c r="G14244" s="10">
        <v>0</v>
      </c>
    </row>
    <row r="14245" spans="6:7" x14ac:dyDescent="0.3">
      <c r="F14245" t="s">
        <v>6343</v>
      </c>
      <c r="G14245" s="10">
        <v>0</v>
      </c>
    </row>
    <row r="14246" spans="6:7" x14ac:dyDescent="0.3">
      <c r="F14246" t="s">
        <v>6262</v>
      </c>
      <c r="G14246" s="10">
        <v>0</v>
      </c>
    </row>
    <row r="14247" spans="6:7" x14ac:dyDescent="0.3">
      <c r="F14247" t="s">
        <v>6344</v>
      </c>
      <c r="G14247" s="10">
        <v>0</v>
      </c>
    </row>
    <row r="14248" spans="6:7" x14ac:dyDescent="0.3">
      <c r="F14248" t="s">
        <v>6264</v>
      </c>
      <c r="G14248" s="10">
        <v>0</v>
      </c>
    </row>
    <row r="14249" spans="6:7" x14ac:dyDescent="0.3">
      <c r="F14249" t="s">
        <v>6346</v>
      </c>
      <c r="G14249" s="10">
        <v>0</v>
      </c>
    </row>
    <row r="14250" spans="6:7" x14ac:dyDescent="0.3">
      <c r="F14250" t="s">
        <v>6266</v>
      </c>
      <c r="G14250" s="10">
        <v>0</v>
      </c>
    </row>
    <row r="14251" spans="6:7" x14ac:dyDescent="0.3">
      <c r="F14251" t="s">
        <v>6348</v>
      </c>
      <c r="G14251" s="10">
        <v>0</v>
      </c>
    </row>
    <row r="14252" spans="6:7" x14ac:dyDescent="0.3">
      <c r="F14252" t="s">
        <v>6268</v>
      </c>
      <c r="G14252" s="10">
        <v>0</v>
      </c>
    </row>
    <row r="14253" spans="6:7" x14ac:dyDescent="0.3">
      <c r="F14253" t="s">
        <v>6350</v>
      </c>
      <c r="G14253" s="10">
        <v>0</v>
      </c>
    </row>
    <row r="14254" spans="6:7" x14ac:dyDescent="0.3">
      <c r="F14254" t="s">
        <v>6270</v>
      </c>
      <c r="G14254" s="10">
        <v>0</v>
      </c>
    </row>
    <row r="14255" spans="6:7" x14ac:dyDescent="0.3">
      <c r="F14255" t="s">
        <v>6352</v>
      </c>
      <c r="G14255" s="10">
        <v>0</v>
      </c>
    </row>
    <row r="14256" spans="6:7" x14ac:dyDescent="0.3">
      <c r="F14256" t="s">
        <v>6272</v>
      </c>
      <c r="G14256" s="10">
        <v>0</v>
      </c>
    </row>
    <row r="14257" spans="6:7" x14ac:dyDescent="0.3">
      <c r="F14257" t="s">
        <v>5285</v>
      </c>
      <c r="G14257" s="10">
        <v>0</v>
      </c>
    </row>
    <row r="14258" spans="6:7" x14ac:dyDescent="0.3">
      <c r="F14258" t="s">
        <v>6274</v>
      </c>
      <c r="G14258" s="10">
        <v>0</v>
      </c>
    </row>
    <row r="14259" spans="6:7" x14ac:dyDescent="0.3">
      <c r="F14259" t="s">
        <v>5329</v>
      </c>
      <c r="G14259" s="10">
        <v>0</v>
      </c>
    </row>
    <row r="14260" spans="6:7" x14ac:dyDescent="0.3">
      <c r="F14260" t="s">
        <v>6276</v>
      </c>
      <c r="G14260" s="10">
        <v>0</v>
      </c>
    </row>
    <row r="14261" spans="6:7" x14ac:dyDescent="0.3">
      <c r="F14261" t="s">
        <v>5821</v>
      </c>
      <c r="G14261" s="10">
        <v>0</v>
      </c>
    </row>
    <row r="14262" spans="6:7" x14ac:dyDescent="0.3">
      <c r="F14262" t="s">
        <v>6278</v>
      </c>
      <c r="G14262" s="10">
        <v>0</v>
      </c>
    </row>
    <row r="14263" spans="6:7" x14ac:dyDescent="0.3">
      <c r="F14263" t="s">
        <v>5822</v>
      </c>
      <c r="G14263" s="10">
        <v>0</v>
      </c>
    </row>
    <row r="14264" spans="6:7" x14ac:dyDescent="0.3">
      <c r="F14264" t="s">
        <v>6280</v>
      </c>
      <c r="G14264" s="10">
        <v>0</v>
      </c>
    </row>
    <row r="14265" spans="6:7" x14ac:dyDescent="0.3">
      <c r="F14265" t="s">
        <v>5823</v>
      </c>
      <c r="G14265" s="10">
        <v>0</v>
      </c>
    </row>
    <row r="14266" spans="6:7" x14ac:dyDescent="0.3">
      <c r="F14266" t="s">
        <v>6282</v>
      </c>
      <c r="G14266" s="10">
        <v>0</v>
      </c>
    </row>
    <row r="14267" spans="6:7" x14ac:dyDescent="0.3">
      <c r="F14267" t="s">
        <v>5824</v>
      </c>
      <c r="G14267" s="10">
        <v>0</v>
      </c>
    </row>
    <row r="14268" spans="6:7" x14ac:dyDescent="0.3">
      <c r="F14268" t="s">
        <v>6284</v>
      </c>
      <c r="G14268" s="10">
        <v>0</v>
      </c>
    </row>
    <row r="14269" spans="6:7" x14ac:dyDescent="0.3">
      <c r="F14269" t="s">
        <v>5825</v>
      </c>
      <c r="G14269" s="10">
        <v>0</v>
      </c>
    </row>
    <row r="14270" spans="6:7" x14ac:dyDescent="0.3">
      <c r="F14270" t="s">
        <v>6286</v>
      </c>
      <c r="G14270" s="10">
        <v>0</v>
      </c>
    </row>
    <row r="14271" spans="6:7" x14ac:dyDescent="0.3">
      <c r="F14271" t="s">
        <v>5826</v>
      </c>
      <c r="G14271" s="10">
        <v>0</v>
      </c>
    </row>
    <row r="14272" spans="6:7" x14ac:dyDescent="0.3">
      <c r="F14272" t="s">
        <v>6288</v>
      </c>
      <c r="G14272" s="10">
        <v>0</v>
      </c>
    </row>
    <row r="14273" spans="6:7" x14ac:dyDescent="0.3">
      <c r="F14273" t="s">
        <v>5827</v>
      </c>
      <c r="G14273" s="10">
        <v>0</v>
      </c>
    </row>
    <row r="14274" spans="6:7" x14ac:dyDescent="0.3">
      <c r="F14274" t="s">
        <v>6290</v>
      </c>
      <c r="G14274" s="10">
        <v>0</v>
      </c>
    </row>
    <row r="14275" spans="6:7" x14ac:dyDescent="0.3">
      <c r="F14275" t="s">
        <v>5828</v>
      </c>
      <c r="G14275" s="10">
        <v>0</v>
      </c>
    </row>
    <row r="14276" spans="6:7" x14ac:dyDescent="0.3">
      <c r="F14276" t="s">
        <v>6292</v>
      </c>
      <c r="G14276" s="10">
        <v>0</v>
      </c>
    </row>
    <row r="14277" spans="6:7" x14ac:dyDescent="0.3">
      <c r="F14277" t="s">
        <v>5829</v>
      </c>
      <c r="G14277" s="10">
        <v>0</v>
      </c>
    </row>
    <row r="14278" spans="6:7" x14ac:dyDescent="0.3">
      <c r="F14278" t="s">
        <v>6294</v>
      </c>
      <c r="G14278" s="10">
        <v>0</v>
      </c>
    </row>
    <row r="14279" spans="6:7" x14ac:dyDescent="0.3">
      <c r="F14279" t="s">
        <v>5830</v>
      </c>
      <c r="G14279" s="10">
        <v>0</v>
      </c>
    </row>
    <row r="14280" spans="6:7" x14ac:dyDescent="0.3">
      <c r="F14280" t="s">
        <v>6296</v>
      </c>
      <c r="G14280" s="10">
        <v>0</v>
      </c>
    </row>
    <row r="14281" spans="6:7" x14ac:dyDescent="0.3">
      <c r="F14281" t="s">
        <v>5831</v>
      </c>
      <c r="G14281" s="10">
        <v>0</v>
      </c>
    </row>
    <row r="14282" spans="6:7" x14ac:dyDescent="0.3">
      <c r="F14282" t="s">
        <v>6298</v>
      </c>
      <c r="G14282" s="10">
        <v>0</v>
      </c>
    </row>
    <row r="14283" spans="6:7" x14ac:dyDescent="0.3">
      <c r="F14283" t="s">
        <v>5832</v>
      </c>
      <c r="G14283" s="10">
        <v>0</v>
      </c>
    </row>
    <row r="14284" spans="6:7" x14ac:dyDescent="0.3">
      <c r="F14284" t="s">
        <v>6300</v>
      </c>
      <c r="G14284" s="10">
        <v>0</v>
      </c>
    </row>
    <row r="14285" spans="6:7" x14ac:dyDescent="0.3">
      <c r="F14285" t="s">
        <v>5833</v>
      </c>
      <c r="G14285" s="10">
        <v>0</v>
      </c>
    </row>
    <row r="14286" spans="6:7" x14ac:dyDescent="0.3">
      <c r="F14286" t="s">
        <v>6302</v>
      </c>
      <c r="G14286" s="10">
        <v>0</v>
      </c>
    </row>
    <row r="14287" spans="6:7" x14ac:dyDescent="0.3">
      <c r="F14287" t="s">
        <v>5834</v>
      </c>
      <c r="G14287" s="10">
        <v>0</v>
      </c>
    </row>
    <row r="14288" spans="6:7" x14ac:dyDescent="0.3">
      <c r="F14288" t="s">
        <v>6304</v>
      </c>
      <c r="G14288" s="10">
        <v>0</v>
      </c>
    </row>
    <row r="14289" spans="6:7" x14ac:dyDescent="0.3">
      <c r="F14289" t="s">
        <v>5835</v>
      </c>
      <c r="G14289" s="10">
        <v>0</v>
      </c>
    </row>
    <row r="14290" spans="6:7" x14ac:dyDescent="0.3">
      <c r="F14290" t="s">
        <v>6306</v>
      </c>
      <c r="G14290" s="10">
        <v>0</v>
      </c>
    </row>
    <row r="14291" spans="6:7" x14ac:dyDescent="0.3">
      <c r="F14291" t="s">
        <v>5836</v>
      </c>
      <c r="G14291" s="10">
        <v>0</v>
      </c>
    </row>
    <row r="14292" spans="6:7" x14ac:dyDescent="0.3">
      <c r="F14292" t="s">
        <v>6308</v>
      </c>
      <c r="G14292" s="10">
        <v>0</v>
      </c>
    </row>
    <row r="14293" spans="6:7" x14ac:dyDescent="0.3">
      <c r="F14293" t="s">
        <v>5837</v>
      </c>
      <c r="G14293" s="10">
        <v>0</v>
      </c>
    </row>
    <row r="14294" spans="6:7" x14ac:dyDescent="0.3">
      <c r="F14294" t="s">
        <v>6310</v>
      </c>
      <c r="G14294" s="10">
        <v>0</v>
      </c>
    </row>
    <row r="14295" spans="6:7" x14ac:dyDescent="0.3">
      <c r="F14295" t="s">
        <v>5838</v>
      </c>
      <c r="G14295" s="10">
        <v>0</v>
      </c>
    </row>
    <row r="14296" spans="6:7" x14ac:dyDescent="0.3">
      <c r="F14296" t="s">
        <v>6312</v>
      </c>
      <c r="G14296" s="10">
        <v>0</v>
      </c>
    </row>
    <row r="14297" spans="6:7" x14ac:dyDescent="0.3">
      <c r="F14297" t="s">
        <v>5330</v>
      </c>
      <c r="G14297" s="10">
        <v>0</v>
      </c>
    </row>
    <row r="14298" spans="6:7" x14ac:dyDescent="0.3">
      <c r="F14298" t="s">
        <v>6314</v>
      </c>
      <c r="G14298" s="10">
        <v>0</v>
      </c>
    </row>
    <row r="14299" spans="6:7" x14ac:dyDescent="0.3">
      <c r="F14299" t="s">
        <v>5331</v>
      </c>
      <c r="G14299" s="10">
        <v>0</v>
      </c>
    </row>
    <row r="14300" spans="6:7" x14ac:dyDescent="0.3">
      <c r="F14300" t="s">
        <v>6316</v>
      </c>
      <c r="G14300" s="10">
        <v>0</v>
      </c>
    </row>
    <row r="14301" spans="6:7" x14ac:dyDescent="0.3">
      <c r="F14301" t="s">
        <v>5841</v>
      </c>
      <c r="G14301" s="10">
        <v>0</v>
      </c>
    </row>
    <row r="14302" spans="6:7" x14ac:dyDescent="0.3">
      <c r="F14302" t="s">
        <v>6318</v>
      </c>
      <c r="G14302" s="10">
        <v>0</v>
      </c>
    </row>
    <row r="14303" spans="6:7" x14ac:dyDescent="0.3">
      <c r="F14303" t="s">
        <v>5842</v>
      </c>
      <c r="G14303" s="10">
        <v>0</v>
      </c>
    </row>
    <row r="14304" spans="6:7" x14ac:dyDescent="0.3">
      <c r="F14304" t="s">
        <v>6320</v>
      </c>
      <c r="G14304" s="10">
        <v>0</v>
      </c>
    </row>
    <row r="14305" spans="6:7" x14ac:dyDescent="0.3">
      <c r="F14305" t="s">
        <v>5843</v>
      </c>
      <c r="G14305" s="10">
        <v>0</v>
      </c>
    </row>
    <row r="14306" spans="6:7" x14ac:dyDescent="0.3">
      <c r="F14306" t="s">
        <v>6322</v>
      </c>
      <c r="G14306" s="10">
        <v>0</v>
      </c>
    </row>
    <row r="14307" spans="6:7" x14ac:dyDescent="0.3">
      <c r="F14307" t="s">
        <v>5332</v>
      </c>
      <c r="G14307" s="10">
        <v>0</v>
      </c>
    </row>
    <row r="14308" spans="6:7" x14ac:dyDescent="0.3">
      <c r="F14308" t="s">
        <v>6324</v>
      </c>
      <c r="G14308" s="10">
        <v>0</v>
      </c>
    </row>
    <row r="14309" spans="6:7" x14ac:dyDescent="0.3">
      <c r="F14309" t="s">
        <v>5845</v>
      </c>
      <c r="G14309" s="10">
        <v>0</v>
      </c>
    </row>
    <row r="14310" spans="6:7" x14ac:dyDescent="0.3">
      <c r="F14310" t="s">
        <v>6326</v>
      </c>
      <c r="G14310" s="10">
        <v>0</v>
      </c>
    </row>
    <row r="14311" spans="6:7" x14ac:dyDescent="0.3">
      <c r="F14311" t="s">
        <v>5846</v>
      </c>
      <c r="G14311" s="10">
        <v>0</v>
      </c>
    </row>
    <row r="14312" spans="6:7" x14ac:dyDescent="0.3">
      <c r="F14312" t="s">
        <v>6328</v>
      </c>
      <c r="G14312" s="10">
        <v>0</v>
      </c>
    </row>
    <row r="14313" spans="6:7" x14ac:dyDescent="0.3">
      <c r="F14313" t="s">
        <v>5847</v>
      </c>
      <c r="G14313" s="10">
        <v>0</v>
      </c>
    </row>
    <row r="14314" spans="6:7" x14ac:dyDescent="0.3">
      <c r="F14314" t="s">
        <v>6330</v>
      </c>
      <c r="G14314" s="10">
        <v>0</v>
      </c>
    </row>
    <row r="14315" spans="6:7" x14ac:dyDescent="0.3">
      <c r="F14315" t="s">
        <v>5848</v>
      </c>
      <c r="G14315" s="10">
        <v>0</v>
      </c>
    </row>
    <row r="14316" spans="6:7" x14ac:dyDescent="0.3">
      <c r="F14316" t="s">
        <v>6332</v>
      </c>
      <c r="G14316" s="10">
        <v>0</v>
      </c>
    </row>
    <row r="14317" spans="6:7" x14ac:dyDescent="0.3">
      <c r="F14317" t="s">
        <v>5246</v>
      </c>
      <c r="G14317" s="10">
        <v>0</v>
      </c>
    </row>
    <row r="14318" spans="6:7" x14ac:dyDescent="0.3">
      <c r="F14318" t="s">
        <v>6334</v>
      </c>
      <c r="G14318" s="10">
        <v>0</v>
      </c>
    </row>
    <row r="14319" spans="6:7" x14ac:dyDescent="0.3">
      <c r="F14319" t="s">
        <v>5850</v>
      </c>
      <c r="G14319" s="10">
        <v>0</v>
      </c>
    </row>
    <row r="14320" spans="6:7" x14ac:dyDescent="0.3">
      <c r="F14320" t="s">
        <v>6336</v>
      </c>
      <c r="G14320" s="10">
        <v>0</v>
      </c>
    </row>
    <row r="14321" spans="6:7" x14ac:dyDescent="0.3">
      <c r="F14321" t="s">
        <v>5851</v>
      </c>
      <c r="G14321" s="10">
        <v>0</v>
      </c>
    </row>
    <row r="14322" spans="6:7" x14ac:dyDescent="0.3">
      <c r="F14322" t="s">
        <v>6338</v>
      </c>
      <c r="G14322" s="10">
        <v>0</v>
      </c>
    </row>
    <row r="14323" spans="6:7" x14ac:dyDescent="0.3">
      <c r="F14323" t="s">
        <v>5852</v>
      </c>
      <c r="G14323" s="10">
        <v>0</v>
      </c>
    </row>
    <row r="14324" spans="6:7" x14ac:dyDescent="0.3">
      <c r="F14324" t="s">
        <v>6340</v>
      </c>
      <c r="G14324" s="10">
        <v>0</v>
      </c>
    </row>
    <row r="14325" spans="6:7" x14ac:dyDescent="0.3">
      <c r="F14325" t="s">
        <v>5333</v>
      </c>
      <c r="G14325" s="10">
        <v>0</v>
      </c>
    </row>
    <row r="14326" spans="6:7" x14ac:dyDescent="0.3">
      <c r="F14326" t="s">
        <v>6342</v>
      </c>
      <c r="G14326" s="10">
        <v>0</v>
      </c>
    </row>
    <row r="14327" spans="6:7" x14ac:dyDescent="0.3">
      <c r="F14327" t="s">
        <v>5854</v>
      </c>
      <c r="G14327" s="10">
        <v>0</v>
      </c>
    </row>
    <row r="14328" spans="6:7" x14ac:dyDescent="0.3">
      <c r="F14328" t="s">
        <v>5855</v>
      </c>
      <c r="G14328" s="10">
        <v>0</v>
      </c>
    </row>
    <row r="14329" spans="6:7" x14ac:dyDescent="0.3">
      <c r="F14329" t="s">
        <v>6345</v>
      </c>
      <c r="G14329" s="10">
        <v>0</v>
      </c>
    </row>
    <row r="14330" spans="6:7" x14ac:dyDescent="0.3">
      <c r="F14330" t="s">
        <v>5814</v>
      </c>
      <c r="G14330" s="10">
        <v>0</v>
      </c>
    </row>
    <row r="14331" spans="6:7" x14ac:dyDescent="0.3">
      <c r="F14331" t="s">
        <v>6347</v>
      </c>
      <c r="G14331" s="10">
        <v>0</v>
      </c>
    </row>
    <row r="14332" spans="6:7" x14ac:dyDescent="0.3">
      <c r="F14332" t="s">
        <v>5815</v>
      </c>
      <c r="G14332" s="10">
        <v>0</v>
      </c>
    </row>
    <row r="14333" spans="6:7" x14ac:dyDescent="0.3">
      <c r="F14333" t="s">
        <v>6349</v>
      </c>
      <c r="G14333" s="10">
        <v>0</v>
      </c>
    </row>
    <row r="14334" spans="6:7" x14ac:dyDescent="0.3">
      <c r="F14334" t="s">
        <v>5816</v>
      </c>
      <c r="G14334" s="10">
        <v>0</v>
      </c>
    </row>
    <row r="14335" spans="6:7" x14ac:dyDescent="0.3">
      <c r="F14335" t="s">
        <v>6351</v>
      </c>
      <c r="G14335" s="10">
        <v>0</v>
      </c>
    </row>
    <row r="14336" spans="6:7" x14ac:dyDescent="0.3">
      <c r="F14336" t="s">
        <v>5817</v>
      </c>
      <c r="G14336" s="10">
        <v>0</v>
      </c>
    </row>
    <row r="14337" spans="6:7" x14ac:dyDescent="0.3">
      <c r="F14337" t="s">
        <v>6353</v>
      </c>
      <c r="G14337" s="10">
        <v>0</v>
      </c>
    </row>
    <row r="14338" spans="6:7" x14ac:dyDescent="0.3">
      <c r="F14338" t="s">
        <v>5818</v>
      </c>
      <c r="G14338" s="10">
        <v>0</v>
      </c>
    </row>
    <row r="14339" spans="6:7" x14ac:dyDescent="0.3">
      <c r="F14339" t="s">
        <v>5819</v>
      </c>
      <c r="G14339" s="10">
        <v>0</v>
      </c>
    </row>
    <row r="14340" spans="6:7" x14ac:dyDescent="0.3">
      <c r="F14340" t="s">
        <v>5779</v>
      </c>
      <c r="G14340" s="10">
        <v>0</v>
      </c>
    </row>
    <row r="14341" spans="6:7" x14ac:dyDescent="0.3">
      <c r="F14341" t="s">
        <v>4719</v>
      </c>
      <c r="G14341" s="10">
        <v>0</v>
      </c>
    </row>
    <row r="14342" spans="6:7" x14ac:dyDescent="0.3">
      <c r="F14342" t="s">
        <v>4132</v>
      </c>
      <c r="G14342" s="10">
        <v>0</v>
      </c>
    </row>
    <row r="14343" spans="6:7" x14ac:dyDescent="0.3">
      <c r="F14343" t="s">
        <v>4847</v>
      </c>
      <c r="G14343" s="10">
        <v>0</v>
      </c>
    </row>
    <row r="14344" spans="6:7" x14ac:dyDescent="0.3">
      <c r="F14344" t="s">
        <v>4209</v>
      </c>
      <c r="G14344" s="10">
        <v>0</v>
      </c>
    </row>
    <row r="14345" spans="6:7" x14ac:dyDescent="0.3">
      <c r="F14345" t="s">
        <v>5107</v>
      </c>
      <c r="G14345" s="10">
        <v>0</v>
      </c>
    </row>
    <row r="14346" spans="6:7" x14ac:dyDescent="0.3">
      <c r="F14346" t="s">
        <v>4210</v>
      </c>
      <c r="G14346" s="10">
        <v>0</v>
      </c>
    </row>
    <row r="14347" spans="6:7" x14ac:dyDescent="0.3">
      <c r="F14347" t="s">
        <v>4783</v>
      </c>
      <c r="G14347" s="10">
        <v>0</v>
      </c>
    </row>
    <row r="14348" spans="6:7" x14ac:dyDescent="0.3">
      <c r="F14348" t="s">
        <v>4211</v>
      </c>
      <c r="G14348" s="10">
        <v>0</v>
      </c>
    </row>
    <row r="14349" spans="6:7" x14ac:dyDescent="0.3">
      <c r="F14349" t="s">
        <v>4915</v>
      </c>
      <c r="G14349" s="10">
        <v>0</v>
      </c>
    </row>
    <row r="14350" spans="6:7" x14ac:dyDescent="0.3">
      <c r="F14350" t="s">
        <v>4212</v>
      </c>
      <c r="G14350" s="10">
        <v>0</v>
      </c>
    </row>
    <row r="14351" spans="6:7" x14ac:dyDescent="0.3">
      <c r="F14351" t="s">
        <v>5043</v>
      </c>
      <c r="G14351" s="10">
        <v>0</v>
      </c>
    </row>
    <row r="14352" spans="6:7" x14ac:dyDescent="0.3">
      <c r="F14352" t="s">
        <v>4213</v>
      </c>
      <c r="G14352" s="10">
        <v>0</v>
      </c>
    </row>
    <row r="14353" spans="6:7" x14ac:dyDescent="0.3">
      <c r="F14353" t="s">
        <v>4687</v>
      </c>
      <c r="G14353" s="10">
        <v>0</v>
      </c>
    </row>
    <row r="14354" spans="6:7" x14ac:dyDescent="0.3">
      <c r="F14354" t="s">
        <v>4214</v>
      </c>
      <c r="G14354" s="10">
        <v>0</v>
      </c>
    </row>
    <row r="14355" spans="6:7" x14ac:dyDescent="0.3">
      <c r="F14355" t="s">
        <v>4113</v>
      </c>
      <c r="G14355" s="10">
        <v>0</v>
      </c>
    </row>
    <row r="14356" spans="6:7" x14ac:dyDescent="0.3">
      <c r="F14356" t="s">
        <v>4215</v>
      </c>
      <c r="G14356" s="10">
        <v>0</v>
      </c>
    </row>
    <row r="14357" spans="6:7" x14ac:dyDescent="0.3">
      <c r="F14357" t="s">
        <v>4815</v>
      </c>
      <c r="G14357" s="10">
        <v>0</v>
      </c>
    </row>
    <row r="14358" spans="6:7" x14ac:dyDescent="0.3">
      <c r="F14358" t="s">
        <v>4216</v>
      </c>
      <c r="G14358" s="10">
        <v>0</v>
      </c>
    </row>
    <row r="14359" spans="6:7" x14ac:dyDescent="0.3">
      <c r="F14359" t="s">
        <v>4123</v>
      </c>
      <c r="G14359" s="10">
        <v>0</v>
      </c>
    </row>
    <row r="14360" spans="6:7" x14ac:dyDescent="0.3">
      <c r="F14360" t="s">
        <v>4217</v>
      </c>
      <c r="G14360" s="10">
        <v>0</v>
      </c>
    </row>
    <row r="14361" spans="6:7" x14ac:dyDescent="0.3">
      <c r="F14361" t="s">
        <v>4947</v>
      </c>
      <c r="G14361" s="10">
        <v>0</v>
      </c>
    </row>
    <row r="14362" spans="6:7" x14ac:dyDescent="0.3">
      <c r="F14362" t="s">
        <v>4218</v>
      </c>
      <c r="G14362" s="10">
        <v>0</v>
      </c>
    </row>
    <row r="14363" spans="6:7" x14ac:dyDescent="0.3">
      <c r="F14363" t="s">
        <v>5011</v>
      </c>
      <c r="G14363" s="10">
        <v>0</v>
      </c>
    </row>
    <row r="14364" spans="6:7" x14ac:dyDescent="0.3">
      <c r="F14364" t="s">
        <v>4151</v>
      </c>
      <c r="G14364" s="10">
        <v>0</v>
      </c>
    </row>
    <row r="14365" spans="6:7" x14ac:dyDescent="0.3">
      <c r="F14365" t="s">
        <v>5075</v>
      </c>
      <c r="G14365" s="10">
        <v>0</v>
      </c>
    </row>
    <row r="14366" spans="6:7" x14ac:dyDescent="0.3">
      <c r="F14366" t="s">
        <v>4220</v>
      </c>
      <c r="G14366" s="10">
        <v>0</v>
      </c>
    </row>
    <row r="14367" spans="6:7" x14ac:dyDescent="0.3">
      <c r="F14367" t="s">
        <v>5139</v>
      </c>
      <c r="G14367" s="10">
        <v>0</v>
      </c>
    </row>
    <row r="14368" spans="6:7" x14ac:dyDescent="0.3">
      <c r="F14368" t="s">
        <v>4221</v>
      </c>
      <c r="G14368" s="10">
        <v>0</v>
      </c>
    </row>
    <row r="14369" spans="6:7" x14ac:dyDescent="0.3">
      <c r="F14369" t="s">
        <v>4703</v>
      </c>
      <c r="G14369" s="10">
        <v>0</v>
      </c>
    </row>
    <row r="14370" spans="6:7" x14ac:dyDescent="0.3">
      <c r="F14370" t="s">
        <v>4222</v>
      </c>
      <c r="G14370" s="10">
        <v>0</v>
      </c>
    </row>
    <row r="14371" spans="6:7" x14ac:dyDescent="0.3">
      <c r="F14371" t="s">
        <v>4174</v>
      </c>
      <c r="G14371" s="10">
        <v>0</v>
      </c>
    </row>
    <row r="14372" spans="6:7" x14ac:dyDescent="0.3">
      <c r="F14372" t="s">
        <v>4223</v>
      </c>
      <c r="G14372" s="10">
        <v>0</v>
      </c>
    </row>
    <row r="14373" spans="6:7" x14ac:dyDescent="0.3">
      <c r="F14373" t="s">
        <v>4767</v>
      </c>
      <c r="G14373" s="10">
        <v>0</v>
      </c>
    </row>
    <row r="14374" spans="6:7" x14ac:dyDescent="0.3">
      <c r="F14374" t="s">
        <v>4224</v>
      </c>
      <c r="G14374" s="10">
        <v>0</v>
      </c>
    </row>
    <row r="14375" spans="6:7" x14ac:dyDescent="0.3">
      <c r="F14375" t="s">
        <v>4799</v>
      </c>
      <c r="G14375" s="10">
        <v>0</v>
      </c>
    </row>
    <row r="14376" spans="6:7" x14ac:dyDescent="0.3">
      <c r="F14376" t="s">
        <v>4225</v>
      </c>
      <c r="G14376" s="10">
        <v>0</v>
      </c>
    </row>
    <row r="14377" spans="6:7" x14ac:dyDescent="0.3">
      <c r="F14377" t="s">
        <v>4831</v>
      </c>
      <c r="G14377" s="10">
        <v>0</v>
      </c>
    </row>
    <row r="14378" spans="6:7" x14ac:dyDescent="0.3">
      <c r="F14378" t="s">
        <v>4067</v>
      </c>
      <c r="G14378" s="10">
        <v>0</v>
      </c>
    </row>
    <row r="14379" spans="6:7" x14ac:dyDescent="0.3">
      <c r="F14379" t="s">
        <v>4864</v>
      </c>
      <c r="G14379" s="10">
        <v>0</v>
      </c>
    </row>
    <row r="14380" spans="6:7" x14ac:dyDescent="0.3">
      <c r="F14380" t="s">
        <v>4227</v>
      </c>
      <c r="G14380" s="10">
        <v>0</v>
      </c>
    </row>
    <row r="14381" spans="6:7" x14ac:dyDescent="0.3">
      <c r="F14381" t="s">
        <v>4899</v>
      </c>
      <c r="G14381" s="10">
        <v>0</v>
      </c>
    </row>
    <row r="14382" spans="6:7" x14ac:dyDescent="0.3">
      <c r="F14382" t="s">
        <v>4228</v>
      </c>
      <c r="G14382" s="10">
        <v>0</v>
      </c>
    </row>
    <row r="14383" spans="6:7" x14ac:dyDescent="0.3">
      <c r="F14383" t="s">
        <v>4931</v>
      </c>
      <c r="G14383" s="10">
        <v>0</v>
      </c>
    </row>
    <row r="14384" spans="6:7" x14ac:dyDescent="0.3">
      <c r="F14384" t="s">
        <v>4229</v>
      </c>
      <c r="G14384" s="10">
        <v>0</v>
      </c>
    </row>
    <row r="14385" spans="6:7" x14ac:dyDescent="0.3">
      <c r="F14385" t="s">
        <v>4963</v>
      </c>
      <c r="G14385" s="10">
        <v>0</v>
      </c>
    </row>
    <row r="14386" spans="6:7" x14ac:dyDescent="0.3">
      <c r="F14386" t="s">
        <v>4230</v>
      </c>
      <c r="G14386" s="10">
        <v>0</v>
      </c>
    </row>
    <row r="14387" spans="6:7" x14ac:dyDescent="0.3">
      <c r="F14387" t="s">
        <v>4135</v>
      </c>
      <c r="G14387" s="10">
        <v>0</v>
      </c>
    </row>
    <row r="14388" spans="6:7" x14ac:dyDescent="0.3">
      <c r="F14388" t="s">
        <v>4231</v>
      </c>
      <c r="G14388" s="10">
        <v>0</v>
      </c>
    </row>
    <row r="14389" spans="6:7" x14ac:dyDescent="0.3">
      <c r="F14389" t="s">
        <v>5027</v>
      </c>
      <c r="G14389" s="10">
        <v>0</v>
      </c>
    </row>
    <row r="14390" spans="6:7" x14ac:dyDescent="0.3">
      <c r="F14390" t="s">
        <v>4232</v>
      </c>
      <c r="G14390" s="10">
        <v>0</v>
      </c>
    </row>
    <row r="14391" spans="6:7" x14ac:dyDescent="0.3">
      <c r="F14391" t="s">
        <v>5059</v>
      </c>
      <c r="G14391" s="10">
        <v>0</v>
      </c>
    </row>
    <row r="14392" spans="6:7" x14ac:dyDescent="0.3">
      <c r="F14392" t="s">
        <v>4233</v>
      </c>
      <c r="G14392" s="10">
        <v>0</v>
      </c>
    </row>
    <row r="14393" spans="6:7" x14ac:dyDescent="0.3">
      <c r="F14393" t="s">
        <v>5091</v>
      </c>
      <c r="G14393" s="10">
        <v>0</v>
      </c>
    </row>
    <row r="14394" spans="6:7" x14ac:dyDescent="0.3">
      <c r="F14394" t="s">
        <v>4234</v>
      </c>
      <c r="G14394" s="10">
        <v>0</v>
      </c>
    </row>
    <row r="14395" spans="6:7" x14ac:dyDescent="0.3">
      <c r="F14395" t="s">
        <v>5123</v>
      </c>
      <c r="G14395" s="10">
        <v>0</v>
      </c>
    </row>
    <row r="14396" spans="6:7" x14ac:dyDescent="0.3">
      <c r="F14396" t="s">
        <v>4235</v>
      </c>
      <c r="G14396" s="10">
        <v>0</v>
      </c>
    </row>
    <row r="14397" spans="6:7" x14ac:dyDescent="0.3">
      <c r="F14397" t="s">
        <v>5155</v>
      </c>
      <c r="G14397" s="10">
        <v>0</v>
      </c>
    </row>
    <row r="14398" spans="6:7" x14ac:dyDescent="0.3">
      <c r="F14398" t="s">
        <v>4236</v>
      </c>
      <c r="G14398" s="10">
        <v>0</v>
      </c>
    </row>
    <row r="14399" spans="6:7" x14ac:dyDescent="0.3">
      <c r="F14399" t="s">
        <v>4695</v>
      </c>
      <c r="G14399" s="10">
        <v>0</v>
      </c>
    </row>
    <row r="14400" spans="6:7" x14ac:dyDescent="0.3">
      <c r="F14400" t="s">
        <v>4237</v>
      </c>
      <c r="G14400" s="10">
        <v>0</v>
      </c>
    </row>
    <row r="14401" spans="6:7" x14ac:dyDescent="0.3">
      <c r="F14401" t="s">
        <v>4711</v>
      </c>
      <c r="G14401" s="10">
        <v>0</v>
      </c>
    </row>
    <row r="14402" spans="6:7" x14ac:dyDescent="0.3">
      <c r="F14402" t="s">
        <v>4238</v>
      </c>
      <c r="G14402" s="10">
        <v>0</v>
      </c>
    </row>
    <row r="14403" spans="6:7" x14ac:dyDescent="0.3">
      <c r="F14403" t="s">
        <v>4727</v>
      </c>
      <c r="G14403" s="10">
        <v>0</v>
      </c>
    </row>
    <row r="14404" spans="6:7" x14ac:dyDescent="0.3">
      <c r="F14404" t="s">
        <v>4068</v>
      </c>
      <c r="G14404" s="10">
        <v>0</v>
      </c>
    </row>
    <row r="14405" spans="6:7" x14ac:dyDescent="0.3">
      <c r="F14405" t="s">
        <v>4743</v>
      </c>
      <c r="G14405" s="10">
        <v>0</v>
      </c>
    </row>
    <row r="14406" spans="6:7" x14ac:dyDescent="0.3">
      <c r="F14406" t="s">
        <v>4240</v>
      </c>
      <c r="G14406" s="10">
        <v>0</v>
      </c>
    </row>
    <row r="14407" spans="6:7" x14ac:dyDescent="0.3">
      <c r="F14407" t="s">
        <v>4759</v>
      </c>
      <c r="G14407" s="10">
        <v>0</v>
      </c>
    </row>
    <row r="14408" spans="6:7" x14ac:dyDescent="0.3">
      <c r="F14408" t="s">
        <v>4241</v>
      </c>
      <c r="G14408" s="10">
        <v>0</v>
      </c>
    </row>
    <row r="14409" spans="6:7" x14ac:dyDescent="0.3">
      <c r="F14409" t="s">
        <v>4775</v>
      </c>
      <c r="G14409" s="10">
        <v>0</v>
      </c>
    </row>
    <row r="14410" spans="6:7" x14ac:dyDescent="0.3">
      <c r="F14410" t="s">
        <v>4069</v>
      </c>
      <c r="G14410" s="10">
        <v>0</v>
      </c>
    </row>
    <row r="14411" spans="6:7" x14ac:dyDescent="0.3">
      <c r="F14411" t="s">
        <v>4119</v>
      </c>
      <c r="G14411" s="10">
        <v>0</v>
      </c>
    </row>
    <row r="14412" spans="6:7" x14ac:dyDescent="0.3">
      <c r="F14412" t="s">
        <v>4243</v>
      </c>
      <c r="G14412" s="10">
        <v>0</v>
      </c>
    </row>
    <row r="14413" spans="6:7" x14ac:dyDescent="0.3">
      <c r="F14413" t="s">
        <v>4807</v>
      </c>
      <c r="G14413" s="10">
        <v>0</v>
      </c>
    </row>
    <row r="14414" spans="6:7" x14ac:dyDescent="0.3">
      <c r="F14414" t="s">
        <v>4070</v>
      </c>
      <c r="G14414" s="10">
        <v>0</v>
      </c>
    </row>
    <row r="14415" spans="6:7" x14ac:dyDescent="0.3">
      <c r="F14415" t="s">
        <v>4823</v>
      </c>
      <c r="G14415" s="10">
        <v>0</v>
      </c>
    </row>
    <row r="14416" spans="6:7" x14ac:dyDescent="0.3">
      <c r="F14416" t="s">
        <v>4245</v>
      </c>
      <c r="G14416" s="10">
        <v>0</v>
      </c>
    </row>
    <row r="14417" spans="6:7" x14ac:dyDescent="0.3">
      <c r="F14417" t="s">
        <v>4839</v>
      </c>
      <c r="G14417" s="10">
        <v>0</v>
      </c>
    </row>
    <row r="14418" spans="6:7" x14ac:dyDescent="0.3">
      <c r="F14418" t="s">
        <v>4246</v>
      </c>
      <c r="G14418" s="10">
        <v>0</v>
      </c>
    </row>
    <row r="14419" spans="6:7" x14ac:dyDescent="0.3">
      <c r="F14419" t="s">
        <v>4856</v>
      </c>
      <c r="G14419" s="10">
        <v>0</v>
      </c>
    </row>
    <row r="14420" spans="6:7" x14ac:dyDescent="0.3">
      <c r="F14420" t="s">
        <v>4071</v>
      </c>
      <c r="G14420" s="10">
        <v>0</v>
      </c>
    </row>
    <row r="14421" spans="6:7" x14ac:dyDescent="0.3">
      <c r="F14421" t="s">
        <v>4207</v>
      </c>
      <c r="G14421" s="10">
        <v>0</v>
      </c>
    </row>
    <row r="14422" spans="6:7" x14ac:dyDescent="0.3">
      <c r="F14422" t="s">
        <v>4248</v>
      </c>
      <c r="G14422" s="10">
        <v>0</v>
      </c>
    </row>
    <row r="14423" spans="6:7" x14ac:dyDescent="0.3">
      <c r="F14423" t="s">
        <v>4891</v>
      </c>
      <c r="G14423" s="10">
        <v>0</v>
      </c>
    </row>
    <row r="14424" spans="6:7" x14ac:dyDescent="0.3">
      <c r="F14424" t="s">
        <v>4249</v>
      </c>
      <c r="G14424" s="10">
        <v>0</v>
      </c>
    </row>
    <row r="14425" spans="6:7" x14ac:dyDescent="0.3">
      <c r="F14425" t="s">
        <v>4907</v>
      </c>
      <c r="G14425" s="10">
        <v>0</v>
      </c>
    </row>
    <row r="14426" spans="6:7" x14ac:dyDescent="0.3">
      <c r="F14426" t="s">
        <v>4250</v>
      </c>
      <c r="G14426" s="10">
        <v>0</v>
      </c>
    </row>
    <row r="14427" spans="6:7" x14ac:dyDescent="0.3">
      <c r="F14427" t="s">
        <v>4923</v>
      </c>
      <c r="G14427" s="10">
        <v>0</v>
      </c>
    </row>
    <row r="14428" spans="6:7" x14ac:dyDescent="0.3">
      <c r="F14428" t="s">
        <v>4251</v>
      </c>
      <c r="G14428" s="10">
        <v>0</v>
      </c>
    </row>
    <row r="14429" spans="6:7" x14ac:dyDescent="0.3">
      <c r="F14429" t="s">
        <v>4939</v>
      </c>
      <c r="G14429" s="10">
        <v>0</v>
      </c>
    </row>
    <row r="14430" spans="6:7" x14ac:dyDescent="0.3">
      <c r="F14430" t="s">
        <v>4152</v>
      </c>
      <c r="G14430" s="10">
        <v>0</v>
      </c>
    </row>
    <row r="14431" spans="6:7" x14ac:dyDescent="0.3">
      <c r="F14431" t="s">
        <v>4955</v>
      </c>
      <c r="G14431" s="10">
        <v>0</v>
      </c>
    </row>
    <row r="14432" spans="6:7" x14ac:dyDescent="0.3">
      <c r="F14432" t="s">
        <v>4253</v>
      </c>
      <c r="G14432" s="10">
        <v>0</v>
      </c>
    </row>
    <row r="14433" spans="6:7" x14ac:dyDescent="0.3">
      <c r="F14433" t="s">
        <v>4129</v>
      </c>
      <c r="G14433" s="10">
        <v>0</v>
      </c>
    </row>
    <row r="14434" spans="6:7" x14ac:dyDescent="0.3">
      <c r="F14434" t="s">
        <v>4254</v>
      </c>
      <c r="G14434" s="10">
        <v>0</v>
      </c>
    </row>
    <row r="14435" spans="6:7" x14ac:dyDescent="0.3">
      <c r="F14435" t="s">
        <v>4987</v>
      </c>
      <c r="G14435" s="10">
        <v>0</v>
      </c>
    </row>
    <row r="14436" spans="6:7" x14ac:dyDescent="0.3">
      <c r="F14436" t="s">
        <v>4255</v>
      </c>
      <c r="G14436" s="10">
        <v>0</v>
      </c>
    </row>
    <row r="14437" spans="6:7" x14ac:dyDescent="0.3">
      <c r="F14437" t="s">
        <v>4137</v>
      </c>
      <c r="G14437" s="10">
        <v>0</v>
      </c>
    </row>
    <row r="14438" spans="6:7" x14ac:dyDescent="0.3">
      <c r="F14438" t="s">
        <v>4256</v>
      </c>
      <c r="G14438" s="10">
        <v>0</v>
      </c>
    </row>
    <row r="14439" spans="6:7" x14ac:dyDescent="0.3">
      <c r="F14439" t="s">
        <v>5019</v>
      </c>
      <c r="G14439" s="10">
        <v>0</v>
      </c>
    </row>
    <row r="14440" spans="6:7" x14ac:dyDescent="0.3">
      <c r="F14440" t="s">
        <v>4257</v>
      </c>
      <c r="G14440" s="10">
        <v>0</v>
      </c>
    </row>
    <row r="14441" spans="6:7" x14ac:dyDescent="0.3">
      <c r="F14441" t="s">
        <v>5035</v>
      </c>
      <c r="G14441" s="10">
        <v>0</v>
      </c>
    </row>
    <row r="14442" spans="6:7" x14ac:dyDescent="0.3">
      <c r="F14442" t="s">
        <v>4058</v>
      </c>
      <c r="G14442" s="10">
        <v>0</v>
      </c>
    </row>
    <row r="14443" spans="6:7" x14ac:dyDescent="0.3">
      <c r="F14443" t="s">
        <v>5051</v>
      </c>
      <c r="G14443" s="10">
        <v>0</v>
      </c>
    </row>
    <row r="14444" spans="6:7" x14ac:dyDescent="0.3">
      <c r="F14444" t="s">
        <v>4259</v>
      </c>
      <c r="G14444" s="10">
        <v>0</v>
      </c>
    </row>
    <row r="14445" spans="6:7" x14ac:dyDescent="0.3">
      <c r="F14445" t="s">
        <v>5067</v>
      </c>
      <c r="G14445" s="10">
        <v>0</v>
      </c>
    </row>
    <row r="14446" spans="6:7" x14ac:dyDescent="0.3">
      <c r="F14446" t="s">
        <v>4260</v>
      </c>
      <c r="G14446" s="10">
        <v>0</v>
      </c>
    </row>
    <row r="14447" spans="6:7" x14ac:dyDescent="0.3">
      <c r="F14447" t="s">
        <v>5083</v>
      </c>
      <c r="G14447" s="10">
        <v>0</v>
      </c>
    </row>
    <row r="14448" spans="6:7" x14ac:dyDescent="0.3">
      <c r="F14448" t="s">
        <v>4261</v>
      </c>
      <c r="G14448" s="10">
        <v>0</v>
      </c>
    </row>
    <row r="14449" spans="6:7" x14ac:dyDescent="0.3">
      <c r="F14449" t="s">
        <v>5099</v>
      </c>
      <c r="G14449" s="10">
        <v>0</v>
      </c>
    </row>
    <row r="14450" spans="6:7" x14ac:dyDescent="0.3">
      <c r="F14450" t="s">
        <v>4262</v>
      </c>
      <c r="G14450" s="10">
        <v>0</v>
      </c>
    </row>
    <row r="14451" spans="6:7" x14ac:dyDescent="0.3">
      <c r="F14451" t="s">
        <v>5115</v>
      </c>
      <c r="G14451" s="10">
        <v>0</v>
      </c>
    </row>
    <row r="14452" spans="6:7" x14ac:dyDescent="0.3">
      <c r="F14452" t="s">
        <v>4263</v>
      </c>
      <c r="G14452" s="10">
        <v>0</v>
      </c>
    </row>
    <row r="14453" spans="6:7" x14ac:dyDescent="0.3">
      <c r="F14453" t="s">
        <v>5131</v>
      </c>
      <c r="G14453" s="10">
        <v>0</v>
      </c>
    </row>
    <row r="14454" spans="6:7" x14ac:dyDescent="0.3">
      <c r="F14454" t="s">
        <v>4264</v>
      </c>
      <c r="G14454" s="10">
        <v>0</v>
      </c>
    </row>
    <row r="14455" spans="6:7" x14ac:dyDescent="0.3">
      <c r="F14455" t="s">
        <v>5147</v>
      </c>
      <c r="G14455" s="10">
        <v>0</v>
      </c>
    </row>
    <row r="14456" spans="6:7" x14ac:dyDescent="0.3">
      <c r="F14456" t="s">
        <v>4265</v>
      </c>
      <c r="G14456" s="10">
        <v>0</v>
      </c>
    </row>
    <row r="14457" spans="6:7" x14ac:dyDescent="0.3">
      <c r="F14457" t="s">
        <v>5163</v>
      </c>
      <c r="G14457" s="10">
        <v>0</v>
      </c>
    </row>
    <row r="14458" spans="6:7" x14ac:dyDescent="0.3">
      <c r="F14458" t="s">
        <v>4266</v>
      </c>
      <c r="G14458" s="10">
        <v>0</v>
      </c>
    </row>
    <row r="14459" spans="6:7" x14ac:dyDescent="0.3">
      <c r="F14459" t="s">
        <v>4691</v>
      </c>
      <c r="G14459" s="10">
        <v>0</v>
      </c>
    </row>
    <row r="14460" spans="6:7" x14ac:dyDescent="0.3">
      <c r="F14460" t="s">
        <v>4267</v>
      </c>
      <c r="G14460" s="10">
        <v>0</v>
      </c>
    </row>
    <row r="14461" spans="6:7" x14ac:dyDescent="0.3">
      <c r="F14461" t="s">
        <v>4699</v>
      </c>
      <c r="G14461" s="10">
        <v>0</v>
      </c>
    </row>
    <row r="14462" spans="6:7" x14ac:dyDescent="0.3">
      <c r="F14462" t="s">
        <v>4268</v>
      </c>
      <c r="G14462" s="10">
        <v>0</v>
      </c>
    </row>
    <row r="14463" spans="6:7" x14ac:dyDescent="0.3">
      <c r="F14463" t="s">
        <v>4707</v>
      </c>
      <c r="G14463" s="10">
        <v>0</v>
      </c>
    </row>
    <row r="14464" spans="6:7" x14ac:dyDescent="0.3">
      <c r="F14464" t="s">
        <v>4269</v>
      </c>
      <c r="G14464" s="10">
        <v>0</v>
      </c>
    </row>
    <row r="14465" spans="6:7" x14ac:dyDescent="0.3">
      <c r="F14465" t="s">
        <v>4715</v>
      </c>
      <c r="G14465" s="10">
        <v>0</v>
      </c>
    </row>
    <row r="14466" spans="6:7" x14ac:dyDescent="0.3">
      <c r="F14466" t="s">
        <v>4270</v>
      </c>
      <c r="G14466" s="10">
        <v>0</v>
      </c>
    </row>
    <row r="14467" spans="6:7" x14ac:dyDescent="0.3">
      <c r="F14467" t="s">
        <v>4723</v>
      </c>
      <c r="G14467" s="10">
        <v>0</v>
      </c>
    </row>
    <row r="14468" spans="6:7" x14ac:dyDescent="0.3">
      <c r="F14468" t="s">
        <v>4271</v>
      </c>
      <c r="G14468" s="10">
        <v>0</v>
      </c>
    </row>
    <row r="14469" spans="6:7" x14ac:dyDescent="0.3">
      <c r="F14469" t="s">
        <v>4731</v>
      </c>
      <c r="G14469" s="10">
        <v>0</v>
      </c>
    </row>
    <row r="14470" spans="6:7" x14ac:dyDescent="0.3">
      <c r="F14470" t="s">
        <v>4272</v>
      </c>
      <c r="G14470" s="10">
        <v>0</v>
      </c>
    </row>
    <row r="14471" spans="6:7" x14ac:dyDescent="0.3">
      <c r="F14471" t="s">
        <v>4739</v>
      </c>
      <c r="G14471" s="10">
        <v>0</v>
      </c>
    </row>
    <row r="14472" spans="6:7" x14ac:dyDescent="0.3">
      <c r="F14472" t="s">
        <v>4273</v>
      </c>
      <c r="G14472" s="10">
        <v>0</v>
      </c>
    </row>
    <row r="14473" spans="6:7" x14ac:dyDescent="0.3">
      <c r="F14473" t="s">
        <v>4747</v>
      </c>
      <c r="G14473" s="10">
        <v>0</v>
      </c>
    </row>
    <row r="14474" spans="6:7" x14ac:dyDescent="0.3">
      <c r="F14474" t="s">
        <v>4274</v>
      </c>
      <c r="G14474" s="10">
        <v>0</v>
      </c>
    </row>
    <row r="14475" spans="6:7" x14ac:dyDescent="0.3">
      <c r="F14475" t="s">
        <v>4114</v>
      </c>
      <c r="G14475" s="10">
        <v>0</v>
      </c>
    </row>
    <row r="14476" spans="6:7" x14ac:dyDescent="0.3">
      <c r="F14476" t="s">
        <v>4275</v>
      </c>
      <c r="G14476" s="10">
        <v>0</v>
      </c>
    </row>
    <row r="14477" spans="6:7" x14ac:dyDescent="0.3">
      <c r="F14477" t="s">
        <v>4178</v>
      </c>
      <c r="G14477" s="10">
        <v>0</v>
      </c>
    </row>
    <row r="14478" spans="6:7" x14ac:dyDescent="0.3">
      <c r="F14478" t="s">
        <v>4276</v>
      </c>
      <c r="G14478" s="10">
        <v>0</v>
      </c>
    </row>
    <row r="14479" spans="6:7" x14ac:dyDescent="0.3">
      <c r="F14479" t="s">
        <v>4771</v>
      </c>
      <c r="G14479" s="10">
        <v>0</v>
      </c>
    </row>
    <row r="14480" spans="6:7" x14ac:dyDescent="0.3">
      <c r="F14480" t="s">
        <v>4277</v>
      </c>
      <c r="G14480" s="10">
        <v>0</v>
      </c>
    </row>
    <row r="14481" spans="6:7" x14ac:dyDescent="0.3">
      <c r="F14481" t="s">
        <v>4779</v>
      </c>
      <c r="G14481" s="10">
        <v>0</v>
      </c>
    </row>
    <row r="14482" spans="6:7" x14ac:dyDescent="0.3">
      <c r="F14482" t="s">
        <v>4278</v>
      </c>
      <c r="G14482" s="10">
        <v>0</v>
      </c>
    </row>
    <row r="14483" spans="6:7" x14ac:dyDescent="0.3">
      <c r="F14483" t="s">
        <v>4787</v>
      </c>
      <c r="G14483" s="10">
        <v>0</v>
      </c>
    </row>
    <row r="14484" spans="6:7" x14ac:dyDescent="0.3">
      <c r="F14484" t="s">
        <v>4279</v>
      </c>
      <c r="G14484" s="10">
        <v>0</v>
      </c>
    </row>
    <row r="14485" spans="6:7" x14ac:dyDescent="0.3">
      <c r="F14485" t="s">
        <v>4795</v>
      </c>
      <c r="G14485" s="10">
        <v>0</v>
      </c>
    </row>
    <row r="14486" spans="6:7" x14ac:dyDescent="0.3">
      <c r="F14486" t="s">
        <v>4280</v>
      </c>
      <c r="G14486" s="10">
        <v>0</v>
      </c>
    </row>
    <row r="14487" spans="6:7" x14ac:dyDescent="0.3">
      <c r="F14487" t="s">
        <v>4183</v>
      </c>
      <c r="G14487" s="10">
        <v>0</v>
      </c>
    </row>
    <row r="14488" spans="6:7" x14ac:dyDescent="0.3">
      <c r="F14488" t="s">
        <v>4281</v>
      </c>
      <c r="G14488" s="10">
        <v>0</v>
      </c>
    </row>
    <row r="14489" spans="6:7" x14ac:dyDescent="0.3">
      <c r="F14489" t="s">
        <v>4811</v>
      </c>
      <c r="G14489" s="10">
        <v>0</v>
      </c>
    </row>
    <row r="14490" spans="6:7" x14ac:dyDescent="0.3">
      <c r="F14490" t="s">
        <v>4282</v>
      </c>
      <c r="G14490" s="10">
        <v>0</v>
      </c>
    </row>
    <row r="14491" spans="6:7" x14ac:dyDescent="0.3">
      <c r="F14491" t="s">
        <v>4819</v>
      </c>
      <c r="G14491" s="10">
        <v>0</v>
      </c>
    </row>
    <row r="14492" spans="6:7" x14ac:dyDescent="0.3">
      <c r="F14492" t="s">
        <v>4283</v>
      </c>
      <c r="G14492" s="10">
        <v>0</v>
      </c>
    </row>
    <row r="14493" spans="6:7" x14ac:dyDescent="0.3">
      <c r="F14493" t="s">
        <v>4827</v>
      </c>
      <c r="G14493" s="10">
        <v>0</v>
      </c>
    </row>
    <row r="14494" spans="6:7" x14ac:dyDescent="0.3">
      <c r="F14494" t="s">
        <v>4284</v>
      </c>
      <c r="G14494" s="10">
        <v>0</v>
      </c>
    </row>
    <row r="14495" spans="6:7" x14ac:dyDescent="0.3">
      <c r="F14495" t="s">
        <v>4835</v>
      </c>
      <c r="G14495" s="10">
        <v>0</v>
      </c>
    </row>
    <row r="14496" spans="6:7" x14ac:dyDescent="0.3">
      <c r="F14496" t="s">
        <v>4285</v>
      </c>
      <c r="G14496" s="10">
        <v>0</v>
      </c>
    </row>
    <row r="14497" spans="6:7" x14ac:dyDescent="0.3">
      <c r="F14497" t="s">
        <v>4843</v>
      </c>
      <c r="G14497" s="10">
        <v>0</v>
      </c>
    </row>
    <row r="14498" spans="6:7" x14ac:dyDescent="0.3">
      <c r="F14498" t="s">
        <v>4286</v>
      </c>
      <c r="G14498" s="10">
        <v>0</v>
      </c>
    </row>
    <row r="14499" spans="6:7" x14ac:dyDescent="0.3">
      <c r="F14499" t="s">
        <v>4208</v>
      </c>
      <c r="G14499" s="10">
        <v>0</v>
      </c>
    </row>
    <row r="14500" spans="6:7" x14ac:dyDescent="0.3">
      <c r="F14500" t="s">
        <v>4287</v>
      </c>
      <c r="G14500" s="10">
        <v>0</v>
      </c>
    </row>
    <row r="14501" spans="6:7" x14ac:dyDescent="0.3">
      <c r="F14501" t="s">
        <v>4860</v>
      </c>
      <c r="G14501" s="10">
        <v>0</v>
      </c>
    </row>
    <row r="14502" spans="6:7" x14ac:dyDescent="0.3">
      <c r="F14502" t="s">
        <v>4288</v>
      </c>
      <c r="G14502" s="10">
        <v>0</v>
      </c>
    </row>
    <row r="14503" spans="6:7" x14ac:dyDescent="0.3">
      <c r="F14503" t="s">
        <v>4868</v>
      </c>
      <c r="G14503" s="10">
        <v>0</v>
      </c>
    </row>
    <row r="14504" spans="6:7" x14ac:dyDescent="0.3">
      <c r="F14504" t="s">
        <v>4289</v>
      </c>
      <c r="G14504" s="10">
        <v>0</v>
      </c>
    </row>
    <row r="14505" spans="6:7" x14ac:dyDescent="0.3">
      <c r="F14505" t="s">
        <v>4188</v>
      </c>
      <c r="G14505" s="10">
        <v>0</v>
      </c>
    </row>
    <row r="14506" spans="6:7" x14ac:dyDescent="0.3">
      <c r="F14506" t="s">
        <v>4290</v>
      </c>
      <c r="G14506" s="10">
        <v>0</v>
      </c>
    </row>
    <row r="14507" spans="6:7" x14ac:dyDescent="0.3">
      <c r="F14507" t="s">
        <v>4887</v>
      </c>
      <c r="G14507" s="10">
        <v>0</v>
      </c>
    </row>
    <row r="14508" spans="6:7" x14ac:dyDescent="0.3">
      <c r="F14508" t="s">
        <v>4291</v>
      </c>
      <c r="G14508" s="10">
        <v>0</v>
      </c>
    </row>
    <row r="14509" spans="6:7" x14ac:dyDescent="0.3">
      <c r="F14509" t="s">
        <v>4895</v>
      </c>
      <c r="G14509" s="10">
        <v>0</v>
      </c>
    </row>
    <row r="14510" spans="6:7" x14ac:dyDescent="0.3">
      <c r="F14510" t="s">
        <v>4292</v>
      </c>
      <c r="G14510" s="10">
        <v>0</v>
      </c>
    </row>
    <row r="14511" spans="6:7" x14ac:dyDescent="0.3">
      <c r="F14511" t="s">
        <v>4903</v>
      </c>
      <c r="G14511" s="10">
        <v>0</v>
      </c>
    </row>
    <row r="14512" spans="6:7" x14ac:dyDescent="0.3">
      <c r="F14512" t="s">
        <v>4293</v>
      </c>
      <c r="G14512" s="10">
        <v>0</v>
      </c>
    </row>
    <row r="14513" spans="6:7" x14ac:dyDescent="0.3">
      <c r="F14513" t="s">
        <v>4911</v>
      </c>
      <c r="G14513" s="10">
        <v>0</v>
      </c>
    </row>
    <row r="14514" spans="6:7" x14ac:dyDescent="0.3">
      <c r="F14514" t="s">
        <v>4294</v>
      </c>
      <c r="G14514" s="10">
        <v>0</v>
      </c>
    </row>
    <row r="14515" spans="6:7" x14ac:dyDescent="0.3">
      <c r="F14515" t="s">
        <v>4919</v>
      </c>
      <c r="G14515" s="10">
        <v>0</v>
      </c>
    </row>
    <row r="14516" spans="6:7" x14ac:dyDescent="0.3">
      <c r="F14516" t="s">
        <v>4295</v>
      </c>
      <c r="G14516" s="10">
        <v>0</v>
      </c>
    </row>
    <row r="14517" spans="6:7" x14ac:dyDescent="0.3">
      <c r="F14517" t="s">
        <v>4927</v>
      </c>
      <c r="G14517" s="10">
        <v>0</v>
      </c>
    </row>
    <row r="14518" spans="6:7" x14ac:dyDescent="0.3">
      <c r="F14518" t="s">
        <v>4296</v>
      </c>
      <c r="G14518" s="10">
        <v>0</v>
      </c>
    </row>
    <row r="14519" spans="6:7" x14ac:dyDescent="0.3">
      <c r="F14519" t="s">
        <v>4935</v>
      </c>
      <c r="G14519" s="10">
        <v>0</v>
      </c>
    </row>
    <row r="14520" spans="6:7" x14ac:dyDescent="0.3">
      <c r="F14520" t="s">
        <v>4297</v>
      </c>
      <c r="G14520" s="10">
        <v>0</v>
      </c>
    </row>
    <row r="14521" spans="6:7" x14ac:dyDescent="0.3">
      <c r="F14521" t="s">
        <v>4125</v>
      </c>
      <c r="G14521" s="10">
        <v>0</v>
      </c>
    </row>
    <row r="14522" spans="6:7" x14ac:dyDescent="0.3">
      <c r="F14522" t="s">
        <v>4298</v>
      </c>
      <c r="G14522" s="10">
        <v>0</v>
      </c>
    </row>
    <row r="14523" spans="6:7" x14ac:dyDescent="0.3">
      <c r="F14523" t="s">
        <v>4194</v>
      </c>
      <c r="G14523" s="10">
        <v>0</v>
      </c>
    </row>
    <row r="14524" spans="6:7" x14ac:dyDescent="0.3">
      <c r="F14524" t="s">
        <v>4299</v>
      </c>
      <c r="G14524" s="10">
        <v>0</v>
      </c>
    </row>
    <row r="14525" spans="6:7" x14ac:dyDescent="0.3">
      <c r="F14525" t="s">
        <v>4127</v>
      </c>
      <c r="G14525" s="10">
        <v>0</v>
      </c>
    </row>
    <row r="14526" spans="6:7" x14ac:dyDescent="0.3">
      <c r="F14526" t="s">
        <v>4300</v>
      </c>
      <c r="G14526" s="10">
        <v>0</v>
      </c>
    </row>
    <row r="14527" spans="6:7" x14ac:dyDescent="0.3">
      <c r="F14527" t="s">
        <v>4967</v>
      </c>
      <c r="G14527" s="10">
        <v>0</v>
      </c>
    </row>
    <row r="14528" spans="6:7" x14ac:dyDescent="0.3">
      <c r="F14528" t="s">
        <v>4301</v>
      </c>
      <c r="G14528" s="10">
        <v>0</v>
      </c>
    </row>
    <row r="14529" spans="6:7" x14ac:dyDescent="0.3">
      <c r="F14529" t="s">
        <v>4130</v>
      </c>
      <c r="G14529" s="10">
        <v>0</v>
      </c>
    </row>
    <row r="14530" spans="6:7" x14ac:dyDescent="0.3">
      <c r="F14530" t="s">
        <v>4302</v>
      </c>
      <c r="G14530" s="10">
        <v>0</v>
      </c>
    </row>
    <row r="14531" spans="6:7" x14ac:dyDescent="0.3">
      <c r="F14531" t="s">
        <v>4983</v>
      </c>
      <c r="G14531" s="10">
        <v>0</v>
      </c>
    </row>
    <row r="14532" spans="6:7" x14ac:dyDescent="0.3">
      <c r="F14532" t="s">
        <v>4303</v>
      </c>
      <c r="G14532" s="10">
        <v>0</v>
      </c>
    </row>
    <row r="14533" spans="6:7" x14ac:dyDescent="0.3">
      <c r="F14533" t="s">
        <v>4991</v>
      </c>
      <c r="G14533" s="10">
        <v>0</v>
      </c>
    </row>
    <row r="14534" spans="6:7" x14ac:dyDescent="0.3">
      <c r="F14534" t="s">
        <v>4304</v>
      </c>
      <c r="G14534" s="10">
        <v>0</v>
      </c>
    </row>
    <row r="14535" spans="6:7" x14ac:dyDescent="0.3">
      <c r="F14535" t="s">
        <v>4999</v>
      </c>
      <c r="G14535" s="10">
        <v>0</v>
      </c>
    </row>
    <row r="14536" spans="6:7" x14ac:dyDescent="0.3">
      <c r="F14536" t="s">
        <v>4305</v>
      </c>
      <c r="G14536" s="10">
        <v>0</v>
      </c>
    </row>
    <row r="14537" spans="6:7" x14ac:dyDescent="0.3">
      <c r="F14537" t="s">
        <v>5007</v>
      </c>
      <c r="G14537" s="10">
        <v>0</v>
      </c>
    </row>
    <row r="14538" spans="6:7" x14ac:dyDescent="0.3">
      <c r="F14538" t="s">
        <v>4306</v>
      </c>
      <c r="G14538" s="10">
        <v>0</v>
      </c>
    </row>
    <row r="14539" spans="6:7" x14ac:dyDescent="0.3">
      <c r="F14539" t="s">
        <v>4138</v>
      </c>
      <c r="G14539" s="10">
        <v>0</v>
      </c>
    </row>
    <row r="14540" spans="6:7" x14ac:dyDescent="0.3">
      <c r="F14540" t="s">
        <v>4307</v>
      </c>
      <c r="G14540" s="10">
        <v>0</v>
      </c>
    </row>
    <row r="14541" spans="6:7" x14ac:dyDescent="0.3">
      <c r="F14541" t="s">
        <v>5023</v>
      </c>
      <c r="G14541" s="10">
        <v>0</v>
      </c>
    </row>
    <row r="14542" spans="6:7" x14ac:dyDescent="0.3">
      <c r="F14542" t="s">
        <v>4308</v>
      </c>
      <c r="G14542" s="10">
        <v>0</v>
      </c>
    </row>
    <row r="14543" spans="6:7" x14ac:dyDescent="0.3">
      <c r="F14543" t="s">
        <v>5031</v>
      </c>
      <c r="G14543" s="10">
        <v>0</v>
      </c>
    </row>
    <row r="14544" spans="6:7" x14ac:dyDescent="0.3">
      <c r="F14544" t="s">
        <v>4309</v>
      </c>
      <c r="G14544" s="10">
        <v>0</v>
      </c>
    </row>
    <row r="14545" spans="6:7" x14ac:dyDescent="0.3">
      <c r="F14545" t="s">
        <v>5039</v>
      </c>
      <c r="G14545" s="10">
        <v>0</v>
      </c>
    </row>
    <row r="14546" spans="6:7" x14ac:dyDescent="0.3">
      <c r="F14546" t="s">
        <v>4310</v>
      </c>
      <c r="G14546" s="10">
        <v>0</v>
      </c>
    </row>
    <row r="14547" spans="6:7" x14ac:dyDescent="0.3">
      <c r="F14547" t="s">
        <v>4141</v>
      </c>
      <c r="G14547" s="10">
        <v>0</v>
      </c>
    </row>
    <row r="14548" spans="6:7" x14ac:dyDescent="0.3">
      <c r="F14548" t="s">
        <v>4311</v>
      </c>
      <c r="G14548" s="10">
        <v>0</v>
      </c>
    </row>
    <row r="14549" spans="6:7" x14ac:dyDescent="0.3">
      <c r="F14549" t="s">
        <v>5055</v>
      </c>
      <c r="G14549" s="10">
        <v>0</v>
      </c>
    </row>
    <row r="14550" spans="6:7" x14ac:dyDescent="0.3">
      <c r="F14550" t="s">
        <v>4312</v>
      </c>
      <c r="G14550" s="10">
        <v>0</v>
      </c>
    </row>
    <row r="14551" spans="6:7" x14ac:dyDescent="0.3">
      <c r="F14551" t="s">
        <v>5063</v>
      </c>
      <c r="G14551" s="10">
        <v>0</v>
      </c>
    </row>
    <row r="14552" spans="6:7" x14ac:dyDescent="0.3">
      <c r="F14552" t="s">
        <v>4313</v>
      </c>
      <c r="G14552" s="10">
        <v>0</v>
      </c>
    </row>
    <row r="14553" spans="6:7" x14ac:dyDescent="0.3">
      <c r="F14553" t="s">
        <v>5071</v>
      </c>
      <c r="G14553" s="10">
        <v>0</v>
      </c>
    </row>
    <row r="14554" spans="6:7" x14ac:dyDescent="0.3">
      <c r="F14554" t="s">
        <v>4314</v>
      </c>
      <c r="G14554" s="10">
        <v>0</v>
      </c>
    </row>
    <row r="14555" spans="6:7" x14ac:dyDescent="0.3">
      <c r="F14555" t="s">
        <v>5079</v>
      </c>
      <c r="G14555" s="10">
        <v>0</v>
      </c>
    </row>
    <row r="14556" spans="6:7" x14ac:dyDescent="0.3">
      <c r="F14556" t="s">
        <v>4315</v>
      </c>
      <c r="G14556" s="10">
        <v>0</v>
      </c>
    </row>
    <row r="14557" spans="6:7" x14ac:dyDescent="0.3">
      <c r="F14557" t="s">
        <v>5087</v>
      </c>
      <c r="G14557" s="10">
        <v>0</v>
      </c>
    </row>
    <row r="14558" spans="6:7" x14ac:dyDescent="0.3">
      <c r="F14558" t="s">
        <v>4316</v>
      </c>
      <c r="G14558" s="10">
        <v>0</v>
      </c>
    </row>
    <row r="14559" spans="6:7" x14ac:dyDescent="0.3">
      <c r="F14559" t="s">
        <v>5095</v>
      </c>
      <c r="G14559" s="10">
        <v>0</v>
      </c>
    </row>
    <row r="14560" spans="6:7" x14ac:dyDescent="0.3">
      <c r="F14560" t="s">
        <v>4317</v>
      </c>
      <c r="G14560" s="10">
        <v>0</v>
      </c>
    </row>
    <row r="14561" spans="6:7" x14ac:dyDescent="0.3">
      <c r="F14561" t="s">
        <v>5103</v>
      </c>
      <c r="G14561" s="10">
        <v>0</v>
      </c>
    </row>
    <row r="14562" spans="6:7" x14ac:dyDescent="0.3">
      <c r="F14562" t="s">
        <v>4318</v>
      </c>
      <c r="G14562" s="10">
        <v>0</v>
      </c>
    </row>
    <row r="14563" spans="6:7" x14ac:dyDescent="0.3">
      <c r="F14563" t="s">
        <v>5111</v>
      </c>
      <c r="G14563" s="10">
        <v>0</v>
      </c>
    </row>
    <row r="14564" spans="6:7" x14ac:dyDescent="0.3">
      <c r="F14564" t="s">
        <v>4319</v>
      </c>
      <c r="G14564" s="10">
        <v>0</v>
      </c>
    </row>
    <row r="14565" spans="6:7" x14ac:dyDescent="0.3">
      <c r="F14565" t="s">
        <v>5119</v>
      </c>
      <c r="G14565" s="10">
        <v>0</v>
      </c>
    </row>
    <row r="14566" spans="6:7" x14ac:dyDescent="0.3">
      <c r="F14566" t="s">
        <v>4320</v>
      </c>
      <c r="G14566" s="10">
        <v>0</v>
      </c>
    </row>
    <row r="14567" spans="6:7" x14ac:dyDescent="0.3">
      <c r="F14567" t="s">
        <v>5127</v>
      </c>
      <c r="G14567" s="10">
        <v>0</v>
      </c>
    </row>
    <row r="14568" spans="6:7" x14ac:dyDescent="0.3">
      <c r="F14568" t="s">
        <v>4321</v>
      </c>
      <c r="G14568" s="10">
        <v>0</v>
      </c>
    </row>
    <row r="14569" spans="6:7" x14ac:dyDescent="0.3">
      <c r="F14569" t="s">
        <v>5135</v>
      </c>
      <c r="G14569" s="10">
        <v>0</v>
      </c>
    </row>
    <row r="14570" spans="6:7" x14ac:dyDescent="0.3">
      <c r="F14570" t="s">
        <v>4322</v>
      </c>
      <c r="G14570" s="10">
        <v>0</v>
      </c>
    </row>
    <row r="14571" spans="6:7" x14ac:dyDescent="0.3">
      <c r="F14571" t="s">
        <v>5143</v>
      </c>
      <c r="G14571" s="10">
        <v>0</v>
      </c>
    </row>
    <row r="14572" spans="6:7" x14ac:dyDescent="0.3">
      <c r="F14572" t="s">
        <v>4323</v>
      </c>
      <c r="G14572" s="10">
        <v>0</v>
      </c>
    </row>
    <row r="14573" spans="6:7" x14ac:dyDescent="0.3">
      <c r="F14573" t="s">
        <v>5151</v>
      </c>
      <c r="G14573" s="10">
        <v>0</v>
      </c>
    </row>
    <row r="14574" spans="6:7" x14ac:dyDescent="0.3">
      <c r="F14574" t="s">
        <v>4324</v>
      </c>
      <c r="G14574" s="10">
        <v>0</v>
      </c>
    </row>
    <row r="14575" spans="6:7" x14ac:dyDescent="0.3">
      <c r="F14575" t="s">
        <v>5159</v>
      </c>
      <c r="G14575" s="10">
        <v>0</v>
      </c>
    </row>
    <row r="14576" spans="6:7" x14ac:dyDescent="0.3">
      <c r="F14576" t="s">
        <v>4325</v>
      </c>
      <c r="G14576" s="10">
        <v>0</v>
      </c>
    </row>
    <row r="14577" spans="6:7" x14ac:dyDescent="0.3">
      <c r="F14577" t="s">
        <v>5167</v>
      </c>
      <c r="G14577" s="10">
        <v>0</v>
      </c>
    </row>
    <row r="14578" spans="6:7" x14ac:dyDescent="0.3">
      <c r="F14578" t="s">
        <v>4326</v>
      </c>
      <c r="G14578" s="10">
        <v>0</v>
      </c>
    </row>
    <row r="14579" spans="6:7" x14ac:dyDescent="0.3">
      <c r="F14579" t="s">
        <v>4689</v>
      </c>
      <c r="G14579" s="10">
        <v>0</v>
      </c>
    </row>
    <row r="14580" spans="6:7" x14ac:dyDescent="0.3">
      <c r="F14580" t="s">
        <v>4327</v>
      </c>
      <c r="G14580" s="10">
        <v>0</v>
      </c>
    </row>
    <row r="14581" spans="6:7" x14ac:dyDescent="0.3">
      <c r="F14581" t="s">
        <v>4693</v>
      </c>
      <c r="G14581" s="10">
        <v>0</v>
      </c>
    </row>
    <row r="14582" spans="6:7" x14ac:dyDescent="0.3">
      <c r="F14582" t="s">
        <v>4328</v>
      </c>
      <c r="G14582" s="10">
        <v>0</v>
      </c>
    </row>
    <row r="14583" spans="6:7" x14ac:dyDescent="0.3">
      <c r="F14583" t="s">
        <v>4697</v>
      </c>
      <c r="G14583" s="10">
        <v>0</v>
      </c>
    </row>
    <row r="14584" spans="6:7" x14ac:dyDescent="0.3">
      <c r="F14584" t="s">
        <v>4329</v>
      </c>
      <c r="G14584" s="10">
        <v>0</v>
      </c>
    </row>
    <row r="14585" spans="6:7" x14ac:dyDescent="0.3">
      <c r="F14585" t="s">
        <v>4701</v>
      </c>
      <c r="G14585" s="10">
        <v>0</v>
      </c>
    </row>
    <row r="14586" spans="6:7" x14ac:dyDescent="0.3">
      <c r="F14586" t="s">
        <v>4330</v>
      </c>
      <c r="G14586" s="10">
        <v>0</v>
      </c>
    </row>
    <row r="14587" spans="6:7" x14ac:dyDescent="0.3">
      <c r="F14587" t="s">
        <v>4705</v>
      </c>
      <c r="G14587" s="10">
        <v>0</v>
      </c>
    </row>
    <row r="14588" spans="6:7" x14ac:dyDescent="0.3">
      <c r="F14588" t="s">
        <v>4331</v>
      </c>
      <c r="G14588" s="10">
        <v>0</v>
      </c>
    </row>
    <row r="14589" spans="6:7" x14ac:dyDescent="0.3">
      <c r="F14589" t="s">
        <v>4171</v>
      </c>
      <c r="G14589" s="10">
        <v>0</v>
      </c>
    </row>
    <row r="14590" spans="6:7" x14ac:dyDescent="0.3">
      <c r="F14590" t="s">
        <v>4332</v>
      </c>
      <c r="G14590" s="10">
        <v>0</v>
      </c>
    </row>
    <row r="14591" spans="6:7" x14ac:dyDescent="0.3">
      <c r="F14591" t="s">
        <v>4713</v>
      </c>
      <c r="G14591" s="10">
        <v>0</v>
      </c>
    </row>
    <row r="14592" spans="6:7" x14ac:dyDescent="0.3">
      <c r="F14592" t="s">
        <v>4333</v>
      </c>
      <c r="G14592" s="10">
        <v>0</v>
      </c>
    </row>
    <row r="14593" spans="6:7" x14ac:dyDescent="0.3">
      <c r="F14593" t="s">
        <v>4717</v>
      </c>
      <c r="G14593" s="10">
        <v>0</v>
      </c>
    </row>
    <row r="14594" spans="6:7" x14ac:dyDescent="0.3">
      <c r="F14594" t="s">
        <v>4334</v>
      </c>
      <c r="G14594" s="10">
        <v>0</v>
      </c>
    </row>
    <row r="14595" spans="6:7" x14ac:dyDescent="0.3">
      <c r="F14595" t="s">
        <v>4109</v>
      </c>
      <c r="G14595" s="10">
        <v>0</v>
      </c>
    </row>
    <row r="14596" spans="6:7" x14ac:dyDescent="0.3">
      <c r="F14596" t="s">
        <v>4335</v>
      </c>
      <c r="G14596" s="10">
        <v>0</v>
      </c>
    </row>
    <row r="14597" spans="6:7" x14ac:dyDescent="0.3">
      <c r="F14597" t="s">
        <v>4172</v>
      </c>
      <c r="G14597" s="10">
        <v>0</v>
      </c>
    </row>
    <row r="14598" spans="6:7" x14ac:dyDescent="0.3">
      <c r="F14598" t="s">
        <v>4336</v>
      </c>
      <c r="G14598" s="10">
        <v>0</v>
      </c>
    </row>
    <row r="14599" spans="6:7" x14ac:dyDescent="0.3">
      <c r="F14599" t="s">
        <v>4729</v>
      </c>
      <c r="G14599" s="10">
        <v>0</v>
      </c>
    </row>
    <row r="14600" spans="6:7" x14ac:dyDescent="0.3">
      <c r="F14600" t="s">
        <v>4337</v>
      </c>
      <c r="G14600" s="10">
        <v>0</v>
      </c>
    </row>
    <row r="14601" spans="6:7" x14ac:dyDescent="0.3">
      <c r="F14601" t="s">
        <v>4733</v>
      </c>
      <c r="G14601" s="10">
        <v>0</v>
      </c>
    </row>
    <row r="14602" spans="6:7" x14ac:dyDescent="0.3">
      <c r="F14602" t="s">
        <v>4338</v>
      </c>
      <c r="G14602" s="10">
        <v>0</v>
      </c>
    </row>
    <row r="14603" spans="6:7" x14ac:dyDescent="0.3">
      <c r="F14603" t="s">
        <v>4737</v>
      </c>
      <c r="G14603" s="10">
        <v>0</v>
      </c>
    </row>
    <row r="14604" spans="6:7" x14ac:dyDescent="0.3">
      <c r="F14604" t="s">
        <v>4339</v>
      </c>
      <c r="G14604" s="10">
        <v>0</v>
      </c>
    </row>
    <row r="14605" spans="6:7" x14ac:dyDescent="0.3">
      <c r="F14605" t="s">
        <v>4741</v>
      </c>
      <c r="G14605" s="10">
        <v>0</v>
      </c>
    </row>
    <row r="14606" spans="6:7" x14ac:dyDescent="0.3">
      <c r="F14606" t="s">
        <v>4340</v>
      </c>
      <c r="G14606" s="10">
        <v>0</v>
      </c>
    </row>
    <row r="14607" spans="6:7" x14ac:dyDescent="0.3">
      <c r="F14607" t="s">
        <v>4745</v>
      </c>
      <c r="G14607" s="10">
        <v>0</v>
      </c>
    </row>
    <row r="14608" spans="6:7" x14ac:dyDescent="0.3">
      <c r="F14608" t="s">
        <v>4341</v>
      </c>
      <c r="G14608" s="10">
        <v>0</v>
      </c>
    </row>
    <row r="14609" spans="6:7" x14ac:dyDescent="0.3">
      <c r="F14609" t="s">
        <v>4112</v>
      </c>
      <c r="G14609" s="10">
        <v>0</v>
      </c>
    </row>
    <row r="14610" spans="6:7" x14ac:dyDescent="0.3">
      <c r="F14610" t="s">
        <v>4342</v>
      </c>
      <c r="G14610" s="10">
        <v>0</v>
      </c>
    </row>
    <row r="14611" spans="6:7" x14ac:dyDescent="0.3">
      <c r="F14611" t="s">
        <v>4753</v>
      </c>
      <c r="G14611" s="10">
        <v>0</v>
      </c>
    </row>
    <row r="14612" spans="6:7" x14ac:dyDescent="0.3">
      <c r="F14612" t="s">
        <v>4343</v>
      </c>
      <c r="G14612" s="10">
        <v>0</v>
      </c>
    </row>
    <row r="14613" spans="6:7" x14ac:dyDescent="0.3">
      <c r="F14613" t="s">
        <v>4757</v>
      </c>
      <c r="G14613" s="10">
        <v>0</v>
      </c>
    </row>
    <row r="14614" spans="6:7" x14ac:dyDescent="0.3">
      <c r="F14614" t="s">
        <v>4344</v>
      </c>
      <c r="G14614" s="10">
        <v>0</v>
      </c>
    </row>
    <row r="14615" spans="6:7" x14ac:dyDescent="0.3">
      <c r="F14615" t="s">
        <v>4761</v>
      </c>
      <c r="G14615" s="10">
        <v>0</v>
      </c>
    </row>
    <row r="14616" spans="6:7" x14ac:dyDescent="0.3">
      <c r="F14616" t="s">
        <v>4345</v>
      </c>
      <c r="G14616" s="10">
        <v>0</v>
      </c>
    </row>
    <row r="14617" spans="6:7" x14ac:dyDescent="0.3">
      <c r="F14617" t="s">
        <v>4765</v>
      </c>
      <c r="G14617" s="10">
        <v>0</v>
      </c>
    </row>
    <row r="14618" spans="6:7" x14ac:dyDescent="0.3">
      <c r="F14618" t="s">
        <v>4346</v>
      </c>
      <c r="G14618" s="10">
        <v>0</v>
      </c>
    </row>
    <row r="14619" spans="6:7" x14ac:dyDescent="0.3">
      <c r="F14619" t="s">
        <v>4769</v>
      </c>
      <c r="G14619" s="10">
        <v>0</v>
      </c>
    </row>
    <row r="14620" spans="6:7" x14ac:dyDescent="0.3">
      <c r="F14620" t="s">
        <v>4347</v>
      </c>
      <c r="G14620" s="10">
        <v>0</v>
      </c>
    </row>
    <row r="14621" spans="6:7" x14ac:dyDescent="0.3">
      <c r="F14621" t="s">
        <v>4773</v>
      </c>
      <c r="G14621" s="10">
        <v>0</v>
      </c>
    </row>
    <row r="14622" spans="6:7" x14ac:dyDescent="0.3">
      <c r="F14622" t="s">
        <v>4348</v>
      </c>
      <c r="G14622" s="10">
        <v>0</v>
      </c>
    </row>
    <row r="14623" spans="6:7" x14ac:dyDescent="0.3">
      <c r="F14623" t="s">
        <v>4777</v>
      </c>
      <c r="G14623" s="10">
        <v>0</v>
      </c>
    </row>
    <row r="14624" spans="6:7" x14ac:dyDescent="0.3">
      <c r="F14624" t="s">
        <v>4349</v>
      </c>
      <c r="G14624" s="10">
        <v>0</v>
      </c>
    </row>
    <row r="14625" spans="6:7" x14ac:dyDescent="0.3">
      <c r="F14625" t="s">
        <v>4781</v>
      </c>
      <c r="G14625" s="10">
        <v>0</v>
      </c>
    </row>
    <row r="14626" spans="6:7" x14ac:dyDescent="0.3">
      <c r="F14626" t="s">
        <v>4350</v>
      </c>
      <c r="G14626" s="10">
        <v>0</v>
      </c>
    </row>
    <row r="14627" spans="6:7" x14ac:dyDescent="0.3">
      <c r="F14627" t="s">
        <v>4785</v>
      </c>
      <c r="G14627" s="10">
        <v>0</v>
      </c>
    </row>
    <row r="14628" spans="6:7" x14ac:dyDescent="0.3">
      <c r="F14628" t="s">
        <v>4351</v>
      </c>
      <c r="G14628" s="10">
        <v>0</v>
      </c>
    </row>
    <row r="14629" spans="6:7" x14ac:dyDescent="0.3">
      <c r="F14629" t="s">
        <v>4118</v>
      </c>
      <c r="G14629" s="10">
        <v>0</v>
      </c>
    </row>
    <row r="14630" spans="6:7" x14ac:dyDescent="0.3">
      <c r="F14630" t="s">
        <v>4352</v>
      </c>
      <c r="G14630" s="10">
        <v>0</v>
      </c>
    </row>
    <row r="14631" spans="6:7" x14ac:dyDescent="0.3">
      <c r="F14631" t="s">
        <v>4180</v>
      </c>
      <c r="G14631" s="10">
        <v>0</v>
      </c>
    </row>
    <row r="14632" spans="6:7" x14ac:dyDescent="0.3">
      <c r="F14632" t="s">
        <v>4353</v>
      </c>
      <c r="G14632" s="10">
        <v>0</v>
      </c>
    </row>
    <row r="14633" spans="6:7" x14ac:dyDescent="0.3">
      <c r="F14633" t="s">
        <v>4797</v>
      </c>
      <c r="G14633" s="10">
        <v>0</v>
      </c>
    </row>
    <row r="14634" spans="6:7" x14ac:dyDescent="0.3">
      <c r="F14634" t="s">
        <v>4354</v>
      </c>
      <c r="G14634" s="10">
        <v>0</v>
      </c>
    </row>
    <row r="14635" spans="6:7" x14ac:dyDescent="0.3">
      <c r="F14635" t="s">
        <v>4182</v>
      </c>
      <c r="G14635" s="10">
        <v>0</v>
      </c>
    </row>
    <row r="14636" spans="6:7" x14ac:dyDescent="0.3">
      <c r="F14636" t="s">
        <v>4355</v>
      </c>
      <c r="G14636" s="10">
        <v>0</v>
      </c>
    </row>
    <row r="14637" spans="6:7" x14ac:dyDescent="0.3">
      <c r="F14637" t="s">
        <v>4805</v>
      </c>
      <c r="G14637" s="10">
        <v>0</v>
      </c>
    </row>
    <row r="14638" spans="6:7" x14ac:dyDescent="0.3">
      <c r="F14638" t="s">
        <v>4356</v>
      </c>
      <c r="G14638" s="10">
        <v>0</v>
      </c>
    </row>
    <row r="14639" spans="6:7" x14ac:dyDescent="0.3">
      <c r="F14639" t="s">
        <v>4809</v>
      </c>
      <c r="G14639" s="10">
        <v>0</v>
      </c>
    </row>
    <row r="14640" spans="6:7" x14ac:dyDescent="0.3">
      <c r="F14640" t="s">
        <v>4357</v>
      </c>
      <c r="G14640" s="10">
        <v>0</v>
      </c>
    </row>
    <row r="14641" spans="6:7" x14ac:dyDescent="0.3">
      <c r="F14641" t="s">
        <v>4813</v>
      </c>
      <c r="G14641" s="10">
        <v>0</v>
      </c>
    </row>
    <row r="14642" spans="6:7" x14ac:dyDescent="0.3">
      <c r="F14642" t="s">
        <v>4358</v>
      </c>
      <c r="G14642" s="10">
        <v>0</v>
      </c>
    </row>
    <row r="14643" spans="6:7" x14ac:dyDescent="0.3">
      <c r="F14643" t="s">
        <v>4817</v>
      </c>
      <c r="G14643" s="10">
        <v>0</v>
      </c>
    </row>
    <row r="14644" spans="6:7" x14ac:dyDescent="0.3">
      <c r="F14644" t="s">
        <v>4359</v>
      </c>
      <c r="G14644" s="10">
        <v>0</v>
      </c>
    </row>
    <row r="14645" spans="6:7" x14ac:dyDescent="0.3">
      <c r="F14645" t="s">
        <v>4821</v>
      </c>
      <c r="G14645" s="10">
        <v>0</v>
      </c>
    </row>
    <row r="14646" spans="6:7" x14ac:dyDescent="0.3">
      <c r="F14646" t="s">
        <v>4360</v>
      </c>
      <c r="G14646" s="10">
        <v>0</v>
      </c>
    </row>
    <row r="14647" spans="6:7" x14ac:dyDescent="0.3">
      <c r="F14647" t="s">
        <v>4120</v>
      </c>
      <c r="G14647" s="10">
        <v>0</v>
      </c>
    </row>
    <row r="14648" spans="6:7" x14ac:dyDescent="0.3">
      <c r="F14648" t="s">
        <v>4361</v>
      </c>
      <c r="G14648" s="10">
        <v>0</v>
      </c>
    </row>
    <row r="14649" spans="6:7" x14ac:dyDescent="0.3">
      <c r="F14649" t="s">
        <v>4829</v>
      </c>
      <c r="G14649" s="10">
        <v>0</v>
      </c>
    </row>
    <row r="14650" spans="6:7" x14ac:dyDescent="0.3">
      <c r="F14650" t="s">
        <v>4362</v>
      </c>
      <c r="G14650" s="10">
        <v>0</v>
      </c>
    </row>
    <row r="14651" spans="6:7" x14ac:dyDescent="0.3">
      <c r="F14651" t="s">
        <v>4833</v>
      </c>
      <c r="G14651" s="10">
        <v>0</v>
      </c>
    </row>
    <row r="14652" spans="6:7" x14ac:dyDescent="0.3">
      <c r="F14652" t="s">
        <v>4363</v>
      </c>
      <c r="G14652" s="10">
        <v>0</v>
      </c>
    </row>
    <row r="14653" spans="6:7" x14ac:dyDescent="0.3">
      <c r="F14653" t="s">
        <v>4837</v>
      </c>
      <c r="G14653" s="10">
        <v>0</v>
      </c>
    </row>
    <row r="14654" spans="6:7" x14ac:dyDescent="0.3">
      <c r="F14654" t="s">
        <v>4364</v>
      </c>
      <c r="G14654" s="10">
        <v>0</v>
      </c>
    </row>
    <row r="14655" spans="6:7" x14ac:dyDescent="0.3">
      <c r="F14655" t="s">
        <v>4841</v>
      </c>
      <c r="G14655" s="10">
        <v>0</v>
      </c>
    </row>
    <row r="14656" spans="6:7" x14ac:dyDescent="0.3">
      <c r="F14656" t="s">
        <v>4153</v>
      </c>
      <c r="G14656" s="10">
        <v>0</v>
      </c>
    </row>
    <row r="14657" spans="6:7" x14ac:dyDescent="0.3">
      <c r="F14657" t="s">
        <v>4845</v>
      </c>
      <c r="G14657" s="10">
        <v>0</v>
      </c>
    </row>
    <row r="14658" spans="6:7" x14ac:dyDescent="0.3">
      <c r="F14658" t="s">
        <v>4366</v>
      </c>
      <c r="G14658" s="10">
        <v>0</v>
      </c>
    </row>
    <row r="14659" spans="6:7" x14ac:dyDescent="0.3">
      <c r="F14659" t="s">
        <v>4849</v>
      </c>
      <c r="G14659" s="10">
        <v>0</v>
      </c>
    </row>
    <row r="14660" spans="6:7" x14ac:dyDescent="0.3">
      <c r="F14660" t="s">
        <v>4367</v>
      </c>
      <c r="G14660" s="10">
        <v>0</v>
      </c>
    </row>
    <row r="14661" spans="6:7" x14ac:dyDescent="0.3">
      <c r="F14661" t="s">
        <v>4854</v>
      </c>
      <c r="G14661" s="10">
        <v>0</v>
      </c>
    </row>
    <row r="14662" spans="6:7" x14ac:dyDescent="0.3">
      <c r="F14662" t="s">
        <v>4368</v>
      </c>
      <c r="G14662" s="10">
        <v>0</v>
      </c>
    </row>
    <row r="14663" spans="6:7" x14ac:dyDescent="0.3">
      <c r="F14663" t="s">
        <v>4858</v>
      </c>
      <c r="G14663" s="10">
        <v>0</v>
      </c>
    </row>
    <row r="14664" spans="6:7" x14ac:dyDescent="0.3">
      <c r="F14664" t="s">
        <v>4369</v>
      </c>
      <c r="G14664" s="10">
        <v>0</v>
      </c>
    </row>
    <row r="14665" spans="6:7" x14ac:dyDescent="0.3">
      <c r="F14665" t="s">
        <v>4862</v>
      </c>
      <c r="G14665" s="10">
        <v>0</v>
      </c>
    </row>
    <row r="14666" spans="6:7" x14ac:dyDescent="0.3">
      <c r="F14666" t="s">
        <v>4370</v>
      </c>
      <c r="G14666" s="10">
        <v>0</v>
      </c>
    </row>
    <row r="14667" spans="6:7" x14ac:dyDescent="0.3">
      <c r="F14667" t="s">
        <v>4866</v>
      </c>
      <c r="G14667" s="10">
        <v>0</v>
      </c>
    </row>
    <row r="14668" spans="6:7" x14ac:dyDescent="0.3">
      <c r="F14668" t="s">
        <v>4371</v>
      </c>
      <c r="G14668" s="10">
        <v>0</v>
      </c>
    </row>
    <row r="14669" spans="6:7" x14ac:dyDescent="0.3">
      <c r="F14669" t="s">
        <v>4870</v>
      </c>
      <c r="G14669" s="10">
        <v>0</v>
      </c>
    </row>
    <row r="14670" spans="6:7" x14ac:dyDescent="0.3">
      <c r="F14670" t="s">
        <v>4372</v>
      </c>
      <c r="G14670" s="10">
        <v>0</v>
      </c>
    </row>
    <row r="14671" spans="6:7" x14ac:dyDescent="0.3">
      <c r="F14671" t="s">
        <v>4187</v>
      </c>
      <c r="G14671" s="10">
        <v>0</v>
      </c>
    </row>
    <row r="14672" spans="6:7" x14ac:dyDescent="0.3">
      <c r="F14672" t="s">
        <v>4373</v>
      </c>
      <c r="G14672" s="10">
        <v>0</v>
      </c>
    </row>
    <row r="14673" spans="6:7" x14ac:dyDescent="0.3">
      <c r="F14673" t="s">
        <v>4881</v>
      </c>
      <c r="G14673" s="10">
        <v>0</v>
      </c>
    </row>
    <row r="14674" spans="6:7" x14ac:dyDescent="0.3">
      <c r="F14674" t="s">
        <v>4374</v>
      </c>
      <c r="G14674" s="10">
        <v>0</v>
      </c>
    </row>
    <row r="14675" spans="6:7" x14ac:dyDescent="0.3">
      <c r="F14675" t="s">
        <v>4885</v>
      </c>
      <c r="G14675" s="10">
        <v>0</v>
      </c>
    </row>
    <row r="14676" spans="6:7" x14ac:dyDescent="0.3">
      <c r="F14676" t="s">
        <v>4375</v>
      </c>
      <c r="G14676" s="10">
        <v>0</v>
      </c>
    </row>
    <row r="14677" spans="6:7" x14ac:dyDescent="0.3">
      <c r="F14677" t="s">
        <v>4889</v>
      </c>
      <c r="G14677" s="10">
        <v>0</v>
      </c>
    </row>
    <row r="14678" spans="6:7" x14ac:dyDescent="0.3">
      <c r="F14678" t="s">
        <v>4376</v>
      </c>
      <c r="G14678" s="10">
        <v>0</v>
      </c>
    </row>
    <row r="14679" spans="6:7" x14ac:dyDescent="0.3">
      <c r="F14679" t="s">
        <v>4893</v>
      </c>
      <c r="G14679" s="10">
        <v>0</v>
      </c>
    </row>
    <row r="14680" spans="6:7" x14ac:dyDescent="0.3">
      <c r="F14680" t="s">
        <v>4377</v>
      </c>
      <c r="G14680" s="10">
        <v>0</v>
      </c>
    </row>
    <row r="14681" spans="6:7" x14ac:dyDescent="0.3">
      <c r="F14681" t="s">
        <v>4897</v>
      </c>
      <c r="G14681" s="10">
        <v>0</v>
      </c>
    </row>
    <row r="14682" spans="6:7" x14ac:dyDescent="0.3">
      <c r="F14682" t="s">
        <v>4378</v>
      </c>
      <c r="G14682" s="10">
        <v>0</v>
      </c>
    </row>
    <row r="14683" spans="6:7" x14ac:dyDescent="0.3">
      <c r="F14683" t="s">
        <v>4901</v>
      </c>
      <c r="G14683" s="10">
        <v>0</v>
      </c>
    </row>
    <row r="14684" spans="6:7" x14ac:dyDescent="0.3">
      <c r="F14684" t="s">
        <v>4379</v>
      </c>
      <c r="G14684" s="10">
        <v>0</v>
      </c>
    </row>
    <row r="14685" spans="6:7" x14ac:dyDescent="0.3">
      <c r="F14685" t="s">
        <v>4905</v>
      </c>
      <c r="G14685" s="10">
        <v>0</v>
      </c>
    </row>
    <row r="14686" spans="6:7" x14ac:dyDescent="0.3">
      <c r="F14686" t="s">
        <v>4380</v>
      </c>
      <c r="G14686" s="10">
        <v>0</v>
      </c>
    </row>
    <row r="14687" spans="6:7" x14ac:dyDescent="0.3">
      <c r="F14687" t="s">
        <v>4909</v>
      </c>
      <c r="G14687" s="10">
        <v>0</v>
      </c>
    </row>
    <row r="14688" spans="6:7" x14ac:dyDescent="0.3">
      <c r="F14688" t="s">
        <v>4381</v>
      </c>
      <c r="G14688" s="10">
        <v>0</v>
      </c>
    </row>
    <row r="14689" spans="6:7" x14ac:dyDescent="0.3">
      <c r="F14689" t="s">
        <v>4913</v>
      </c>
      <c r="G14689" s="10">
        <v>0</v>
      </c>
    </row>
    <row r="14690" spans="6:7" x14ac:dyDescent="0.3">
      <c r="F14690" t="s">
        <v>4382</v>
      </c>
      <c r="G14690" s="10">
        <v>0</v>
      </c>
    </row>
    <row r="14691" spans="6:7" x14ac:dyDescent="0.3">
      <c r="F14691" t="s">
        <v>4917</v>
      </c>
      <c r="G14691" s="10">
        <v>0</v>
      </c>
    </row>
    <row r="14692" spans="6:7" x14ac:dyDescent="0.3">
      <c r="F14692" t="s">
        <v>4383</v>
      </c>
      <c r="G14692" s="10">
        <v>0</v>
      </c>
    </row>
    <row r="14693" spans="6:7" x14ac:dyDescent="0.3">
      <c r="F14693" t="s">
        <v>4921</v>
      </c>
      <c r="G14693" s="10">
        <v>0</v>
      </c>
    </row>
    <row r="14694" spans="6:7" x14ac:dyDescent="0.3">
      <c r="F14694" t="s">
        <v>4384</v>
      </c>
      <c r="G14694" s="10">
        <v>0</v>
      </c>
    </row>
    <row r="14695" spans="6:7" x14ac:dyDescent="0.3">
      <c r="F14695" t="s">
        <v>4925</v>
      </c>
      <c r="G14695" s="10">
        <v>0</v>
      </c>
    </row>
    <row r="14696" spans="6:7" x14ac:dyDescent="0.3">
      <c r="F14696" t="s">
        <v>4385</v>
      </c>
      <c r="G14696" s="10">
        <v>0</v>
      </c>
    </row>
    <row r="14697" spans="6:7" x14ac:dyDescent="0.3">
      <c r="F14697" t="s">
        <v>4929</v>
      </c>
      <c r="G14697" s="10">
        <v>0</v>
      </c>
    </row>
    <row r="14698" spans="6:7" x14ac:dyDescent="0.3">
      <c r="F14698" t="s">
        <v>4386</v>
      </c>
      <c r="G14698" s="10">
        <v>0</v>
      </c>
    </row>
    <row r="14699" spans="6:7" x14ac:dyDescent="0.3">
      <c r="F14699" t="s">
        <v>4933</v>
      </c>
      <c r="G14699" s="10">
        <v>0</v>
      </c>
    </row>
    <row r="14700" spans="6:7" x14ac:dyDescent="0.3">
      <c r="F14700" t="s">
        <v>4387</v>
      </c>
      <c r="G14700" s="10">
        <v>0</v>
      </c>
    </row>
    <row r="14701" spans="6:7" x14ac:dyDescent="0.3">
      <c r="F14701" t="s">
        <v>4206</v>
      </c>
      <c r="G14701" s="10">
        <v>0</v>
      </c>
    </row>
    <row r="14702" spans="6:7" x14ac:dyDescent="0.3">
      <c r="F14702" t="s">
        <v>4154</v>
      </c>
      <c r="G14702" s="10">
        <v>0</v>
      </c>
    </row>
    <row r="14703" spans="6:7" x14ac:dyDescent="0.3">
      <c r="F14703" t="s">
        <v>4193</v>
      </c>
      <c r="G14703" s="10">
        <v>0</v>
      </c>
    </row>
    <row r="14704" spans="6:7" x14ac:dyDescent="0.3">
      <c r="F14704" t="s">
        <v>4389</v>
      </c>
      <c r="G14704" s="10">
        <v>0</v>
      </c>
    </row>
    <row r="14705" spans="6:7" x14ac:dyDescent="0.3">
      <c r="F14705" t="s">
        <v>4945</v>
      </c>
      <c r="G14705" s="10">
        <v>0</v>
      </c>
    </row>
    <row r="14706" spans="6:7" x14ac:dyDescent="0.3">
      <c r="F14706" t="s">
        <v>4390</v>
      </c>
      <c r="G14706" s="10">
        <v>0</v>
      </c>
    </row>
    <row r="14707" spans="6:7" x14ac:dyDescent="0.3">
      <c r="F14707" t="s">
        <v>4949</v>
      </c>
      <c r="G14707" s="10">
        <v>0</v>
      </c>
    </row>
    <row r="14708" spans="6:7" x14ac:dyDescent="0.3">
      <c r="F14708" t="s">
        <v>4391</v>
      </c>
      <c r="G14708" s="10">
        <v>0</v>
      </c>
    </row>
    <row r="14709" spans="6:7" x14ac:dyDescent="0.3">
      <c r="F14709" t="s">
        <v>4195</v>
      </c>
      <c r="G14709" s="10">
        <v>0</v>
      </c>
    </row>
    <row r="14710" spans="6:7" x14ac:dyDescent="0.3">
      <c r="F14710" t="s">
        <v>4392</v>
      </c>
      <c r="G14710" s="10">
        <v>0</v>
      </c>
    </row>
    <row r="14711" spans="6:7" x14ac:dyDescent="0.3">
      <c r="F14711" t="s">
        <v>4957</v>
      </c>
      <c r="G14711" s="10">
        <v>0</v>
      </c>
    </row>
    <row r="14712" spans="6:7" x14ac:dyDescent="0.3">
      <c r="F14712" t="s">
        <v>4393</v>
      </c>
      <c r="G14712" s="10">
        <v>0</v>
      </c>
    </row>
    <row r="14713" spans="6:7" x14ac:dyDescent="0.3">
      <c r="F14713" t="s">
        <v>4128</v>
      </c>
      <c r="G14713" s="10">
        <v>0</v>
      </c>
    </row>
    <row r="14714" spans="6:7" x14ac:dyDescent="0.3">
      <c r="F14714" t="s">
        <v>4394</v>
      </c>
      <c r="G14714" s="10">
        <v>0</v>
      </c>
    </row>
    <row r="14715" spans="6:7" x14ac:dyDescent="0.3">
      <c r="F14715" t="s">
        <v>4965</v>
      </c>
      <c r="G14715" s="10">
        <v>0</v>
      </c>
    </row>
    <row r="14716" spans="6:7" x14ac:dyDescent="0.3">
      <c r="F14716" t="s">
        <v>4395</v>
      </c>
      <c r="G14716" s="10">
        <v>0</v>
      </c>
    </row>
    <row r="14717" spans="6:7" x14ac:dyDescent="0.3">
      <c r="F14717" t="s">
        <v>4197</v>
      </c>
      <c r="G14717" s="10">
        <v>0</v>
      </c>
    </row>
    <row r="14718" spans="6:7" x14ac:dyDescent="0.3">
      <c r="F14718" t="s">
        <v>4396</v>
      </c>
      <c r="G14718" s="10">
        <v>0</v>
      </c>
    </row>
    <row r="14719" spans="6:7" x14ac:dyDescent="0.3">
      <c r="F14719" t="s">
        <v>4973</v>
      </c>
      <c r="G14719" s="10">
        <v>0</v>
      </c>
    </row>
    <row r="14720" spans="6:7" x14ac:dyDescent="0.3">
      <c r="F14720" t="s">
        <v>4397</v>
      </c>
      <c r="G14720" s="10">
        <v>0</v>
      </c>
    </row>
    <row r="14721" spans="6:7" x14ac:dyDescent="0.3">
      <c r="F14721" t="s">
        <v>4131</v>
      </c>
      <c r="G14721" s="10">
        <v>0</v>
      </c>
    </row>
    <row r="14722" spans="6:7" x14ac:dyDescent="0.3">
      <c r="F14722" t="s">
        <v>4398</v>
      </c>
      <c r="G14722" s="10">
        <v>0</v>
      </c>
    </row>
    <row r="14723" spans="6:7" x14ac:dyDescent="0.3">
      <c r="F14723" t="s">
        <v>4981</v>
      </c>
      <c r="G14723" s="10">
        <v>0</v>
      </c>
    </row>
    <row r="14724" spans="6:7" x14ac:dyDescent="0.3">
      <c r="F14724" t="s">
        <v>4399</v>
      </c>
      <c r="G14724" s="10">
        <v>0</v>
      </c>
    </row>
    <row r="14725" spans="6:7" x14ac:dyDescent="0.3">
      <c r="F14725" t="s">
        <v>4985</v>
      </c>
      <c r="G14725" s="10">
        <v>0</v>
      </c>
    </row>
    <row r="14726" spans="6:7" x14ac:dyDescent="0.3">
      <c r="F14726" t="s">
        <v>4400</v>
      </c>
      <c r="G14726" s="10">
        <v>0</v>
      </c>
    </row>
    <row r="14727" spans="6:7" x14ac:dyDescent="0.3">
      <c r="F14727" t="s">
        <v>4134</v>
      </c>
      <c r="G14727" s="10">
        <v>0</v>
      </c>
    </row>
    <row r="14728" spans="6:7" x14ac:dyDescent="0.3">
      <c r="F14728" t="s">
        <v>4401</v>
      </c>
      <c r="G14728" s="10">
        <v>0</v>
      </c>
    </row>
    <row r="14729" spans="6:7" x14ac:dyDescent="0.3">
      <c r="F14729" t="s">
        <v>4993</v>
      </c>
      <c r="G14729" s="10">
        <v>0</v>
      </c>
    </row>
    <row r="14730" spans="6:7" x14ac:dyDescent="0.3">
      <c r="F14730" t="s">
        <v>4402</v>
      </c>
      <c r="G14730" s="10">
        <v>0</v>
      </c>
    </row>
    <row r="14731" spans="6:7" x14ac:dyDescent="0.3">
      <c r="F14731" t="s">
        <v>4997</v>
      </c>
      <c r="G14731" s="10">
        <v>0</v>
      </c>
    </row>
    <row r="14732" spans="6:7" x14ac:dyDescent="0.3">
      <c r="F14732" t="s">
        <v>4403</v>
      </c>
      <c r="G14732" s="10">
        <v>0</v>
      </c>
    </row>
    <row r="14733" spans="6:7" x14ac:dyDescent="0.3">
      <c r="F14733" t="s">
        <v>4136</v>
      </c>
      <c r="G14733" s="10">
        <v>0</v>
      </c>
    </row>
    <row r="14734" spans="6:7" x14ac:dyDescent="0.3">
      <c r="F14734" t="s">
        <v>4404</v>
      </c>
      <c r="G14734" s="10">
        <v>0</v>
      </c>
    </row>
    <row r="14735" spans="6:7" x14ac:dyDescent="0.3">
      <c r="F14735" t="s">
        <v>5005</v>
      </c>
      <c r="G14735" s="10">
        <v>0</v>
      </c>
    </row>
    <row r="14736" spans="6:7" x14ac:dyDescent="0.3">
      <c r="F14736" t="s">
        <v>4405</v>
      </c>
      <c r="G14736" s="10">
        <v>0</v>
      </c>
    </row>
    <row r="14737" spans="6:7" x14ac:dyDescent="0.3">
      <c r="F14737" t="s">
        <v>5009</v>
      </c>
      <c r="G14737" s="10">
        <v>0</v>
      </c>
    </row>
    <row r="14738" spans="6:7" x14ac:dyDescent="0.3">
      <c r="F14738" t="s">
        <v>4406</v>
      </c>
      <c r="G14738" s="10">
        <v>0</v>
      </c>
    </row>
    <row r="14739" spans="6:7" x14ac:dyDescent="0.3">
      <c r="F14739" t="s">
        <v>5013</v>
      </c>
      <c r="G14739" s="10">
        <v>0</v>
      </c>
    </row>
    <row r="14740" spans="6:7" x14ac:dyDescent="0.3">
      <c r="F14740" t="s">
        <v>4407</v>
      </c>
      <c r="G14740" s="10">
        <v>0</v>
      </c>
    </row>
    <row r="14741" spans="6:7" x14ac:dyDescent="0.3">
      <c r="F14741" t="s">
        <v>4201</v>
      </c>
      <c r="G14741" s="10">
        <v>0</v>
      </c>
    </row>
    <row r="14742" spans="6:7" x14ac:dyDescent="0.3">
      <c r="F14742" t="s">
        <v>4408</v>
      </c>
      <c r="G14742" s="10">
        <v>0</v>
      </c>
    </row>
    <row r="14743" spans="6:7" x14ac:dyDescent="0.3">
      <c r="F14743" t="s">
        <v>5021</v>
      </c>
      <c r="G14743" s="10">
        <v>0</v>
      </c>
    </row>
    <row r="14744" spans="6:7" x14ac:dyDescent="0.3">
      <c r="F14744" t="s">
        <v>4409</v>
      </c>
      <c r="G14744" s="10">
        <v>0</v>
      </c>
    </row>
    <row r="14745" spans="6:7" x14ac:dyDescent="0.3">
      <c r="F14745" t="s">
        <v>5025</v>
      </c>
      <c r="G14745" s="10">
        <v>0</v>
      </c>
    </row>
    <row r="14746" spans="6:7" x14ac:dyDescent="0.3">
      <c r="F14746" t="s">
        <v>4410</v>
      </c>
      <c r="G14746" s="10">
        <v>0</v>
      </c>
    </row>
    <row r="14747" spans="6:7" x14ac:dyDescent="0.3">
      <c r="F14747" t="s">
        <v>4202</v>
      </c>
      <c r="G14747" s="10">
        <v>0</v>
      </c>
    </row>
    <row r="14748" spans="6:7" x14ac:dyDescent="0.3">
      <c r="F14748" t="s">
        <v>4411</v>
      </c>
      <c r="G14748" s="10">
        <v>0</v>
      </c>
    </row>
    <row r="14749" spans="6:7" x14ac:dyDescent="0.3">
      <c r="F14749" t="s">
        <v>5033</v>
      </c>
      <c r="G14749" s="10">
        <v>0</v>
      </c>
    </row>
    <row r="14750" spans="6:7" x14ac:dyDescent="0.3">
      <c r="F14750" t="s">
        <v>4412</v>
      </c>
      <c r="G14750" s="10">
        <v>0</v>
      </c>
    </row>
    <row r="14751" spans="6:7" x14ac:dyDescent="0.3">
      <c r="F14751" t="s">
        <v>5037</v>
      </c>
      <c r="G14751" s="10">
        <v>0</v>
      </c>
    </row>
    <row r="14752" spans="6:7" x14ac:dyDescent="0.3">
      <c r="F14752" t="s">
        <v>4413</v>
      </c>
      <c r="G14752" s="10">
        <v>0</v>
      </c>
    </row>
    <row r="14753" spans="6:7" x14ac:dyDescent="0.3">
      <c r="F14753" t="s">
        <v>5041</v>
      </c>
      <c r="G14753" s="10">
        <v>0</v>
      </c>
    </row>
    <row r="14754" spans="6:7" x14ac:dyDescent="0.3">
      <c r="F14754" t="s">
        <v>4414</v>
      </c>
      <c r="G14754" s="10">
        <v>0</v>
      </c>
    </row>
    <row r="14755" spans="6:7" x14ac:dyDescent="0.3">
      <c r="F14755" t="s">
        <v>5045</v>
      </c>
      <c r="G14755" s="10">
        <v>0</v>
      </c>
    </row>
    <row r="14756" spans="6:7" x14ac:dyDescent="0.3">
      <c r="F14756" t="s">
        <v>4415</v>
      </c>
      <c r="G14756" s="10">
        <v>0</v>
      </c>
    </row>
    <row r="14757" spans="6:7" x14ac:dyDescent="0.3">
      <c r="F14757" t="s">
        <v>5049</v>
      </c>
      <c r="G14757" s="10">
        <v>0</v>
      </c>
    </row>
    <row r="14758" spans="6:7" x14ac:dyDescent="0.3">
      <c r="F14758" t="s">
        <v>4416</v>
      </c>
      <c r="G14758" s="10">
        <v>0</v>
      </c>
    </row>
    <row r="14759" spans="6:7" x14ac:dyDescent="0.3">
      <c r="F14759" t="s">
        <v>5053</v>
      </c>
      <c r="G14759" s="10">
        <v>0</v>
      </c>
    </row>
    <row r="14760" spans="6:7" x14ac:dyDescent="0.3">
      <c r="F14760" t="s">
        <v>4417</v>
      </c>
      <c r="G14760" s="10">
        <v>0</v>
      </c>
    </row>
    <row r="14761" spans="6:7" x14ac:dyDescent="0.3">
      <c r="F14761" t="s">
        <v>5057</v>
      </c>
      <c r="G14761" s="10">
        <v>0</v>
      </c>
    </row>
    <row r="14762" spans="6:7" x14ac:dyDescent="0.3">
      <c r="F14762" t="s">
        <v>4418</v>
      </c>
      <c r="G14762" s="10">
        <v>0</v>
      </c>
    </row>
    <row r="14763" spans="6:7" x14ac:dyDescent="0.3">
      <c r="F14763" t="s">
        <v>5061</v>
      </c>
      <c r="G14763" s="10">
        <v>0</v>
      </c>
    </row>
    <row r="14764" spans="6:7" x14ac:dyDescent="0.3">
      <c r="F14764" t="s">
        <v>4419</v>
      </c>
      <c r="G14764" s="10">
        <v>0</v>
      </c>
    </row>
    <row r="14765" spans="6:7" x14ac:dyDescent="0.3">
      <c r="F14765" t="s">
        <v>5065</v>
      </c>
      <c r="G14765" s="10">
        <v>0</v>
      </c>
    </row>
    <row r="14766" spans="6:7" x14ac:dyDescent="0.3">
      <c r="F14766" t="s">
        <v>4420</v>
      </c>
      <c r="G14766" s="10">
        <v>0</v>
      </c>
    </row>
    <row r="14767" spans="6:7" x14ac:dyDescent="0.3">
      <c r="F14767" t="s">
        <v>5069</v>
      </c>
      <c r="G14767" s="10">
        <v>0</v>
      </c>
    </row>
    <row r="14768" spans="6:7" x14ac:dyDescent="0.3">
      <c r="F14768" t="s">
        <v>4421</v>
      </c>
      <c r="G14768" s="10">
        <v>0</v>
      </c>
    </row>
    <row r="14769" spans="6:7" x14ac:dyDescent="0.3">
      <c r="F14769" t="s">
        <v>5073</v>
      </c>
      <c r="G14769" s="10">
        <v>0</v>
      </c>
    </row>
    <row r="14770" spans="6:7" x14ac:dyDescent="0.3">
      <c r="F14770" t="s">
        <v>4422</v>
      </c>
      <c r="G14770" s="10">
        <v>0</v>
      </c>
    </row>
    <row r="14771" spans="6:7" x14ac:dyDescent="0.3">
      <c r="F14771" t="s">
        <v>5077</v>
      </c>
      <c r="G14771" s="10">
        <v>0</v>
      </c>
    </row>
    <row r="14772" spans="6:7" x14ac:dyDescent="0.3">
      <c r="F14772" t="s">
        <v>4423</v>
      </c>
      <c r="G14772" s="10">
        <v>0</v>
      </c>
    </row>
    <row r="14773" spans="6:7" x14ac:dyDescent="0.3">
      <c r="F14773" t="s">
        <v>5081</v>
      </c>
      <c r="G14773" s="10">
        <v>0</v>
      </c>
    </row>
    <row r="14774" spans="6:7" x14ac:dyDescent="0.3">
      <c r="F14774" t="s">
        <v>4424</v>
      </c>
      <c r="G14774" s="10">
        <v>0</v>
      </c>
    </row>
    <row r="14775" spans="6:7" x14ac:dyDescent="0.3">
      <c r="F14775" t="s">
        <v>5085</v>
      </c>
      <c r="G14775" s="10">
        <v>0</v>
      </c>
    </row>
    <row r="14776" spans="6:7" x14ac:dyDescent="0.3">
      <c r="F14776" t="s">
        <v>4425</v>
      </c>
      <c r="G14776" s="10">
        <v>0</v>
      </c>
    </row>
    <row r="14777" spans="6:7" x14ac:dyDescent="0.3">
      <c r="F14777" t="s">
        <v>5089</v>
      </c>
      <c r="G14777" s="10">
        <v>0</v>
      </c>
    </row>
    <row r="14778" spans="6:7" x14ac:dyDescent="0.3">
      <c r="F14778" t="s">
        <v>4426</v>
      </c>
      <c r="G14778" s="10">
        <v>0</v>
      </c>
    </row>
    <row r="14779" spans="6:7" x14ac:dyDescent="0.3">
      <c r="F14779" t="s">
        <v>5093</v>
      </c>
      <c r="G14779" s="10">
        <v>0</v>
      </c>
    </row>
    <row r="14780" spans="6:7" x14ac:dyDescent="0.3">
      <c r="F14780" t="s">
        <v>4427</v>
      </c>
      <c r="G14780" s="10">
        <v>0</v>
      </c>
    </row>
    <row r="14781" spans="6:7" x14ac:dyDescent="0.3">
      <c r="F14781" t="s">
        <v>5097</v>
      </c>
      <c r="G14781" s="10">
        <v>0</v>
      </c>
    </row>
    <row r="14782" spans="6:7" x14ac:dyDescent="0.3">
      <c r="F14782" t="s">
        <v>4428</v>
      </c>
      <c r="G14782" s="10">
        <v>0</v>
      </c>
    </row>
    <row r="14783" spans="6:7" x14ac:dyDescent="0.3">
      <c r="F14783" t="s">
        <v>5101</v>
      </c>
      <c r="G14783" s="10">
        <v>0</v>
      </c>
    </row>
    <row r="14784" spans="6:7" x14ac:dyDescent="0.3">
      <c r="F14784" t="s">
        <v>4429</v>
      </c>
      <c r="G14784" s="10">
        <v>0</v>
      </c>
    </row>
    <row r="14785" spans="6:7" x14ac:dyDescent="0.3">
      <c r="F14785" t="s">
        <v>5105</v>
      </c>
      <c r="G14785" s="10">
        <v>0</v>
      </c>
    </row>
    <row r="14786" spans="6:7" x14ac:dyDescent="0.3">
      <c r="F14786" t="s">
        <v>4430</v>
      </c>
      <c r="G14786" s="10">
        <v>0</v>
      </c>
    </row>
    <row r="14787" spans="6:7" x14ac:dyDescent="0.3">
      <c r="F14787" t="s">
        <v>5109</v>
      </c>
      <c r="G14787" s="10">
        <v>0</v>
      </c>
    </row>
    <row r="14788" spans="6:7" x14ac:dyDescent="0.3">
      <c r="F14788" t="s">
        <v>4074</v>
      </c>
      <c r="G14788" s="10">
        <v>0</v>
      </c>
    </row>
    <row r="14789" spans="6:7" x14ac:dyDescent="0.3">
      <c r="F14789" t="s">
        <v>5113</v>
      </c>
      <c r="G14789" s="10">
        <v>0</v>
      </c>
    </row>
    <row r="14790" spans="6:7" x14ac:dyDescent="0.3">
      <c r="F14790" t="s">
        <v>4432</v>
      </c>
      <c r="G14790" s="10">
        <v>0</v>
      </c>
    </row>
    <row r="14791" spans="6:7" x14ac:dyDescent="0.3">
      <c r="F14791" t="s">
        <v>5117</v>
      </c>
      <c r="G14791" s="10">
        <v>0</v>
      </c>
    </row>
    <row r="14792" spans="6:7" x14ac:dyDescent="0.3">
      <c r="F14792" t="s">
        <v>4433</v>
      </c>
      <c r="G14792" s="10">
        <v>0</v>
      </c>
    </row>
    <row r="14793" spans="6:7" x14ac:dyDescent="0.3">
      <c r="F14793" t="s">
        <v>4203</v>
      </c>
      <c r="G14793" s="10">
        <v>0</v>
      </c>
    </row>
    <row r="14794" spans="6:7" x14ac:dyDescent="0.3">
      <c r="F14794" t="s">
        <v>4075</v>
      </c>
      <c r="G14794" s="10">
        <v>0</v>
      </c>
    </row>
    <row r="14795" spans="6:7" x14ac:dyDescent="0.3">
      <c r="F14795" t="s">
        <v>5125</v>
      </c>
      <c r="G14795" s="10">
        <v>0</v>
      </c>
    </row>
    <row r="14796" spans="6:7" x14ac:dyDescent="0.3">
      <c r="F14796" t="s">
        <v>4435</v>
      </c>
      <c r="G14796" s="10">
        <v>0</v>
      </c>
    </row>
    <row r="14797" spans="6:7" x14ac:dyDescent="0.3">
      <c r="F14797" t="s">
        <v>5129</v>
      </c>
      <c r="G14797" s="10">
        <v>0</v>
      </c>
    </row>
    <row r="14798" spans="6:7" x14ac:dyDescent="0.3">
      <c r="F14798" t="s">
        <v>4436</v>
      </c>
      <c r="G14798" s="10">
        <v>0</v>
      </c>
    </row>
    <row r="14799" spans="6:7" x14ac:dyDescent="0.3">
      <c r="F14799" t="s">
        <v>5133</v>
      </c>
      <c r="G14799" s="10">
        <v>0</v>
      </c>
    </row>
    <row r="14800" spans="6:7" x14ac:dyDescent="0.3">
      <c r="F14800" t="s">
        <v>4437</v>
      </c>
      <c r="G14800" s="10">
        <v>0</v>
      </c>
    </row>
    <row r="14801" spans="6:7" x14ac:dyDescent="0.3">
      <c r="F14801" t="s">
        <v>5137</v>
      </c>
      <c r="G14801" s="10">
        <v>0</v>
      </c>
    </row>
    <row r="14802" spans="6:7" x14ac:dyDescent="0.3">
      <c r="F14802" t="s">
        <v>4438</v>
      </c>
      <c r="G14802" s="10">
        <v>0</v>
      </c>
    </row>
    <row r="14803" spans="6:7" x14ac:dyDescent="0.3">
      <c r="F14803" t="s">
        <v>5141</v>
      </c>
      <c r="G14803" s="10">
        <v>0</v>
      </c>
    </row>
    <row r="14804" spans="6:7" x14ac:dyDescent="0.3">
      <c r="F14804" t="s">
        <v>4439</v>
      </c>
      <c r="G14804" s="10">
        <v>0</v>
      </c>
    </row>
    <row r="14805" spans="6:7" x14ac:dyDescent="0.3">
      <c r="F14805" t="s">
        <v>5145</v>
      </c>
      <c r="G14805" s="10">
        <v>0</v>
      </c>
    </row>
    <row r="14806" spans="6:7" x14ac:dyDescent="0.3">
      <c r="F14806" t="s">
        <v>4440</v>
      </c>
      <c r="G14806" s="10">
        <v>0</v>
      </c>
    </row>
    <row r="14807" spans="6:7" x14ac:dyDescent="0.3">
      <c r="F14807" t="s">
        <v>5149</v>
      </c>
      <c r="G14807" s="10">
        <v>0</v>
      </c>
    </row>
    <row r="14808" spans="6:7" x14ac:dyDescent="0.3">
      <c r="F14808" t="s">
        <v>4441</v>
      </c>
      <c r="G14808" s="10">
        <v>0</v>
      </c>
    </row>
    <row r="14809" spans="6:7" x14ac:dyDescent="0.3">
      <c r="F14809" t="s">
        <v>5153</v>
      </c>
      <c r="G14809" s="10">
        <v>0</v>
      </c>
    </row>
    <row r="14810" spans="6:7" x14ac:dyDescent="0.3">
      <c r="F14810" t="s">
        <v>4442</v>
      </c>
      <c r="G14810" s="10">
        <v>0</v>
      </c>
    </row>
    <row r="14811" spans="6:7" x14ac:dyDescent="0.3">
      <c r="F14811" t="s">
        <v>5157</v>
      </c>
      <c r="G14811" s="10">
        <v>0</v>
      </c>
    </row>
    <row r="14812" spans="6:7" x14ac:dyDescent="0.3">
      <c r="F14812" t="s">
        <v>4443</v>
      </c>
      <c r="G14812" s="10">
        <v>0</v>
      </c>
    </row>
    <row r="14813" spans="6:7" x14ac:dyDescent="0.3">
      <c r="F14813" t="s">
        <v>5161</v>
      </c>
      <c r="G14813" s="10">
        <v>0</v>
      </c>
    </row>
    <row r="14814" spans="6:7" x14ac:dyDescent="0.3">
      <c r="F14814" t="s">
        <v>4444</v>
      </c>
      <c r="G14814" s="10">
        <v>0</v>
      </c>
    </row>
    <row r="14815" spans="6:7" x14ac:dyDescent="0.3">
      <c r="F14815" t="s">
        <v>5165</v>
      </c>
      <c r="G14815" s="10">
        <v>0</v>
      </c>
    </row>
    <row r="14816" spans="6:7" x14ac:dyDescent="0.3">
      <c r="F14816" t="s">
        <v>4445</v>
      </c>
      <c r="G14816" s="10">
        <v>0</v>
      </c>
    </row>
    <row r="14817" spans="6:7" x14ac:dyDescent="0.3">
      <c r="F14817" t="s">
        <v>4686</v>
      </c>
      <c r="G14817" s="10">
        <v>0</v>
      </c>
    </row>
    <row r="14818" spans="6:7" x14ac:dyDescent="0.3">
      <c r="F14818" t="s">
        <v>4446</v>
      </c>
      <c r="G14818" s="10">
        <v>0</v>
      </c>
    </row>
    <row r="14819" spans="6:7" x14ac:dyDescent="0.3">
      <c r="F14819" t="s">
        <v>4688</v>
      </c>
      <c r="G14819" s="10">
        <v>0</v>
      </c>
    </row>
    <row r="14820" spans="6:7" x14ac:dyDescent="0.3">
      <c r="F14820" t="s">
        <v>4447</v>
      </c>
      <c r="G14820" s="10">
        <v>0</v>
      </c>
    </row>
    <row r="14821" spans="6:7" x14ac:dyDescent="0.3">
      <c r="F14821" t="s">
        <v>4690</v>
      </c>
      <c r="G14821" s="10">
        <v>0</v>
      </c>
    </row>
    <row r="14822" spans="6:7" x14ac:dyDescent="0.3">
      <c r="F14822" t="s">
        <v>4448</v>
      </c>
      <c r="G14822" s="10">
        <v>0</v>
      </c>
    </row>
    <row r="14823" spans="6:7" x14ac:dyDescent="0.3">
      <c r="F14823" t="s">
        <v>4692</v>
      </c>
      <c r="G14823" s="10">
        <v>0</v>
      </c>
    </row>
    <row r="14824" spans="6:7" x14ac:dyDescent="0.3">
      <c r="F14824" t="s">
        <v>4449</v>
      </c>
      <c r="G14824" s="10">
        <v>0</v>
      </c>
    </row>
    <row r="14825" spans="6:7" x14ac:dyDescent="0.3">
      <c r="F14825" t="s">
        <v>4694</v>
      </c>
      <c r="G14825" s="10">
        <v>0</v>
      </c>
    </row>
    <row r="14826" spans="6:7" x14ac:dyDescent="0.3">
      <c r="F14826" t="s">
        <v>4450</v>
      </c>
      <c r="G14826" s="10">
        <v>0</v>
      </c>
    </row>
    <row r="14827" spans="6:7" x14ac:dyDescent="0.3">
      <c r="F14827" t="s">
        <v>4696</v>
      </c>
      <c r="G14827" s="10">
        <v>0</v>
      </c>
    </row>
    <row r="14828" spans="6:7" x14ac:dyDescent="0.3">
      <c r="F14828" t="s">
        <v>4451</v>
      </c>
      <c r="G14828" s="10">
        <v>0</v>
      </c>
    </row>
    <row r="14829" spans="6:7" x14ac:dyDescent="0.3">
      <c r="F14829" t="s">
        <v>4698</v>
      </c>
      <c r="G14829" s="10">
        <v>0</v>
      </c>
    </row>
    <row r="14830" spans="6:7" x14ac:dyDescent="0.3">
      <c r="F14830" t="s">
        <v>4452</v>
      </c>
      <c r="G14830" s="10">
        <v>0</v>
      </c>
    </row>
    <row r="14831" spans="6:7" x14ac:dyDescent="0.3">
      <c r="F14831" t="s">
        <v>4700</v>
      </c>
      <c r="G14831" s="10">
        <v>0</v>
      </c>
    </row>
    <row r="14832" spans="6:7" x14ac:dyDescent="0.3">
      <c r="F14832" t="s">
        <v>4453</v>
      </c>
      <c r="G14832" s="10">
        <v>0</v>
      </c>
    </row>
    <row r="14833" spans="6:7" x14ac:dyDescent="0.3">
      <c r="F14833" t="s">
        <v>4702</v>
      </c>
      <c r="G14833" s="10">
        <v>0</v>
      </c>
    </row>
    <row r="14834" spans="6:7" x14ac:dyDescent="0.3">
      <c r="F14834" t="s">
        <v>4454</v>
      </c>
      <c r="G14834" s="10">
        <v>0</v>
      </c>
    </row>
    <row r="14835" spans="6:7" x14ac:dyDescent="0.3">
      <c r="F14835" t="s">
        <v>4704</v>
      </c>
      <c r="G14835" s="10">
        <v>0</v>
      </c>
    </row>
    <row r="14836" spans="6:7" x14ac:dyDescent="0.3">
      <c r="F14836" t="s">
        <v>4455</v>
      </c>
      <c r="G14836" s="10">
        <v>0</v>
      </c>
    </row>
    <row r="14837" spans="6:7" x14ac:dyDescent="0.3">
      <c r="F14837" t="s">
        <v>4706</v>
      </c>
      <c r="G14837" s="10">
        <v>0</v>
      </c>
    </row>
    <row r="14838" spans="6:7" x14ac:dyDescent="0.3">
      <c r="F14838" t="s">
        <v>4456</v>
      </c>
      <c r="G14838" s="10">
        <v>0</v>
      </c>
    </row>
    <row r="14839" spans="6:7" x14ac:dyDescent="0.3">
      <c r="F14839" t="s">
        <v>4708</v>
      </c>
      <c r="G14839" s="10">
        <v>0</v>
      </c>
    </row>
    <row r="14840" spans="6:7" x14ac:dyDescent="0.3">
      <c r="F14840" t="s">
        <v>4457</v>
      </c>
      <c r="G14840" s="10">
        <v>0</v>
      </c>
    </row>
    <row r="14841" spans="6:7" x14ac:dyDescent="0.3">
      <c r="F14841" t="s">
        <v>4710</v>
      </c>
      <c r="G14841" s="10">
        <v>0</v>
      </c>
    </row>
    <row r="14842" spans="6:7" x14ac:dyDescent="0.3">
      <c r="F14842" t="s">
        <v>4458</v>
      </c>
      <c r="G14842" s="10">
        <v>0</v>
      </c>
    </row>
    <row r="14843" spans="6:7" x14ac:dyDescent="0.3">
      <c r="F14843" t="s">
        <v>4712</v>
      </c>
      <c r="G14843" s="10">
        <v>0</v>
      </c>
    </row>
    <row r="14844" spans="6:7" x14ac:dyDescent="0.3">
      <c r="F14844" t="s">
        <v>4459</v>
      </c>
      <c r="G14844" s="10">
        <v>0</v>
      </c>
    </row>
    <row r="14845" spans="6:7" x14ac:dyDescent="0.3">
      <c r="F14845" t="s">
        <v>4714</v>
      </c>
      <c r="G14845" s="10">
        <v>0</v>
      </c>
    </row>
    <row r="14846" spans="6:7" x14ac:dyDescent="0.3">
      <c r="F14846" t="s">
        <v>4155</v>
      </c>
      <c r="G14846" s="10">
        <v>0</v>
      </c>
    </row>
    <row r="14847" spans="6:7" x14ac:dyDescent="0.3">
      <c r="F14847" t="s">
        <v>4716</v>
      </c>
      <c r="G14847" s="10">
        <v>0</v>
      </c>
    </row>
    <row r="14848" spans="6:7" x14ac:dyDescent="0.3">
      <c r="F14848" t="s">
        <v>4076</v>
      </c>
      <c r="G14848" s="10">
        <v>0</v>
      </c>
    </row>
    <row r="14849" spans="6:7" x14ac:dyDescent="0.3">
      <c r="F14849" t="s">
        <v>4718</v>
      </c>
      <c r="G14849" s="10">
        <v>0</v>
      </c>
    </row>
    <row r="14850" spans="6:7" x14ac:dyDescent="0.3">
      <c r="F14850" t="s">
        <v>4462</v>
      </c>
      <c r="G14850" s="10">
        <v>0</v>
      </c>
    </row>
    <row r="14851" spans="6:7" x14ac:dyDescent="0.3">
      <c r="F14851" t="s">
        <v>4720</v>
      </c>
      <c r="G14851" s="10">
        <v>0</v>
      </c>
    </row>
    <row r="14852" spans="6:7" x14ac:dyDescent="0.3">
      <c r="F14852" t="s">
        <v>4463</v>
      </c>
      <c r="G14852" s="10">
        <v>0</v>
      </c>
    </row>
    <row r="14853" spans="6:7" x14ac:dyDescent="0.3">
      <c r="F14853" t="s">
        <v>4722</v>
      </c>
      <c r="G14853" s="10">
        <v>0</v>
      </c>
    </row>
    <row r="14854" spans="6:7" x14ac:dyDescent="0.3">
      <c r="F14854" t="s">
        <v>4464</v>
      </c>
      <c r="G14854" s="10">
        <v>0</v>
      </c>
    </row>
    <row r="14855" spans="6:7" x14ac:dyDescent="0.3">
      <c r="F14855" t="s">
        <v>4724</v>
      </c>
      <c r="G14855" s="10">
        <v>0</v>
      </c>
    </row>
    <row r="14856" spans="6:7" x14ac:dyDescent="0.3">
      <c r="F14856" t="s">
        <v>4465</v>
      </c>
      <c r="G14856" s="10">
        <v>0</v>
      </c>
    </row>
    <row r="14857" spans="6:7" x14ac:dyDescent="0.3">
      <c r="F14857" t="s">
        <v>4726</v>
      </c>
      <c r="G14857" s="10">
        <v>0</v>
      </c>
    </row>
    <row r="14858" spans="6:7" x14ac:dyDescent="0.3">
      <c r="F14858" t="s">
        <v>4466</v>
      </c>
      <c r="G14858" s="10">
        <v>0</v>
      </c>
    </row>
    <row r="14859" spans="6:7" x14ac:dyDescent="0.3">
      <c r="F14859" t="s">
        <v>4728</v>
      </c>
      <c r="G14859" s="10">
        <v>0</v>
      </c>
    </row>
    <row r="14860" spans="6:7" x14ac:dyDescent="0.3">
      <c r="F14860" t="s">
        <v>4467</v>
      </c>
      <c r="G14860" s="10">
        <v>0</v>
      </c>
    </row>
    <row r="14861" spans="6:7" x14ac:dyDescent="0.3">
      <c r="F14861" t="s">
        <v>4110</v>
      </c>
      <c r="G14861" s="10">
        <v>0</v>
      </c>
    </row>
    <row r="14862" spans="6:7" x14ac:dyDescent="0.3">
      <c r="F14862" t="s">
        <v>4468</v>
      </c>
      <c r="G14862" s="10">
        <v>0</v>
      </c>
    </row>
    <row r="14863" spans="6:7" x14ac:dyDescent="0.3">
      <c r="F14863" t="s">
        <v>4732</v>
      </c>
      <c r="G14863" s="10">
        <v>0</v>
      </c>
    </row>
    <row r="14864" spans="6:7" x14ac:dyDescent="0.3">
      <c r="F14864" t="s">
        <v>4469</v>
      </c>
      <c r="G14864" s="10">
        <v>0</v>
      </c>
    </row>
    <row r="14865" spans="6:7" x14ac:dyDescent="0.3">
      <c r="F14865" t="s">
        <v>4173</v>
      </c>
      <c r="G14865" s="10">
        <v>0</v>
      </c>
    </row>
    <row r="14866" spans="6:7" x14ac:dyDescent="0.3">
      <c r="F14866" t="s">
        <v>4470</v>
      </c>
      <c r="G14866" s="10">
        <v>0</v>
      </c>
    </row>
    <row r="14867" spans="6:7" x14ac:dyDescent="0.3">
      <c r="F14867" t="s">
        <v>4111</v>
      </c>
      <c r="G14867" s="10">
        <v>0</v>
      </c>
    </row>
    <row r="14868" spans="6:7" x14ac:dyDescent="0.3">
      <c r="F14868" t="s">
        <v>4077</v>
      </c>
      <c r="G14868" s="10">
        <v>0</v>
      </c>
    </row>
    <row r="14869" spans="6:7" x14ac:dyDescent="0.3">
      <c r="F14869" t="s">
        <v>4738</v>
      </c>
      <c r="G14869" s="10">
        <v>0</v>
      </c>
    </row>
    <row r="14870" spans="6:7" x14ac:dyDescent="0.3">
      <c r="F14870" t="s">
        <v>4472</v>
      </c>
      <c r="G14870" s="10">
        <v>0</v>
      </c>
    </row>
    <row r="14871" spans="6:7" x14ac:dyDescent="0.3">
      <c r="F14871" t="s">
        <v>4175</v>
      </c>
      <c r="G14871" s="10">
        <v>0</v>
      </c>
    </row>
    <row r="14872" spans="6:7" x14ac:dyDescent="0.3">
      <c r="F14872" t="s">
        <v>4473</v>
      </c>
      <c r="G14872" s="10">
        <v>0</v>
      </c>
    </row>
    <row r="14873" spans="6:7" x14ac:dyDescent="0.3">
      <c r="F14873" t="s">
        <v>4742</v>
      </c>
      <c r="G14873" s="10">
        <v>0</v>
      </c>
    </row>
    <row r="14874" spans="6:7" x14ac:dyDescent="0.3">
      <c r="F14874" t="s">
        <v>4474</v>
      </c>
      <c r="G14874" s="10">
        <v>0</v>
      </c>
    </row>
    <row r="14875" spans="6:7" x14ac:dyDescent="0.3">
      <c r="F14875" t="s">
        <v>4744</v>
      </c>
      <c r="G14875" s="10">
        <v>0</v>
      </c>
    </row>
    <row r="14876" spans="6:7" x14ac:dyDescent="0.3">
      <c r="F14876" t="s">
        <v>4475</v>
      </c>
      <c r="G14876" s="10">
        <v>0</v>
      </c>
    </row>
    <row r="14877" spans="6:7" x14ac:dyDescent="0.3">
      <c r="F14877" t="s">
        <v>4746</v>
      </c>
      <c r="G14877" s="10">
        <v>0</v>
      </c>
    </row>
    <row r="14878" spans="6:7" x14ac:dyDescent="0.3">
      <c r="F14878" t="s">
        <v>4476</v>
      </c>
      <c r="G14878" s="10">
        <v>0</v>
      </c>
    </row>
    <row r="14879" spans="6:7" x14ac:dyDescent="0.3">
      <c r="F14879" t="s">
        <v>4176</v>
      </c>
      <c r="G14879" s="10">
        <v>0</v>
      </c>
    </row>
    <row r="14880" spans="6:7" x14ac:dyDescent="0.3">
      <c r="F14880" t="s">
        <v>4477</v>
      </c>
      <c r="G14880" s="10">
        <v>0</v>
      </c>
    </row>
    <row r="14881" spans="6:7" x14ac:dyDescent="0.3">
      <c r="F14881" t="s">
        <v>4750</v>
      </c>
      <c r="G14881" s="10">
        <v>0</v>
      </c>
    </row>
    <row r="14882" spans="6:7" x14ac:dyDescent="0.3">
      <c r="F14882" t="s">
        <v>4478</v>
      </c>
      <c r="G14882" s="10">
        <v>0</v>
      </c>
    </row>
    <row r="14883" spans="6:7" x14ac:dyDescent="0.3">
      <c r="F14883" t="s">
        <v>4752</v>
      </c>
      <c r="G14883" s="10">
        <v>0</v>
      </c>
    </row>
    <row r="14884" spans="6:7" x14ac:dyDescent="0.3">
      <c r="F14884" t="s">
        <v>4479</v>
      </c>
      <c r="G14884" s="10">
        <v>0</v>
      </c>
    </row>
    <row r="14885" spans="6:7" x14ac:dyDescent="0.3">
      <c r="F14885" t="s">
        <v>4754</v>
      </c>
      <c r="G14885" s="10">
        <v>0</v>
      </c>
    </row>
    <row r="14886" spans="6:7" x14ac:dyDescent="0.3">
      <c r="F14886" t="s">
        <v>4480</v>
      </c>
      <c r="G14886" s="10">
        <v>0</v>
      </c>
    </row>
    <row r="14887" spans="6:7" x14ac:dyDescent="0.3">
      <c r="F14887" t="s">
        <v>4756</v>
      </c>
      <c r="G14887" s="10">
        <v>0</v>
      </c>
    </row>
    <row r="14888" spans="6:7" x14ac:dyDescent="0.3">
      <c r="F14888" t="s">
        <v>4481</v>
      </c>
      <c r="G14888" s="10">
        <v>0</v>
      </c>
    </row>
    <row r="14889" spans="6:7" x14ac:dyDescent="0.3">
      <c r="F14889" t="s">
        <v>4177</v>
      </c>
      <c r="G14889" s="10">
        <v>0</v>
      </c>
    </row>
    <row r="14890" spans="6:7" x14ac:dyDescent="0.3">
      <c r="F14890" t="s">
        <v>4482</v>
      </c>
      <c r="G14890" s="10">
        <v>0</v>
      </c>
    </row>
    <row r="14891" spans="6:7" x14ac:dyDescent="0.3">
      <c r="F14891" t="s">
        <v>4115</v>
      </c>
      <c r="G14891" s="10">
        <v>0</v>
      </c>
    </row>
    <row r="14892" spans="6:7" x14ac:dyDescent="0.3">
      <c r="F14892" t="s">
        <v>4156</v>
      </c>
      <c r="G14892" s="10">
        <v>0</v>
      </c>
    </row>
    <row r="14893" spans="6:7" x14ac:dyDescent="0.3">
      <c r="F14893" t="s">
        <v>4762</v>
      </c>
      <c r="G14893" s="10">
        <v>0</v>
      </c>
    </row>
    <row r="14894" spans="6:7" x14ac:dyDescent="0.3">
      <c r="F14894" t="s">
        <v>4157</v>
      </c>
      <c r="G14894" s="10">
        <v>0</v>
      </c>
    </row>
    <row r="14895" spans="6:7" x14ac:dyDescent="0.3">
      <c r="F14895" t="s">
        <v>4764</v>
      </c>
      <c r="G14895" s="10">
        <v>0</v>
      </c>
    </row>
    <row r="14896" spans="6:7" x14ac:dyDescent="0.3">
      <c r="F14896" t="s">
        <v>4485</v>
      </c>
      <c r="G14896" s="10">
        <v>0</v>
      </c>
    </row>
    <row r="14897" spans="6:7" x14ac:dyDescent="0.3">
      <c r="F14897" t="s">
        <v>4766</v>
      </c>
      <c r="G14897" s="10">
        <v>0</v>
      </c>
    </row>
    <row r="14898" spans="6:7" x14ac:dyDescent="0.3">
      <c r="F14898" t="s">
        <v>4486</v>
      </c>
      <c r="G14898" s="10">
        <v>0</v>
      </c>
    </row>
    <row r="14899" spans="6:7" x14ac:dyDescent="0.3">
      <c r="F14899" t="s">
        <v>4768</v>
      </c>
      <c r="G14899" s="10">
        <v>0</v>
      </c>
    </row>
    <row r="14900" spans="6:7" x14ac:dyDescent="0.3">
      <c r="F14900" t="s">
        <v>4487</v>
      </c>
      <c r="G14900" s="10">
        <v>0</v>
      </c>
    </row>
    <row r="14901" spans="6:7" x14ac:dyDescent="0.3">
      <c r="F14901" t="s">
        <v>4770</v>
      </c>
      <c r="G14901" s="10">
        <v>0</v>
      </c>
    </row>
    <row r="14902" spans="6:7" x14ac:dyDescent="0.3">
      <c r="F14902" t="s">
        <v>4488</v>
      </c>
      <c r="G14902" s="10">
        <v>0</v>
      </c>
    </row>
    <row r="14903" spans="6:7" x14ac:dyDescent="0.3">
      <c r="F14903" t="s">
        <v>4772</v>
      </c>
      <c r="G14903" s="10">
        <v>0</v>
      </c>
    </row>
    <row r="14904" spans="6:7" x14ac:dyDescent="0.3">
      <c r="F14904" t="s">
        <v>4489</v>
      </c>
      <c r="G14904" s="10">
        <v>0</v>
      </c>
    </row>
    <row r="14905" spans="6:7" x14ac:dyDescent="0.3">
      <c r="F14905" t="s">
        <v>4116</v>
      </c>
      <c r="G14905" s="10">
        <v>0</v>
      </c>
    </row>
    <row r="14906" spans="6:7" x14ac:dyDescent="0.3">
      <c r="F14906" t="s">
        <v>4078</v>
      </c>
      <c r="G14906" s="10">
        <v>0</v>
      </c>
    </row>
    <row r="14907" spans="6:7" x14ac:dyDescent="0.3">
      <c r="F14907" t="s">
        <v>4179</v>
      </c>
      <c r="G14907" s="10">
        <v>0</v>
      </c>
    </row>
    <row r="14908" spans="6:7" x14ac:dyDescent="0.3">
      <c r="F14908" t="s">
        <v>4158</v>
      </c>
      <c r="G14908" s="10">
        <v>0</v>
      </c>
    </row>
    <row r="14909" spans="6:7" x14ac:dyDescent="0.3">
      <c r="F14909" t="s">
        <v>4778</v>
      </c>
      <c r="G14909" s="10">
        <v>0</v>
      </c>
    </row>
    <row r="14910" spans="6:7" x14ac:dyDescent="0.3">
      <c r="F14910" t="s">
        <v>4492</v>
      </c>
      <c r="G14910" s="10">
        <v>0</v>
      </c>
    </row>
    <row r="14911" spans="6:7" x14ac:dyDescent="0.3">
      <c r="F14911" t="s">
        <v>4780</v>
      </c>
      <c r="G14911" s="10">
        <v>0</v>
      </c>
    </row>
    <row r="14912" spans="6:7" x14ac:dyDescent="0.3">
      <c r="F14912" t="s">
        <v>4159</v>
      </c>
      <c r="G14912" s="10">
        <v>0</v>
      </c>
    </row>
    <row r="14913" spans="6:7" x14ac:dyDescent="0.3">
      <c r="F14913" t="s">
        <v>4782</v>
      </c>
      <c r="G14913" s="10">
        <v>0</v>
      </c>
    </row>
    <row r="14914" spans="6:7" x14ac:dyDescent="0.3">
      <c r="F14914" t="s">
        <v>4494</v>
      </c>
      <c r="G14914" s="10">
        <v>0</v>
      </c>
    </row>
    <row r="14915" spans="6:7" x14ac:dyDescent="0.3">
      <c r="F14915" t="s">
        <v>4117</v>
      </c>
      <c r="G14915" s="10">
        <v>0</v>
      </c>
    </row>
    <row r="14916" spans="6:7" x14ac:dyDescent="0.3">
      <c r="F14916" t="s">
        <v>4059</v>
      </c>
      <c r="G14916" s="10">
        <v>0</v>
      </c>
    </row>
    <row r="14917" spans="6:7" x14ac:dyDescent="0.3">
      <c r="F14917" t="s">
        <v>4786</v>
      </c>
      <c r="G14917" s="10">
        <v>0</v>
      </c>
    </row>
    <row r="14918" spans="6:7" x14ac:dyDescent="0.3">
      <c r="F14918" t="s">
        <v>4080</v>
      </c>
      <c r="G14918" s="10">
        <v>0</v>
      </c>
    </row>
    <row r="14919" spans="6:7" x14ac:dyDescent="0.3">
      <c r="F14919" t="s">
        <v>4788</v>
      </c>
      <c r="G14919" s="10">
        <v>0</v>
      </c>
    </row>
    <row r="14920" spans="6:7" x14ac:dyDescent="0.3">
      <c r="F14920" t="s">
        <v>4497</v>
      </c>
      <c r="G14920" s="10">
        <v>0</v>
      </c>
    </row>
    <row r="14921" spans="6:7" x14ac:dyDescent="0.3">
      <c r="F14921" t="s">
        <v>4790</v>
      </c>
      <c r="G14921" s="10">
        <v>0</v>
      </c>
    </row>
    <row r="14922" spans="6:7" x14ac:dyDescent="0.3">
      <c r="F14922" t="s">
        <v>4498</v>
      </c>
      <c r="G14922" s="10">
        <v>0</v>
      </c>
    </row>
    <row r="14923" spans="6:7" x14ac:dyDescent="0.3">
      <c r="F14923" t="s">
        <v>4792</v>
      </c>
      <c r="G14923" s="10">
        <v>0</v>
      </c>
    </row>
    <row r="14924" spans="6:7" x14ac:dyDescent="0.3">
      <c r="F14924" t="s">
        <v>4499</v>
      </c>
      <c r="G14924" s="10">
        <v>0</v>
      </c>
    </row>
    <row r="14925" spans="6:7" x14ac:dyDescent="0.3">
      <c r="F14925" t="s">
        <v>4794</v>
      </c>
      <c r="G14925" s="10">
        <v>0</v>
      </c>
    </row>
    <row r="14926" spans="6:7" x14ac:dyDescent="0.3">
      <c r="F14926" t="s">
        <v>4081</v>
      </c>
      <c r="G14926" s="10">
        <v>0</v>
      </c>
    </row>
    <row r="14927" spans="6:7" x14ac:dyDescent="0.3">
      <c r="F14927" t="s">
        <v>4796</v>
      </c>
      <c r="G14927" s="10">
        <v>0</v>
      </c>
    </row>
    <row r="14928" spans="6:7" x14ac:dyDescent="0.3">
      <c r="F14928" t="s">
        <v>4501</v>
      </c>
      <c r="G14928" s="10">
        <v>0</v>
      </c>
    </row>
    <row r="14929" spans="6:7" x14ac:dyDescent="0.3">
      <c r="F14929" t="s">
        <v>4798</v>
      </c>
      <c r="G14929" s="10">
        <v>0</v>
      </c>
    </row>
    <row r="14930" spans="6:7" x14ac:dyDescent="0.3">
      <c r="F14930" t="s">
        <v>4082</v>
      </c>
      <c r="G14930" s="10">
        <v>0</v>
      </c>
    </row>
    <row r="14931" spans="6:7" x14ac:dyDescent="0.3">
      <c r="F14931" t="s">
        <v>4181</v>
      </c>
      <c r="G14931" s="10">
        <v>0</v>
      </c>
    </row>
    <row r="14932" spans="6:7" x14ac:dyDescent="0.3">
      <c r="F14932" t="s">
        <v>4503</v>
      </c>
      <c r="G14932" s="10">
        <v>0</v>
      </c>
    </row>
    <row r="14933" spans="6:7" x14ac:dyDescent="0.3">
      <c r="F14933" t="s">
        <v>4802</v>
      </c>
      <c r="G14933" s="10">
        <v>0</v>
      </c>
    </row>
    <row r="14934" spans="6:7" x14ac:dyDescent="0.3">
      <c r="F14934" t="s">
        <v>4083</v>
      </c>
      <c r="G14934" s="10">
        <v>0</v>
      </c>
    </row>
    <row r="14935" spans="6:7" x14ac:dyDescent="0.3">
      <c r="F14935" t="s">
        <v>4804</v>
      </c>
      <c r="G14935" s="10">
        <v>0</v>
      </c>
    </row>
    <row r="14936" spans="6:7" x14ac:dyDescent="0.3">
      <c r="F14936" t="s">
        <v>4505</v>
      </c>
      <c r="G14936" s="10">
        <v>0</v>
      </c>
    </row>
    <row r="14937" spans="6:7" x14ac:dyDescent="0.3">
      <c r="F14937" t="s">
        <v>4184</v>
      </c>
      <c r="G14937" s="10">
        <v>0</v>
      </c>
    </row>
    <row r="14938" spans="6:7" x14ac:dyDescent="0.3">
      <c r="F14938" t="s">
        <v>4506</v>
      </c>
      <c r="G14938" s="10">
        <v>0</v>
      </c>
    </row>
    <row r="14939" spans="6:7" x14ac:dyDescent="0.3">
      <c r="F14939" t="s">
        <v>4808</v>
      </c>
      <c r="G14939" s="10">
        <v>0</v>
      </c>
    </row>
    <row r="14940" spans="6:7" x14ac:dyDescent="0.3">
      <c r="F14940" t="s">
        <v>4507</v>
      </c>
      <c r="G14940" s="10">
        <v>0</v>
      </c>
    </row>
    <row r="14941" spans="6:7" x14ac:dyDescent="0.3">
      <c r="F14941" t="s">
        <v>4810</v>
      </c>
      <c r="G14941" s="10">
        <v>0</v>
      </c>
    </row>
    <row r="14942" spans="6:7" x14ac:dyDescent="0.3">
      <c r="F14942" t="s">
        <v>4508</v>
      </c>
      <c r="G14942" s="10">
        <v>0</v>
      </c>
    </row>
    <row r="14943" spans="6:7" x14ac:dyDescent="0.3">
      <c r="F14943" t="s">
        <v>4812</v>
      </c>
      <c r="G14943" s="10">
        <v>0</v>
      </c>
    </row>
    <row r="14944" spans="6:7" x14ac:dyDescent="0.3">
      <c r="F14944" t="s">
        <v>4509</v>
      </c>
      <c r="G14944" s="10">
        <v>0</v>
      </c>
    </row>
    <row r="14945" spans="6:7" x14ac:dyDescent="0.3">
      <c r="F14945" t="s">
        <v>4814</v>
      </c>
      <c r="G14945" s="10">
        <v>0</v>
      </c>
    </row>
    <row r="14946" spans="6:7" x14ac:dyDescent="0.3">
      <c r="F14946" t="s">
        <v>4510</v>
      </c>
      <c r="G14946" s="10">
        <v>0</v>
      </c>
    </row>
    <row r="14947" spans="6:7" x14ac:dyDescent="0.3">
      <c r="F14947" t="s">
        <v>4816</v>
      </c>
      <c r="G14947" s="10">
        <v>0</v>
      </c>
    </row>
    <row r="14948" spans="6:7" x14ac:dyDescent="0.3">
      <c r="F14948" t="s">
        <v>4511</v>
      </c>
      <c r="G14948" s="10">
        <v>0</v>
      </c>
    </row>
    <row r="14949" spans="6:7" x14ac:dyDescent="0.3">
      <c r="F14949" t="s">
        <v>4818</v>
      </c>
      <c r="G14949" s="10">
        <v>0</v>
      </c>
    </row>
    <row r="14950" spans="6:7" x14ac:dyDescent="0.3">
      <c r="F14950" t="s">
        <v>4512</v>
      </c>
      <c r="G14950" s="10">
        <v>0</v>
      </c>
    </row>
    <row r="14951" spans="6:7" x14ac:dyDescent="0.3">
      <c r="F14951" t="s">
        <v>4820</v>
      </c>
      <c r="G14951" s="10">
        <v>0</v>
      </c>
    </row>
    <row r="14952" spans="6:7" x14ac:dyDescent="0.3">
      <c r="F14952" t="s">
        <v>4513</v>
      </c>
      <c r="G14952" s="10">
        <v>0</v>
      </c>
    </row>
    <row r="14953" spans="6:7" x14ac:dyDescent="0.3">
      <c r="F14953" t="s">
        <v>4822</v>
      </c>
      <c r="G14953" s="10">
        <v>0</v>
      </c>
    </row>
    <row r="14954" spans="6:7" x14ac:dyDescent="0.3">
      <c r="F14954" t="s">
        <v>4514</v>
      </c>
      <c r="G14954" s="10">
        <v>0</v>
      </c>
    </row>
    <row r="14955" spans="6:7" x14ac:dyDescent="0.3">
      <c r="F14955" t="s">
        <v>4824</v>
      </c>
      <c r="G14955" s="10">
        <v>0</v>
      </c>
    </row>
    <row r="14956" spans="6:7" x14ac:dyDescent="0.3">
      <c r="F14956" t="s">
        <v>4515</v>
      </c>
      <c r="G14956" s="10">
        <v>0</v>
      </c>
    </row>
    <row r="14957" spans="6:7" x14ac:dyDescent="0.3">
      <c r="F14957" t="s">
        <v>4826</v>
      </c>
      <c r="G14957" s="10">
        <v>0</v>
      </c>
    </row>
    <row r="14958" spans="6:7" x14ac:dyDescent="0.3">
      <c r="F14958" t="s">
        <v>4516</v>
      </c>
      <c r="G14958" s="10">
        <v>0</v>
      </c>
    </row>
    <row r="14959" spans="6:7" x14ac:dyDescent="0.3">
      <c r="F14959" t="s">
        <v>4828</v>
      </c>
      <c r="G14959" s="10">
        <v>0</v>
      </c>
    </row>
    <row r="14960" spans="6:7" x14ac:dyDescent="0.3">
      <c r="F14960" t="s">
        <v>4517</v>
      </c>
      <c r="G14960" s="10">
        <v>0</v>
      </c>
    </row>
    <row r="14961" spans="6:7" x14ac:dyDescent="0.3">
      <c r="F14961" t="s">
        <v>4830</v>
      </c>
      <c r="G14961" s="10">
        <v>0</v>
      </c>
    </row>
    <row r="14962" spans="6:7" x14ac:dyDescent="0.3">
      <c r="F14962" t="s">
        <v>4518</v>
      </c>
      <c r="G14962" s="10">
        <v>0</v>
      </c>
    </row>
    <row r="14963" spans="6:7" x14ac:dyDescent="0.3">
      <c r="F14963" t="s">
        <v>4832</v>
      </c>
      <c r="G14963" s="10">
        <v>0</v>
      </c>
    </row>
    <row r="14964" spans="6:7" x14ac:dyDescent="0.3">
      <c r="F14964" t="s">
        <v>4519</v>
      </c>
      <c r="G14964" s="10">
        <v>0</v>
      </c>
    </row>
    <row r="14965" spans="6:7" x14ac:dyDescent="0.3">
      <c r="F14965" t="s">
        <v>4834</v>
      </c>
      <c r="G14965" s="10">
        <v>0</v>
      </c>
    </row>
    <row r="14966" spans="6:7" x14ac:dyDescent="0.3">
      <c r="F14966" t="s">
        <v>4520</v>
      </c>
      <c r="G14966" s="10">
        <v>0</v>
      </c>
    </row>
    <row r="14967" spans="6:7" x14ac:dyDescent="0.3">
      <c r="F14967" t="s">
        <v>4836</v>
      </c>
      <c r="G14967" s="10">
        <v>0</v>
      </c>
    </row>
    <row r="14968" spans="6:7" x14ac:dyDescent="0.3">
      <c r="F14968" t="s">
        <v>4084</v>
      </c>
      <c r="G14968" s="10">
        <v>0</v>
      </c>
    </row>
    <row r="14969" spans="6:7" x14ac:dyDescent="0.3">
      <c r="F14969" t="s">
        <v>4838</v>
      </c>
      <c r="G14969" s="10">
        <v>0</v>
      </c>
    </row>
    <row r="14970" spans="6:7" x14ac:dyDescent="0.3">
      <c r="F14970" t="s">
        <v>4522</v>
      </c>
      <c r="G14970" s="10">
        <v>0</v>
      </c>
    </row>
    <row r="14971" spans="6:7" x14ac:dyDescent="0.3">
      <c r="F14971" t="s">
        <v>4840</v>
      </c>
      <c r="G14971" s="10">
        <v>0</v>
      </c>
    </row>
    <row r="14972" spans="6:7" x14ac:dyDescent="0.3">
      <c r="F14972" t="s">
        <v>4205</v>
      </c>
      <c r="G14972" s="10">
        <v>0</v>
      </c>
    </row>
    <row r="14973" spans="6:7" x14ac:dyDescent="0.3">
      <c r="F14973" t="s">
        <v>4842</v>
      </c>
      <c r="G14973" s="10">
        <v>0</v>
      </c>
    </row>
    <row r="14974" spans="6:7" x14ac:dyDescent="0.3">
      <c r="F14974" t="s">
        <v>4524</v>
      </c>
      <c r="G14974" s="10">
        <v>0</v>
      </c>
    </row>
    <row r="14975" spans="6:7" x14ac:dyDescent="0.3">
      <c r="F14975" t="s">
        <v>4844</v>
      </c>
      <c r="G14975" s="10">
        <v>0</v>
      </c>
    </row>
    <row r="14976" spans="6:7" x14ac:dyDescent="0.3">
      <c r="F14976" t="s">
        <v>4525</v>
      </c>
      <c r="G14976" s="10">
        <v>0</v>
      </c>
    </row>
    <row r="14977" spans="6:7" x14ac:dyDescent="0.3">
      <c r="F14977" t="s">
        <v>4846</v>
      </c>
      <c r="G14977" s="10">
        <v>0</v>
      </c>
    </row>
    <row r="14978" spans="6:7" x14ac:dyDescent="0.3">
      <c r="F14978" t="s">
        <v>4526</v>
      </c>
      <c r="G14978" s="10">
        <v>0</v>
      </c>
    </row>
    <row r="14979" spans="6:7" x14ac:dyDescent="0.3">
      <c r="F14979" t="s">
        <v>4848</v>
      </c>
      <c r="G14979" s="10">
        <v>0</v>
      </c>
    </row>
    <row r="14980" spans="6:7" x14ac:dyDescent="0.3">
      <c r="F14980" t="s">
        <v>4527</v>
      </c>
      <c r="G14980" s="10">
        <v>0</v>
      </c>
    </row>
    <row r="14981" spans="6:7" x14ac:dyDescent="0.3">
      <c r="F14981" t="s">
        <v>4121</v>
      </c>
      <c r="G14981" s="10">
        <v>0</v>
      </c>
    </row>
    <row r="14982" spans="6:7" x14ac:dyDescent="0.3">
      <c r="F14982" t="s">
        <v>4851</v>
      </c>
      <c r="G14982" s="10">
        <v>0</v>
      </c>
    </row>
    <row r="14983" spans="6:7" x14ac:dyDescent="0.3">
      <c r="F14983" t="s">
        <v>4852</v>
      </c>
      <c r="G14983" s="10">
        <v>0</v>
      </c>
    </row>
    <row r="14984" spans="6:7" x14ac:dyDescent="0.3">
      <c r="F14984" t="s">
        <v>4185</v>
      </c>
      <c r="G14984" s="10">
        <v>0</v>
      </c>
    </row>
    <row r="14985" spans="6:7" x14ac:dyDescent="0.3">
      <c r="F14985" t="s">
        <v>4529</v>
      </c>
      <c r="G14985" s="10">
        <v>0</v>
      </c>
    </row>
    <row r="14986" spans="6:7" x14ac:dyDescent="0.3">
      <c r="F14986" t="s">
        <v>4855</v>
      </c>
      <c r="G14986" s="10">
        <v>0</v>
      </c>
    </row>
    <row r="14987" spans="6:7" x14ac:dyDescent="0.3">
      <c r="F14987" t="s">
        <v>4530</v>
      </c>
      <c r="G14987" s="10">
        <v>0</v>
      </c>
    </row>
    <row r="14988" spans="6:7" x14ac:dyDescent="0.3">
      <c r="F14988" t="s">
        <v>4857</v>
      </c>
      <c r="G14988" s="10">
        <v>0</v>
      </c>
    </row>
    <row r="14989" spans="6:7" x14ac:dyDescent="0.3">
      <c r="F14989" t="s">
        <v>4531</v>
      </c>
      <c r="G14989" s="10">
        <v>0</v>
      </c>
    </row>
    <row r="14990" spans="6:7" x14ac:dyDescent="0.3">
      <c r="F14990" t="s">
        <v>4859</v>
      </c>
      <c r="G14990" s="10">
        <v>0</v>
      </c>
    </row>
    <row r="14991" spans="6:7" x14ac:dyDescent="0.3">
      <c r="F14991" t="s">
        <v>4532</v>
      </c>
      <c r="G14991" s="10">
        <v>0</v>
      </c>
    </row>
    <row r="14992" spans="6:7" x14ac:dyDescent="0.3">
      <c r="F14992" t="s">
        <v>4861</v>
      </c>
      <c r="G14992" s="10">
        <v>0</v>
      </c>
    </row>
    <row r="14993" spans="6:7" x14ac:dyDescent="0.3">
      <c r="F14993" t="s">
        <v>4533</v>
      </c>
      <c r="G14993" s="10">
        <v>0</v>
      </c>
    </row>
    <row r="14994" spans="6:7" x14ac:dyDescent="0.3">
      <c r="F14994" t="s">
        <v>4863</v>
      </c>
      <c r="G14994" s="10">
        <v>0</v>
      </c>
    </row>
    <row r="14995" spans="6:7" x14ac:dyDescent="0.3">
      <c r="F14995" t="s">
        <v>4534</v>
      </c>
      <c r="G14995" s="10">
        <v>0</v>
      </c>
    </row>
    <row r="14996" spans="6:7" x14ac:dyDescent="0.3">
      <c r="F14996" t="s">
        <v>4865</v>
      </c>
      <c r="G14996" s="10">
        <v>0</v>
      </c>
    </row>
    <row r="14997" spans="6:7" x14ac:dyDescent="0.3">
      <c r="F14997" t="s">
        <v>4535</v>
      </c>
      <c r="G14997" s="10">
        <v>0</v>
      </c>
    </row>
    <row r="14998" spans="6:7" x14ac:dyDescent="0.3">
      <c r="F14998" t="s">
        <v>4186</v>
      </c>
      <c r="G14998" s="10">
        <v>0</v>
      </c>
    </row>
    <row r="14999" spans="6:7" x14ac:dyDescent="0.3">
      <c r="F14999" t="s">
        <v>4536</v>
      </c>
      <c r="G14999" s="10">
        <v>0</v>
      </c>
    </row>
    <row r="15000" spans="6:7" x14ac:dyDescent="0.3">
      <c r="F15000" t="s">
        <v>4869</v>
      </c>
      <c r="G15000" s="10">
        <v>0</v>
      </c>
    </row>
    <row r="15001" spans="6:7" x14ac:dyDescent="0.3">
      <c r="F15001" t="s">
        <v>4872</v>
      </c>
      <c r="G15001" s="10">
        <v>0</v>
      </c>
    </row>
    <row r="15002" spans="6:7" x14ac:dyDescent="0.3">
      <c r="F15002" t="s">
        <v>4122</v>
      </c>
      <c r="G15002" s="10">
        <v>0</v>
      </c>
    </row>
    <row r="15003" spans="6:7" x14ac:dyDescent="0.3">
      <c r="F15003" t="s">
        <v>4873</v>
      </c>
      <c r="G15003" s="10">
        <v>0</v>
      </c>
    </row>
    <row r="15004" spans="6:7" x14ac:dyDescent="0.3">
      <c r="F15004" t="s">
        <v>4875</v>
      </c>
      <c r="G15004" s="10">
        <v>0</v>
      </c>
    </row>
    <row r="15005" spans="6:7" x14ac:dyDescent="0.3">
      <c r="F15005" t="s">
        <v>4874</v>
      </c>
      <c r="G15005" s="10">
        <v>0</v>
      </c>
    </row>
    <row r="15006" spans="6:7" x14ac:dyDescent="0.3">
      <c r="F15006" t="s">
        <v>4160</v>
      </c>
      <c r="G15006" s="10">
        <v>0</v>
      </c>
    </row>
    <row r="15007" spans="6:7" x14ac:dyDescent="0.3">
      <c r="F15007" t="s">
        <v>4876</v>
      </c>
      <c r="G15007" s="10">
        <v>0</v>
      </c>
    </row>
    <row r="15008" spans="6:7" x14ac:dyDescent="0.3">
      <c r="F15008" t="s">
        <v>4539</v>
      </c>
      <c r="G15008" s="10">
        <v>0</v>
      </c>
    </row>
    <row r="15009" spans="6:7" x14ac:dyDescent="0.3">
      <c r="F15009" t="s">
        <v>4878</v>
      </c>
      <c r="G15009" s="10">
        <v>0</v>
      </c>
    </row>
    <row r="15010" spans="6:7" x14ac:dyDescent="0.3">
      <c r="F15010" t="s">
        <v>4540</v>
      </c>
      <c r="G15010" s="10">
        <v>0</v>
      </c>
    </row>
    <row r="15011" spans="6:7" x14ac:dyDescent="0.3">
      <c r="F15011" t="s">
        <v>4880</v>
      </c>
      <c r="G15011" s="10">
        <v>0</v>
      </c>
    </row>
    <row r="15012" spans="6:7" x14ac:dyDescent="0.3">
      <c r="F15012" t="s">
        <v>4541</v>
      </c>
      <c r="G15012" s="10">
        <v>0</v>
      </c>
    </row>
    <row r="15013" spans="6:7" x14ac:dyDescent="0.3">
      <c r="F15013" t="s">
        <v>4882</v>
      </c>
      <c r="G15013" s="10">
        <v>0</v>
      </c>
    </row>
    <row r="15014" spans="6:7" x14ac:dyDescent="0.3">
      <c r="F15014" t="s">
        <v>4161</v>
      </c>
      <c r="G15014" s="10">
        <v>0</v>
      </c>
    </row>
    <row r="15015" spans="6:7" x14ac:dyDescent="0.3">
      <c r="F15015" t="s">
        <v>4884</v>
      </c>
      <c r="G15015" s="10">
        <v>0</v>
      </c>
    </row>
    <row r="15016" spans="6:7" x14ac:dyDescent="0.3">
      <c r="F15016" t="s">
        <v>4543</v>
      </c>
      <c r="G15016" s="10">
        <v>0</v>
      </c>
    </row>
    <row r="15017" spans="6:7" x14ac:dyDescent="0.3">
      <c r="F15017" t="s">
        <v>4886</v>
      </c>
      <c r="G15017" s="10">
        <v>0</v>
      </c>
    </row>
    <row r="15018" spans="6:7" x14ac:dyDescent="0.3">
      <c r="F15018" t="s">
        <v>4544</v>
      </c>
      <c r="G15018" s="10">
        <v>0</v>
      </c>
    </row>
    <row r="15019" spans="6:7" x14ac:dyDescent="0.3">
      <c r="F15019" t="s">
        <v>4888</v>
      </c>
      <c r="G15019" s="10">
        <v>0</v>
      </c>
    </row>
    <row r="15020" spans="6:7" x14ac:dyDescent="0.3">
      <c r="F15020" t="s">
        <v>4545</v>
      </c>
      <c r="G15020" s="10">
        <v>0</v>
      </c>
    </row>
    <row r="15021" spans="6:7" x14ac:dyDescent="0.3">
      <c r="F15021" t="s">
        <v>4189</v>
      </c>
      <c r="G15021" s="10">
        <v>0</v>
      </c>
    </row>
    <row r="15022" spans="6:7" x14ac:dyDescent="0.3">
      <c r="F15022" t="s">
        <v>4546</v>
      </c>
      <c r="G15022" s="10">
        <v>0</v>
      </c>
    </row>
    <row r="15023" spans="6:7" x14ac:dyDescent="0.3">
      <c r="F15023" t="s">
        <v>4892</v>
      </c>
      <c r="G15023" s="10">
        <v>0</v>
      </c>
    </row>
    <row r="15024" spans="6:7" x14ac:dyDescent="0.3">
      <c r="F15024" t="s">
        <v>4547</v>
      </c>
      <c r="G15024" s="10">
        <v>0</v>
      </c>
    </row>
    <row r="15025" spans="6:7" x14ac:dyDescent="0.3">
      <c r="F15025" t="s">
        <v>4894</v>
      </c>
      <c r="G15025" s="10">
        <v>0</v>
      </c>
    </row>
    <row r="15026" spans="6:7" x14ac:dyDescent="0.3">
      <c r="F15026" t="s">
        <v>4162</v>
      </c>
      <c r="G15026" s="10">
        <v>0</v>
      </c>
    </row>
    <row r="15027" spans="6:7" x14ac:dyDescent="0.3">
      <c r="F15027" t="s">
        <v>4190</v>
      </c>
      <c r="G15027" s="10">
        <v>0</v>
      </c>
    </row>
    <row r="15028" spans="6:7" x14ac:dyDescent="0.3">
      <c r="F15028" t="s">
        <v>4549</v>
      </c>
      <c r="G15028" s="10">
        <v>0</v>
      </c>
    </row>
    <row r="15029" spans="6:7" x14ac:dyDescent="0.3">
      <c r="F15029" t="s">
        <v>4898</v>
      </c>
      <c r="G15029" s="10">
        <v>0</v>
      </c>
    </row>
    <row r="15030" spans="6:7" x14ac:dyDescent="0.3">
      <c r="F15030" t="s">
        <v>4550</v>
      </c>
      <c r="G15030" s="10">
        <v>0</v>
      </c>
    </row>
    <row r="15031" spans="6:7" x14ac:dyDescent="0.3">
      <c r="F15031" t="s">
        <v>4900</v>
      </c>
      <c r="G15031" s="10">
        <v>0</v>
      </c>
    </row>
    <row r="15032" spans="6:7" x14ac:dyDescent="0.3">
      <c r="F15032" t="s">
        <v>4085</v>
      </c>
      <c r="G15032" s="10">
        <v>0</v>
      </c>
    </row>
    <row r="15033" spans="6:7" x14ac:dyDescent="0.3">
      <c r="F15033" t="s">
        <v>4191</v>
      </c>
      <c r="G15033" s="10">
        <v>0</v>
      </c>
    </row>
    <row r="15034" spans="6:7" x14ac:dyDescent="0.3">
      <c r="F15034" t="s">
        <v>4060</v>
      </c>
      <c r="G15034" s="10">
        <v>0</v>
      </c>
    </row>
    <row r="15035" spans="6:7" x14ac:dyDescent="0.3">
      <c r="F15035" t="s">
        <v>4904</v>
      </c>
      <c r="G15035" s="10">
        <v>0</v>
      </c>
    </row>
    <row r="15036" spans="6:7" x14ac:dyDescent="0.3">
      <c r="F15036" t="s">
        <v>4553</v>
      </c>
      <c r="G15036" s="10">
        <v>0</v>
      </c>
    </row>
    <row r="15037" spans="6:7" x14ac:dyDescent="0.3">
      <c r="F15037" t="s">
        <v>4906</v>
      </c>
      <c r="G15037" s="10">
        <v>0</v>
      </c>
    </row>
    <row r="15038" spans="6:7" x14ac:dyDescent="0.3">
      <c r="F15038" t="s">
        <v>4554</v>
      </c>
      <c r="G15038" s="10">
        <v>0</v>
      </c>
    </row>
    <row r="15039" spans="6:7" x14ac:dyDescent="0.3">
      <c r="F15039" t="s">
        <v>4908</v>
      </c>
      <c r="G15039" s="10">
        <v>0</v>
      </c>
    </row>
    <row r="15040" spans="6:7" x14ac:dyDescent="0.3">
      <c r="F15040" t="s">
        <v>4555</v>
      </c>
      <c r="G15040" s="10">
        <v>0</v>
      </c>
    </row>
    <row r="15041" spans="6:7" x14ac:dyDescent="0.3">
      <c r="F15041" t="s">
        <v>4910</v>
      </c>
      <c r="G15041" s="10">
        <v>0</v>
      </c>
    </row>
    <row r="15042" spans="6:7" x14ac:dyDescent="0.3">
      <c r="F15042" t="s">
        <v>4556</v>
      </c>
      <c r="G15042" s="10">
        <v>0</v>
      </c>
    </row>
    <row r="15043" spans="6:7" x14ac:dyDescent="0.3">
      <c r="F15043" t="s">
        <v>4912</v>
      </c>
      <c r="G15043" s="10">
        <v>0</v>
      </c>
    </row>
    <row r="15044" spans="6:7" x14ac:dyDescent="0.3">
      <c r="F15044" t="s">
        <v>4087</v>
      </c>
      <c r="G15044" s="10">
        <v>0</v>
      </c>
    </row>
    <row r="15045" spans="6:7" x14ac:dyDescent="0.3">
      <c r="F15045" t="s">
        <v>4914</v>
      </c>
      <c r="G15045" s="10">
        <v>0</v>
      </c>
    </row>
    <row r="15046" spans="6:7" x14ac:dyDescent="0.3">
      <c r="F15046" t="s">
        <v>4558</v>
      </c>
      <c r="G15046" s="10">
        <v>0</v>
      </c>
    </row>
    <row r="15047" spans="6:7" x14ac:dyDescent="0.3">
      <c r="F15047" t="s">
        <v>4916</v>
      </c>
      <c r="G15047" s="10">
        <v>0</v>
      </c>
    </row>
    <row r="15048" spans="6:7" x14ac:dyDescent="0.3">
      <c r="F15048" t="s">
        <v>4088</v>
      </c>
      <c r="G15048" s="10">
        <v>0</v>
      </c>
    </row>
    <row r="15049" spans="6:7" x14ac:dyDescent="0.3">
      <c r="F15049" t="s">
        <v>4918</v>
      </c>
      <c r="G15049" s="10">
        <v>0</v>
      </c>
    </row>
    <row r="15050" spans="6:7" x14ac:dyDescent="0.3">
      <c r="F15050" t="s">
        <v>4560</v>
      </c>
      <c r="G15050" s="10">
        <v>0</v>
      </c>
    </row>
    <row r="15051" spans="6:7" x14ac:dyDescent="0.3">
      <c r="F15051" t="s">
        <v>4920</v>
      </c>
      <c r="G15051" s="10">
        <v>0</v>
      </c>
    </row>
    <row r="15052" spans="6:7" x14ac:dyDescent="0.3">
      <c r="F15052" t="s">
        <v>4089</v>
      </c>
      <c r="G15052" s="10">
        <v>0</v>
      </c>
    </row>
    <row r="15053" spans="6:7" x14ac:dyDescent="0.3">
      <c r="F15053" t="s">
        <v>4922</v>
      </c>
      <c r="G15053" s="10">
        <v>0</v>
      </c>
    </row>
    <row r="15054" spans="6:7" x14ac:dyDescent="0.3">
      <c r="F15054" t="s">
        <v>4562</v>
      </c>
      <c r="G15054" s="10">
        <v>0</v>
      </c>
    </row>
    <row r="15055" spans="6:7" x14ac:dyDescent="0.3">
      <c r="F15055" t="s">
        <v>4924</v>
      </c>
      <c r="G15055" s="10">
        <v>0</v>
      </c>
    </row>
    <row r="15056" spans="6:7" x14ac:dyDescent="0.3">
      <c r="F15056" t="s">
        <v>4090</v>
      </c>
      <c r="G15056" s="10">
        <v>0</v>
      </c>
    </row>
    <row r="15057" spans="6:7" x14ac:dyDescent="0.3">
      <c r="F15057" t="s">
        <v>4926</v>
      </c>
      <c r="G15057" s="10">
        <v>0</v>
      </c>
    </row>
    <row r="15058" spans="6:7" x14ac:dyDescent="0.3">
      <c r="F15058" t="s">
        <v>4564</v>
      </c>
      <c r="G15058" s="10">
        <v>0</v>
      </c>
    </row>
    <row r="15059" spans="6:7" x14ac:dyDescent="0.3">
      <c r="F15059" t="s">
        <v>4928</v>
      </c>
      <c r="G15059" s="10">
        <v>0</v>
      </c>
    </row>
    <row r="15060" spans="6:7" x14ac:dyDescent="0.3">
      <c r="F15060" t="s">
        <v>4091</v>
      </c>
      <c r="G15060" s="10">
        <v>0</v>
      </c>
    </row>
    <row r="15061" spans="6:7" x14ac:dyDescent="0.3">
      <c r="F15061" t="s">
        <v>4930</v>
      </c>
      <c r="G15061" s="10">
        <v>0</v>
      </c>
    </row>
    <row r="15062" spans="6:7" x14ac:dyDescent="0.3">
      <c r="F15062" t="s">
        <v>4566</v>
      </c>
      <c r="G15062" s="10">
        <v>0</v>
      </c>
    </row>
    <row r="15063" spans="6:7" x14ac:dyDescent="0.3">
      <c r="F15063" t="s">
        <v>4192</v>
      </c>
      <c r="G15063" s="10">
        <v>0</v>
      </c>
    </row>
    <row r="15064" spans="6:7" x14ac:dyDescent="0.3">
      <c r="F15064" t="s">
        <v>4567</v>
      </c>
      <c r="G15064" s="10">
        <v>0</v>
      </c>
    </row>
    <row r="15065" spans="6:7" x14ac:dyDescent="0.3">
      <c r="F15065" t="s">
        <v>4124</v>
      </c>
      <c r="G15065" s="10">
        <v>0</v>
      </c>
    </row>
    <row r="15066" spans="6:7" x14ac:dyDescent="0.3">
      <c r="F15066" t="s">
        <v>4568</v>
      </c>
      <c r="G15066" s="10">
        <v>0</v>
      </c>
    </row>
    <row r="15067" spans="6:7" x14ac:dyDescent="0.3">
      <c r="F15067" t="s">
        <v>4936</v>
      </c>
      <c r="G15067" s="10">
        <v>0</v>
      </c>
    </row>
    <row r="15068" spans="6:7" x14ac:dyDescent="0.3">
      <c r="F15068" t="s">
        <v>4092</v>
      </c>
      <c r="G15068" s="10">
        <v>0</v>
      </c>
    </row>
    <row r="15069" spans="6:7" x14ac:dyDescent="0.3">
      <c r="F15069" t="s">
        <v>4938</v>
      </c>
      <c r="G15069" s="10">
        <v>0</v>
      </c>
    </row>
    <row r="15070" spans="6:7" x14ac:dyDescent="0.3">
      <c r="F15070" t="s">
        <v>4570</v>
      </c>
      <c r="G15070" s="10">
        <v>0</v>
      </c>
    </row>
    <row r="15071" spans="6:7" x14ac:dyDescent="0.3">
      <c r="F15071" t="s">
        <v>4940</v>
      </c>
      <c r="G15071" s="10">
        <v>0</v>
      </c>
    </row>
    <row r="15072" spans="6:7" x14ac:dyDescent="0.3">
      <c r="F15072" t="s">
        <v>4571</v>
      </c>
      <c r="G15072" s="10">
        <v>0</v>
      </c>
    </row>
    <row r="15073" spans="6:7" x14ac:dyDescent="0.3">
      <c r="F15073" t="s">
        <v>4942</v>
      </c>
      <c r="G15073" s="10">
        <v>0</v>
      </c>
    </row>
    <row r="15074" spans="6:7" x14ac:dyDescent="0.3">
      <c r="F15074" t="s">
        <v>4572</v>
      </c>
      <c r="G15074" s="10">
        <v>0</v>
      </c>
    </row>
    <row r="15075" spans="6:7" x14ac:dyDescent="0.3">
      <c r="F15075" t="s">
        <v>4944</v>
      </c>
      <c r="G15075" s="10">
        <v>0</v>
      </c>
    </row>
    <row r="15076" spans="6:7" x14ac:dyDescent="0.3">
      <c r="F15076" t="s">
        <v>4573</v>
      </c>
      <c r="G15076" s="10">
        <v>0</v>
      </c>
    </row>
    <row r="15077" spans="6:7" x14ac:dyDescent="0.3">
      <c r="F15077" t="s">
        <v>4946</v>
      </c>
      <c r="G15077" s="10">
        <v>0</v>
      </c>
    </row>
    <row r="15078" spans="6:7" x14ac:dyDescent="0.3">
      <c r="F15078" t="s">
        <v>4163</v>
      </c>
      <c r="G15078" s="10">
        <v>0</v>
      </c>
    </row>
    <row r="15079" spans="6:7" x14ac:dyDescent="0.3">
      <c r="F15079" t="s">
        <v>4948</v>
      </c>
      <c r="G15079" s="10">
        <v>0</v>
      </c>
    </row>
    <row r="15080" spans="6:7" x14ac:dyDescent="0.3">
      <c r="F15080" t="s">
        <v>4575</v>
      </c>
      <c r="G15080" s="10">
        <v>0</v>
      </c>
    </row>
    <row r="15081" spans="6:7" x14ac:dyDescent="0.3">
      <c r="F15081" t="s">
        <v>4950</v>
      </c>
      <c r="G15081" s="10">
        <v>0</v>
      </c>
    </row>
    <row r="15082" spans="6:7" x14ac:dyDescent="0.3">
      <c r="F15082" t="s">
        <v>4576</v>
      </c>
      <c r="G15082" s="10">
        <v>0</v>
      </c>
    </row>
    <row r="15083" spans="6:7" x14ac:dyDescent="0.3">
      <c r="F15083" t="s">
        <v>4126</v>
      </c>
      <c r="G15083" s="10">
        <v>0</v>
      </c>
    </row>
    <row r="15084" spans="6:7" x14ac:dyDescent="0.3">
      <c r="F15084" t="s">
        <v>4577</v>
      </c>
      <c r="G15084" s="10">
        <v>0</v>
      </c>
    </row>
    <row r="15085" spans="6:7" x14ac:dyDescent="0.3">
      <c r="F15085" t="s">
        <v>4954</v>
      </c>
      <c r="G15085" s="10">
        <v>0</v>
      </c>
    </row>
    <row r="15086" spans="6:7" x14ac:dyDescent="0.3">
      <c r="F15086" t="s">
        <v>4578</v>
      </c>
      <c r="G15086" s="10">
        <v>0</v>
      </c>
    </row>
    <row r="15087" spans="6:7" x14ac:dyDescent="0.3">
      <c r="F15087" t="s">
        <v>4956</v>
      </c>
      <c r="G15087" s="10">
        <v>0</v>
      </c>
    </row>
    <row r="15088" spans="6:7" x14ac:dyDescent="0.3">
      <c r="F15088" t="s">
        <v>4579</v>
      </c>
      <c r="G15088" s="10">
        <v>0</v>
      </c>
    </row>
    <row r="15089" spans="6:7" x14ac:dyDescent="0.3">
      <c r="F15089" t="s">
        <v>4958</v>
      </c>
      <c r="G15089" s="10">
        <v>0</v>
      </c>
    </row>
    <row r="15090" spans="6:7" x14ac:dyDescent="0.3">
      <c r="F15090" t="s">
        <v>4580</v>
      </c>
      <c r="G15090" s="10">
        <v>0</v>
      </c>
    </row>
    <row r="15091" spans="6:7" x14ac:dyDescent="0.3">
      <c r="F15091" t="s">
        <v>4196</v>
      </c>
      <c r="G15091" s="10">
        <v>0</v>
      </c>
    </row>
    <row r="15092" spans="6:7" x14ac:dyDescent="0.3">
      <c r="F15092" t="s">
        <v>4061</v>
      </c>
      <c r="G15092" s="10">
        <v>0</v>
      </c>
    </row>
    <row r="15093" spans="6:7" x14ac:dyDescent="0.3">
      <c r="F15093" t="s">
        <v>4962</v>
      </c>
      <c r="G15093" s="10">
        <v>0</v>
      </c>
    </row>
    <row r="15094" spans="6:7" x14ac:dyDescent="0.3">
      <c r="F15094" t="s">
        <v>4582</v>
      </c>
      <c r="G15094" s="10">
        <v>0</v>
      </c>
    </row>
    <row r="15095" spans="6:7" x14ac:dyDescent="0.3">
      <c r="F15095" t="s">
        <v>4964</v>
      </c>
      <c r="G15095" s="10">
        <v>0</v>
      </c>
    </row>
    <row r="15096" spans="6:7" x14ac:dyDescent="0.3">
      <c r="F15096" t="s">
        <v>4583</v>
      </c>
      <c r="G15096" s="10">
        <v>0</v>
      </c>
    </row>
    <row r="15097" spans="6:7" x14ac:dyDescent="0.3">
      <c r="F15097" t="s">
        <v>4966</v>
      </c>
      <c r="G15097" s="10">
        <v>0</v>
      </c>
    </row>
    <row r="15098" spans="6:7" x14ac:dyDescent="0.3">
      <c r="F15098" t="s">
        <v>4584</v>
      </c>
      <c r="G15098" s="10">
        <v>0</v>
      </c>
    </row>
    <row r="15099" spans="6:7" x14ac:dyDescent="0.3">
      <c r="F15099" t="s">
        <v>4968</v>
      </c>
      <c r="G15099" s="10">
        <v>0</v>
      </c>
    </row>
    <row r="15100" spans="6:7" x14ac:dyDescent="0.3">
      <c r="F15100" t="s">
        <v>4585</v>
      </c>
      <c r="G15100" s="10">
        <v>0</v>
      </c>
    </row>
    <row r="15101" spans="6:7" x14ac:dyDescent="0.3">
      <c r="F15101" t="s">
        <v>4970</v>
      </c>
      <c r="G15101" s="10">
        <v>0</v>
      </c>
    </row>
    <row r="15102" spans="6:7" x14ac:dyDescent="0.3">
      <c r="F15102" t="s">
        <v>4586</v>
      </c>
      <c r="G15102" s="10">
        <v>0</v>
      </c>
    </row>
    <row r="15103" spans="6:7" x14ac:dyDescent="0.3">
      <c r="F15103" t="s">
        <v>4972</v>
      </c>
      <c r="G15103" s="10">
        <v>0</v>
      </c>
    </row>
    <row r="15104" spans="6:7" x14ac:dyDescent="0.3">
      <c r="F15104" t="s">
        <v>4587</v>
      </c>
      <c r="G15104" s="10">
        <v>0</v>
      </c>
    </row>
    <row r="15105" spans="6:7" x14ac:dyDescent="0.3">
      <c r="F15105" t="s">
        <v>4974</v>
      </c>
      <c r="G15105" s="10">
        <v>0</v>
      </c>
    </row>
    <row r="15106" spans="6:7" x14ac:dyDescent="0.3">
      <c r="F15106" t="s">
        <v>4062</v>
      </c>
      <c r="G15106" s="10">
        <v>0</v>
      </c>
    </row>
    <row r="15107" spans="6:7" x14ac:dyDescent="0.3">
      <c r="F15107" t="s">
        <v>4976</v>
      </c>
      <c r="G15107" s="10">
        <v>0</v>
      </c>
    </row>
    <row r="15108" spans="6:7" x14ac:dyDescent="0.3">
      <c r="F15108" t="s">
        <v>4095</v>
      </c>
      <c r="G15108" s="10">
        <v>0</v>
      </c>
    </row>
    <row r="15109" spans="6:7" x14ac:dyDescent="0.3">
      <c r="F15109" t="s">
        <v>4978</v>
      </c>
      <c r="G15109" s="10">
        <v>0</v>
      </c>
    </row>
    <row r="15110" spans="6:7" x14ac:dyDescent="0.3">
      <c r="F15110" t="s">
        <v>4590</v>
      </c>
      <c r="G15110" s="10">
        <v>0</v>
      </c>
    </row>
    <row r="15111" spans="6:7" x14ac:dyDescent="0.3">
      <c r="F15111" t="s">
        <v>4133</v>
      </c>
      <c r="G15111" s="10">
        <v>0</v>
      </c>
    </row>
    <row r="15112" spans="6:7" x14ac:dyDescent="0.3">
      <c r="F15112" t="s">
        <v>4591</v>
      </c>
      <c r="G15112" s="10">
        <v>0</v>
      </c>
    </row>
    <row r="15113" spans="6:7" x14ac:dyDescent="0.3">
      <c r="F15113" t="s">
        <v>4982</v>
      </c>
      <c r="G15113" s="10">
        <v>0</v>
      </c>
    </row>
    <row r="15114" spans="6:7" x14ac:dyDescent="0.3">
      <c r="F15114" t="s">
        <v>4096</v>
      </c>
      <c r="G15114" s="10">
        <v>0</v>
      </c>
    </row>
    <row r="15115" spans="6:7" x14ac:dyDescent="0.3">
      <c r="F15115" t="s">
        <v>4984</v>
      </c>
      <c r="G15115" s="10">
        <v>0</v>
      </c>
    </row>
    <row r="15116" spans="6:7" x14ac:dyDescent="0.3">
      <c r="F15116" t="s">
        <v>4593</v>
      </c>
      <c r="G15116" s="10">
        <v>0</v>
      </c>
    </row>
    <row r="15117" spans="6:7" x14ac:dyDescent="0.3">
      <c r="F15117" t="s">
        <v>4986</v>
      </c>
      <c r="G15117" s="10">
        <v>0</v>
      </c>
    </row>
    <row r="15118" spans="6:7" x14ac:dyDescent="0.3">
      <c r="F15118" t="s">
        <v>4594</v>
      </c>
      <c r="G15118" s="10">
        <v>0</v>
      </c>
    </row>
    <row r="15119" spans="6:7" x14ac:dyDescent="0.3">
      <c r="F15119" t="s">
        <v>4988</v>
      </c>
      <c r="G15119" s="10">
        <v>0</v>
      </c>
    </row>
    <row r="15120" spans="6:7" x14ac:dyDescent="0.3">
      <c r="F15120" t="s">
        <v>4595</v>
      </c>
      <c r="G15120" s="10">
        <v>0</v>
      </c>
    </row>
    <row r="15121" spans="6:7" x14ac:dyDescent="0.3">
      <c r="F15121" t="s">
        <v>4990</v>
      </c>
      <c r="G15121" s="10">
        <v>0</v>
      </c>
    </row>
    <row r="15122" spans="6:7" x14ac:dyDescent="0.3">
      <c r="F15122" t="s">
        <v>4596</v>
      </c>
      <c r="G15122" s="10">
        <v>0</v>
      </c>
    </row>
    <row r="15123" spans="6:7" x14ac:dyDescent="0.3">
      <c r="F15123" t="s">
        <v>4992</v>
      </c>
      <c r="G15123" s="10">
        <v>0</v>
      </c>
    </row>
    <row r="15124" spans="6:7" x14ac:dyDescent="0.3">
      <c r="F15124" t="s">
        <v>4597</v>
      </c>
      <c r="G15124" s="10">
        <v>0</v>
      </c>
    </row>
    <row r="15125" spans="6:7" x14ac:dyDescent="0.3">
      <c r="F15125" t="s">
        <v>4994</v>
      </c>
      <c r="G15125" s="10">
        <v>0</v>
      </c>
    </row>
    <row r="15126" spans="6:7" x14ac:dyDescent="0.3">
      <c r="F15126" t="s">
        <v>4598</v>
      </c>
      <c r="G15126" s="10">
        <v>0</v>
      </c>
    </row>
    <row r="15127" spans="6:7" x14ac:dyDescent="0.3">
      <c r="F15127" t="s">
        <v>4996</v>
      </c>
      <c r="G15127" s="10">
        <v>0</v>
      </c>
    </row>
    <row r="15128" spans="6:7" x14ac:dyDescent="0.3">
      <c r="F15128" t="s">
        <v>4063</v>
      </c>
      <c r="G15128" s="10">
        <v>0</v>
      </c>
    </row>
    <row r="15129" spans="6:7" x14ac:dyDescent="0.3">
      <c r="F15129" t="s">
        <v>4998</v>
      </c>
      <c r="G15129" s="10">
        <v>0</v>
      </c>
    </row>
    <row r="15130" spans="6:7" x14ac:dyDescent="0.3">
      <c r="F15130" t="s">
        <v>4098</v>
      </c>
      <c r="G15130" s="10">
        <v>0</v>
      </c>
    </row>
    <row r="15131" spans="6:7" x14ac:dyDescent="0.3">
      <c r="F15131" t="s">
        <v>5000</v>
      </c>
      <c r="G15131" s="10">
        <v>0</v>
      </c>
    </row>
    <row r="15132" spans="6:7" x14ac:dyDescent="0.3">
      <c r="F15132" t="s">
        <v>4601</v>
      </c>
      <c r="G15132" s="10">
        <v>0</v>
      </c>
    </row>
    <row r="15133" spans="6:7" x14ac:dyDescent="0.3">
      <c r="F15133" t="s">
        <v>4198</v>
      </c>
      <c r="G15133" s="10">
        <v>0</v>
      </c>
    </row>
    <row r="15134" spans="6:7" x14ac:dyDescent="0.3">
      <c r="F15134" t="s">
        <v>4602</v>
      </c>
      <c r="G15134" s="10">
        <v>0</v>
      </c>
    </row>
    <row r="15135" spans="6:7" x14ac:dyDescent="0.3">
      <c r="F15135" t="s">
        <v>5004</v>
      </c>
      <c r="G15135" s="10">
        <v>0</v>
      </c>
    </row>
    <row r="15136" spans="6:7" x14ac:dyDescent="0.3">
      <c r="F15136" t="s">
        <v>4603</v>
      </c>
      <c r="G15136" s="10">
        <v>0</v>
      </c>
    </row>
    <row r="15137" spans="6:7" x14ac:dyDescent="0.3">
      <c r="F15137" t="s">
        <v>5006</v>
      </c>
      <c r="G15137" s="10">
        <v>0</v>
      </c>
    </row>
    <row r="15138" spans="6:7" x14ac:dyDescent="0.3">
      <c r="F15138" t="s">
        <v>4604</v>
      </c>
      <c r="G15138" s="10">
        <v>0</v>
      </c>
    </row>
    <row r="15139" spans="6:7" x14ac:dyDescent="0.3">
      <c r="F15139" t="s">
        <v>5008</v>
      </c>
      <c r="G15139" s="10">
        <v>0</v>
      </c>
    </row>
    <row r="15140" spans="6:7" x14ac:dyDescent="0.3">
      <c r="F15140" t="s">
        <v>4164</v>
      </c>
      <c r="G15140" s="10">
        <v>0</v>
      </c>
    </row>
    <row r="15141" spans="6:7" x14ac:dyDescent="0.3">
      <c r="F15141" t="s">
        <v>4199</v>
      </c>
      <c r="G15141" s="10">
        <v>0</v>
      </c>
    </row>
    <row r="15142" spans="6:7" x14ac:dyDescent="0.3">
      <c r="F15142" t="s">
        <v>4606</v>
      </c>
      <c r="G15142" s="10">
        <v>0</v>
      </c>
    </row>
    <row r="15143" spans="6:7" x14ac:dyDescent="0.3">
      <c r="F15143" t="s">
        <v>5012</v>
      </c>
      <c r="G15143" s="10">
        <v>0</v>
      </c>
    </row>
    <row r="15144" spans="6:7" x14ac:dyDescent="0.3">
      <c r="F15144" t="s">
        <v>4607</v>
      </c>
      <c r="G15144" s="10">
        <v>0</v>
      </c>
    </row>
    <row r="15145" spans="6:7" x14ac:dyDescent="0.3">
      <c r="F15145" t="s">
        <v>4200</v>
      </c>
      <c r="G15145" s="10">
        <v>0</v>
      </c>
    </row>
    <row r="15146" spans="6:7" x14ac:dyDescent="0.3">
      <c r="F15146" t="s">
        <v>4608</v>
      </c>
      <c r="G15146" s="10">
        <v>0</v>
      </c>
    </row>
    <row r="15147" spans="6:7" x14ac:dyDescent="0.3">
      <c r="F15147" t="s">
        <v>5016</v>
      </c>
      <c r="G15147" s="10">
        <v>0</v>
      </c>
    </row>
    <row r="15148" spans="6:7" x14ac:dyDescent="0.3">
      <c r="F15148" t="s">
        <v>4100</v>
      </c>
      <c r="G15148" s="10">
        <v>0</v>
      </c>
    </row>
    <row r="15149" spans="6:7" x14ac:dyDescent="0.3">
      <c r="F15149" t="s">
        <v>5018</v>
      </c>
      <c r="G15149" s="10">
        <v>0</v>
      </c>
    </row>
    <row r="15150" spans="6:7" x14ac:dyDescent="0.3">
      <c r="F15150" t="s">
        <v>4165</v>
      </c>
      <c r="G15150" s="10">
        <v>0</v>
      </c>
    </row>
    <row r="15151" spans="6:7" x14ac:dyDescent="0.3">
      <c r="F15151" t="s">
        <v>5020</v>
      </c>
      <c r="G15151" s="10">
        <v>0</v>
      </c>
    </row>
    <row r="15152" spans="6:7" x14ac:dyDescent="0.3">
      <c r="F15152" t="s">
        <v>4611</v>
      </c>
      <c r="G15152" s="10">
        <v>0</v>
      </c>
    </row>
    <row r="15153" spans="6:7" x14ac:dyDescent="0.3">
      <c r="F15153" t="s">
        <v>5022</v>
      </c>
      <c r="G15153" s="10">
        <v>0</v>
      </c>
    </row>
    <row r="15154" spans="6:7" x14ac:dyDescent="0.3">
      <c r="F15154" t="s">
        <v>4101</v>
      </c>
      <c r="G15154" s="10">
        <v>0</v>
      </c>
    </row>
    <row r="15155" spans="6:7" x14ac:dyDescent="0.3">
      <c r="F15155" t="s">
        <v>4139</v>
      </c>
      <c r="G15155" s="10">
        <v>0</v>
      </c>
    </row>
    <row r="15156" spans="6:7" x14ac:dyDescent="0.3">
      <c r="F15156" t="s">
        <v>4613</v>
      </c>
      <c r="G15156" s="10">
        <v>0</v>
      </c>
    </row>
    <row r="15157" spans="6:7" x14ac:dyDescent="0.3">
      <c r="F15157" t="s">
        <v>5026</v>
      </c>
      <c r="G15157" s="10">
        <v>0</v>
      </c>
    </row>
    <row r="15158" spans="6:7" x14ac:dyDescent="0.3">
      <c r="F15158" t="s">
        <v>4614</v>
      </c>
      <c r="G15158" s="10">
        <v>0</v>
      </c>
    </row>
    <row r="15159" spans="6:7" x14ac:dyDescent="0.3">
      <c r="F15159" t="s">
        <v>5028</v>
      </c>
      <c r="G15159" s="10">
        <v>0</v>
      </c>
    </row>
    <row r="15160" spans="6:7" x14ac:dyDescent="0.3">
      <c r="F15160" t="s">
        <v>4615</v>
      </c>
      <c r="G15160" s="10">
        <v>0</v>
      </c>
    </row>
    <row r="15161" spans="6:7" x14ac:dyDescent="0.3">
      <c r="F15161" t="s">
        <v>5030</v>
      </c>
      <c r="G15161" s="10">
        <v>0</v>
      </c>
    </row>
    <row r="15162" spans="6:7" x14ac:dyDescent="0.3">
      <c r="F15162" t="s">
        <v>4616</v>
      </c>
      <c r="G15162" s="10">
        <v>0</v>
      </c>
    </row>
    <row r="15163" spans="6:7" x14ac:dyDescent="0.3">
      <c r="F15163" t="s">
        <v>5032</v>
      </c>
      <c r="G15163" s="10">
        <v>0</v>
      </c>
    </row>
    <row r="15164" spans="6:7" x14ac:dyDescent="0.3">
      <c r="F15164" t="s">
        <v>4617</v>
      </c>
      <c r="G15164" s="10">
        <v>0</v>
      </c>
    </row>
    <row r="15165" spans="6:7" x14ac:dyDescent="0.3">
      <c r="F15165" t="s">
        <v>5034</v>
      </c>
      <c r="G15165" s="10">
        <v>0</v>
      </c>
    </row>
    <row r="15166" spans="6:7" x14ac:dyDescent="0.3">
      <c r="F15166" t="s">
        <v>4618</v>
      </c>
      <c r="G15166" s="10">
        <v>0</v>
      </c>
    </row>
    <row r="15167" spans="6:7" x14ac:dyDescent="0.3">
      <c r="F15167" t="s">
        <v>5036</v>
      </c>
      <c r="G15167" s="10">
        <v>0</v>
      </c>
    </row>
    <row r="15168" spans="6:7" x14ac:dyDescent="0.3">
      <c r="F15168" t="s">
        <v>4166</v>
      </c>
      <c r="G15168" s="10">
        <v>0</v>
      </c>
    </row>
    <row r="15169" spans="6:7" x14ac:dyDescent="0.3">
      <c r="F15169" t="s">
        <v>5038</v>
      </c>
      <c r="G15169" s="10">
        <v>0</v>
      </c>
    </row>
    <row r="15170" spans="6:7" x14ac:dyDescent="0.3">
      <c r="F15170" t="s">
        <v>4620</v>
      </c>
      <c r="G15170" s="10">
        <v>0</v>
      </c>
    </row>
    <row r="15171" spans="6:7" x14ac:dyDescent="0.3">
      <c r="F15171" t="s">
        <v>5040</v>
      </c>
      <c r="G15171" s="10">
        <v>0</v>
      </c>
    </row>
    <row r="15172" spans="6:7" x14ac:dyDescent="0.3">
      <c r="F15172" t="s">
        <v>4621</v>
      </c>
      <c r="G15172" s="10">
        <v>0</v>
      </c>
    </row>
    <row r="15173" spans="6:7" x14ac:dyDescent="0.3">
      <c r="F15173" t="s">
        <v>5042</v>
      </c>
      <c r="G15173" s="10">
        <v>0</v>
      </c>
    </row>
    <row r="15174" spans="6:7" x14ac:dyDescent="0.3">
      <c r="F15174" t="s">
        <v>4167</v>
      </c>
      <c r="G15174" s="10">
        <v>0</v>
      </c>
    </row>
    <row r="15175" spans="6:7" x14ac:dyDescent="0.3">
      <c r="F15175" t="s">
        <v>5044</v>
      </c>
      <c r="G15175" s="10">
        <v>0</v>
      </c>
    </row>
    <row r="15176" spans="6:7" x14ac:dyDescent="0.3">
      <c r="F15176" t="s">
        <v>4623</v>
      </c>
      <c r="G15176" s="10">
        <v>0</v>
      </c>
    </row>
    <row r="15177" spans="6:7" x14ac:dyDescent="0.3">
      <c r="F15177" t="s">
        <v>5046</v>
      </c>
      <c r="G15177" s="10">
        <v>0</v>
      </c>
    </row>
    <row r="15178" spans="6:7" x14ac:dyDescent="0.3">
      <c r="F15178" t="s">
        <v>4624</v>
      </c>
      <c r="G15178" s="10">
        <v>0</v>
      </c>
    </row>
    <row r="15179" spans="6:7" x14ac:dyDescent="0.3">
      <c r="F15179" t="s">
        <v>5048</v>
      </c>
      <c r="G15179" s="10">
        <v>0</v>
      </c>
    </row>
    <row r="15180" spans="6:7" x14ac:dyDescent="0.3">
      <c r="F15180" t="s">
        <v>4625</v>
      </c>
      <c r="G15180" s="10">
        <v>0</v>
      </c>
    </row>
    <row r="15181" spans="6:7" x14ac:dyDescent="0.3">
      <c r="F15181" t="s">
        <v>5050</v>
      </c>
      <c r="G15181" s="10">
        <v>0</v>
      </c>
    </row>
    <row r="15182" spans="6:7" x14ac:dyDescent="0.3">
      <c r="F15182" t="s">
        <v>5199</v>
      </c>
      <c r="G15182" s="10">
        <v>0</v>
      </c>
    </row>
    <row r="15183" spans="6:7" x14ac:dyDescent="0.3">
      <c r="F15183" t="s">
        <v>5052</v>
      </c>
      <c r="G15183" s="10">
        <v>0</v>
      </c>
    </row>
    <row r="15184" spans="6:7" x14ac:dyDescent="0.3">
      <c r="F15184" t="s">
        <v>5200</v>
      </c>
      <c r="G15184" s="10">
        <v>0</v>
      </c>
    </row>
    <row r="15185" spans="6:7" x14ac:dyDescent="0.3">
      <c r="F15185" t="s">
        <v>5054</v>
      </c>
      <c r="G15185" s="10">
        <v>0</v>
      </c>
    </row>
    <row r="15186" spans="6:7" x14ac:dyDescent="0.3">
      <c r="F15186" t="s">
        <v>5202</v>
      </c>
      <c r="G15186" s="10">
        <v>0</v>
      </c>
    </row>
    <row r="15187" spans="6:7" x14ac:dyDescent="0.3">
      <c r="F15187" t="s">
        <v>5056</v>
      </c>
      <c r="G15187" s="10">
        <v>0</v>
      </c>
    </row>
    <row r="15188" spans="6:7" x14ac:dyDescent="0.3">
      <c r="F15188" t="s">
        <v>5204</v>
      </c>
      <c r="G15188" s="10">
        <v>0</v>
      </c>
    </row>
    <row r="15189" spans="6:7" x14ac:dyDescent="0.3">
      <c r="F15189" t="s">
        <v>5058</v>
      </c>
      <c r="G15189" s="10">
        <v>0</v>
      </c>
    </row>
    <row r="15190" spans="6:7" x14ac:dyDescent="0.3">
      <c r="F15190" t="s">
        <v>4630</v>
      </c>
      <c r="G15190" s="10">
        <v>0</v>
      </c>
    </row>
    <row r="15191" spans="6:7" x14ac:dyDescent="0.3">
      <c r="F15191" t="s">
        <v>5060</v>
      </c>
      <c r="G15191" s="10">
        <v>0</v>
      </c>
    </row>
    <row r="15192" spans="6:7" x14ac:dyDescent="0.3">
      <c r="F15192" t="s">
        <v>4631</v>
      </c>
      <c r="G15192" s="10">
        <v>0</v>
      </c>
    </row>
    <row r="15193" spans="6:7" x14ac:dyDescent="0.3">
      <c r="F15193" t="s">
        <v>5062</v>
      </c>
      <c r="G15193" s="10">
        <v>0</v>
      </c>
    </row>
    <row r="15194" spans="6:7" x14ac:dyDescent="0.3">
      <c r="F15194" t="s">
        <v>4065</v>
      </c>
      <c r="G15194" s="10">
        <v>0</v>
      </c>
    </row>
    <row r="15195" spans="6:7" x14ac:dyDescent="0.3">
      <c r="F15195" t="s">
        <v>5064</v>
      </c>
      <c r="G15195" s="10">
        <v>0</v>
      </c>
    </row>
    <row r="15196" spans="6:7" x14ac:dyDescent="0.3">
      <c r="F15196" t="s">
        <v>4633</v>
      </c>
      <c r="G15196" s="10">
        <v>0</v>
      </c>
    </row>
    <row r="15197" spans="6:7" x14ac:dyDescent="0.3">
      <c r="F15197" t="s">
        <v>5066</v>
      </c>
      <c r="G15197" s="10">
        <v>0</v>
      </c>
    </row>
    <row r="15198" spans="6:7" x14ac:dyDescent="0.3">
      <c r="F15198" t="s">
        <v>4634</v>
      </c>
      <c r="G15198" s="10">
        <v>0</v>
      </c>
    </row>
    <row r="15199" spans="6:7" x14ac:dyDescent="0.3">
      <c r="F15199" t="s">
        <v>5068</v>
      </c>
      <c r="G15199" s="10">
        <v>0</v>
      </c>
    </row>
    <row r="15200" spans="6:7" x14ac:dyDescent="0.3">
      <c r="F15200" t="s">
        <v>4635</v>
      </c>
      <c r="G15200" s="10">
        <v>0</v>
      </c>
    </row>
    <row r="15201" spans="6:7" x14ac:dyDescent="0.3">
      <c r="F15201" t="s">
        <v>5070</v>
      </c>
      <c r="G15201" s="10">
        <v>0</v>
      </c>
    </row>
    <row r="15202" spans="6:7" x14ac:dyDescent="0.3">
      <c r="F15202" t="s">
        <v>4636</v>
      </c>
      <c r="G15202" s="10">
        <v>0</v>
      </c>
    </row>
    <row r="15203" spans="6:7" x14ac:dyDescent="0.3">
      <c r="F15203" t="s">
        <v>5072</v>
      </c>
      <c r="G15203" s="10">
        <v>0</v>
      </c>
    </row>
    <row r="15204" spans="6:7" x14ac:dyDescent="0.3">
      <c r="F15204" t="s">
        <v>4637</v>
      </c>
      <c r="G15204" s="10">
        <v>0</v>
      </c>
    </row>
    <row r="15205" spans="6:7" x14ac:dyDescent="0.3">
      <c r="F15205" t="s">
        <v>4142</v>
      </c>
      <c r="G15205" s="10">
        <v>0</v>
      </c>
    </row>
    <row r="15206" spans="6:7" x14ac:dyDescent="0.3">
      <c r="F15206" t="s">
        <v>4104</v>
      </c>
      <c r="G15206" s="10">
        <v>0</v>
      </c>
    </row>
    <row r="15207" spans="6:7" x14ac:dyDescent="0.3">
      <c r="F15207" t="s">
        <v>5076</v>
      </c>
      <c r="G15207" s="10">
        <v>0</v>
      </c>
    </row>
    <row r="15208" spans="6:7" x14ac:dyDescent="0.3">
      <c r="F15208" t="s">
        <v>4639</v>
      </c>
      <c r="G15208" s="10">
        <v>0</v>
      </c>
    </row>
    <row r="15209" spans="6:7" x14ac:dyDescent="0.3">
      <c r="F15209" t="s">
        <v>5078</v>
      </c>
      <c r="G15209" s="10">
        <v>0</v>
      </c>
    </row>
    <row r="15210" spans="6:7" x14ac:dyDescent="0.3">
      <c r="F15210" t="s">
        <v>4640</v>
      </c>
      <c r="G15210" s="10">
        <v>0</v>
      </c>
    </row>
    <row r="15211" spans="6:7" x14ac:dyDescent="0.3">
      <c r="F15211" t="s">
        <v>5080</v>
      </c>
      <c r="G15211" s="10">
        <v>0</v>
      </c>
    </row>
    <row r="15212" spans="6:7" x14ac:dyDescent="0.3">
      <c r="F15212" t="s">
        <v>4641</v>
      </c>
      <c r="G15212" s="10">
        <v>0</v>
      </c>
    </row>
    <row r="15213" spans="6:7" x14ac:dyDescent="0.3">
      <c r="F15213" t="s">
        <v>4143</v>
      </c>
      <c r="G15213" s="10">
        <v>0</v>
      </c>
    </row>
    <row r="15214" spans="6:7" x14ac:dyDescent="0.3">
      <c r="F15214" t="s">
        <v>4642</v>
      </c>
      <c r="G15214" s="10">
        <v>0</v>
      </c>
    </row>
    <row r="15215" spans="6:7" x14ac:dyDescent="0.3">
      <c r="F15215" t="s">
        <v>5084</v>
      </c>
      <c r="G15215" s="10">
        <v>0</v>
      </c>
    </row>
    <row r="15216" spans="6:7" x14ac:dyDescent="0.3">
      <c r="F15216" t="s">
        <v>4643</v>
      </c>
      <c r="G15216" s="10">
        <v>0</v>
      </c>
    </row>
    <row r="15217" spans="6:7" x14ac:dyDescent="0.3">
      <c r="F15217" t="s">
        <v>5086</v>
      </c>
      <c r="G15217" s="10">
        <v>0</v>
      </c>
    </row>
    <row r="15218" spans="6:7" x14ac:dyDescent="0.3">
      <c r="F15218" t="s">
        <v>4644</v>
      </c>
      <c r="G15218" s="10">
        <v>0</v>
      </c>
    </row>
    <row r="15219" spans="6:7" x14ac:dyDescent="0.3">
      <c r="F15219" t="s">
        <v>5088</v>
      </c>
      <c r="G15219" s="10">
        <v>0</v>
      </c>
    </row>
    <row r="15220" spans="6:7" x14ac:dyDescent="0.3">
      <c r="F15220" t="s">
        <v>4645</v>
      </c>
      <c r="G15220" s="10">
        <v>0</v>
      </c>
    </row>
    <row r="15221" spans="6:7" x14ac:dyDescent="0.3">
      <c r="F15221" t="s">
        <v>5090</v>
      </c>
      <c r="G15221" s="10">
        <v>0</v>
      </c>
    </row>
    <row r="15222" spans="6:7" x14ac:dyDescent="0.3">
      <c r="F15222" t="s">
        <v>4168</v>
      </c>
      <c r="G15222" s="10">
        <v>0</v>
      </c>
    </row>
    <row r="15223" spans="6:7" x14ac:dyDescent="0.3">
      <c r="F15223" t="s">
        <v>5092</v>
      </c>
      <c r="G15223" s="10">
        <v>0</v>
      </c>
    </row>
    <row r="15224" spans="6:7" x14ac:dyDescent="0.3">
      <c r="F15224" t="s">
        <v>4647</v>
      </c>
      <c r="G15224" s="10">
        <v>0</v>
      </c>
    </row>
    <row r="15225" spans="6:7" x14ac:dyDescent="0.3">
      <c r="F15225" t="s">
        <v>5094</v>
      </c>
      <c r="G15225" s="10">
        <v>0</v>
      </c>
    </row>
    <row r="15226" spans="6:7" x14ac:dyDescent="0.3">
      <c r="F15226" t="s">
        <v>4648</v>
      </c>
      <c r="G15226" s="10">
        <v>0</v>
      </c>
    </row>
    <row r="15227" spans="6:7" x14ac:dyDescent="0.3">
      <c r="F15227" t="s">
        <v>5096</v>
      </c>
      <c r="G15227" s="10">
        <v>0</v>
      </c>
    </row>
    <row r="15228" spans="6:7" x14ac:dyDescent="0.3">
      <c r="F15228" t="s">
        <v>4169</v>
      </c>
      <c r="G15228" s="10">
        <v>0</v>
      </c>
    </row>
    <row r="15229" spans="6:7" x14ac:dyDescent="0.3">
      <c r="F15229" t="s">
        <v>5098</v>
      </c>
      <c r="G15229" s="10">
        <v>0</v>
      </c>
    </row>
    <row r="15230" spans="6:7" x14ac:dyDescent="0.3">
      <c r="F15230" t="s">
        <v>4105</v>
      </c>
      <c r="G15230" s="10">
        <v>0</v>
      </c>
    </row>
    <row r="15231" spans="6:7" x14ac:dyDescent="0.3">
      <c r="F15231" t="s">
        <v>5100</v>
      </c>
      <c r="G15231" s="10">
        <v>0</v>
      </c>
    </row>
    <row r="15232" spans="6:7" x14ac:dyDescent="0.3">
      <c r="F15232" t="s">
        <v>4651</v>
      </c>
      <c r="G15232" s="10">
        <v>0</v>
      </c>
    </row>
    <row r="15233" spans="6:7" x14ac:dyDescent="0.3">
      <c r="F15233" t="s">
        <v>5102</v>
      </c>
      <c r="G15233" s="10">
        <v>0</v>
      </c>
    </row>
    <row r="15234" spans="6:7" x14ac:dyDescent="0.3">
      <c r="F15234" t="s">
        <v>4652</v>
      </c>
      <c r="G15234" s="10">
        <v>0</v>
      </c>
    </row>
    <row r="15235" spans="6:7" x14ac:dyDescent="0.3">
      <c r="F15235" t="s">
        <v>4144</v>
      </c>
      <c r="G15235" s="10">
        <v>0</v>
      </c>
    </row>
    <row r="15236" spans="6:7" x14ac:dyDescent="0.3">
      <c r="F15236" t="s">
        <v>4653</v>
      </c>
      <c r="G15236" s="10">
        <v>0</v>
      </c>
    </row>
    <row r="15237" spans="6:7" x14ac:dyDescent="0.3">
      <c r="F15237" t="s">
        <v>5106</v>
      </c>
      <c r="G15237" s="10">
        <v>0</v>
      </c>
    </row>
    <row r="15238" spans="6:7" x14ac:dyDescent="0.3">
      <c r="F15238" t="s">
        <v>4654</v>
      </c>
      <c r="G15238" s="10">
        <v>0</v>
      </c>
    </row>
    <row r="15239" spans="6:7" x14ac:dyDescent="0.3">
      <c r="F15239" t="s">
        <v>5108</v>
      </c>
      <c r="G15239" s="10">
        <v>0</v>
      </c>
    </row>
    <row r="15240" spans="6:7" x14ac:dyDescent="0.3">
      <c r="F15240" t="s">
        <v>4655</v>
      </c>
      <c r="G15240" s="10">
        <v>0</v>
      </c>
    </row>
    <row r="15241" spans="6:7" x14ac:dyDescent="0.3">
      <c r="F15241" t="s">
        <v>5110</v>
      </c>
      <c r="G15241" s="10">
        <v>0</v>
      </c>
    </row>
    <row r="15242" spans="6:7" x14ac:dyDescent="0.3">
      <c r="F15242" t="s">
        <v>4656</v>
      </c>
      <c r="G15242" s="10">
        <v>0</v>
      </c>
    </row>
    <row r="15243" spans="6:7" x14ac:dyDescent="0.3">
      <c r="F15243" t="s">
        <v>5112</v>
      </c>
      <c r="G15243" s="10">
        <v>0</v>
      </c>
    </row>
    <row r="15244" spans="6:7" x14ac:dyDescent="0.3">
      <c r="F15244" t="s">
        <v>4657</v>
      </c>
      <c r="G15244" s="10">
        <v>0</v>
      </c>
    </row>
    <row r="15245" spans="6:7" x14ac:dyDescent="0.3">
      <c r="F15245" t="s">
        <v>4145</v>
      </c>
      <c r="G15245" s="10">
        <v>0</v>
      </c>
    </row>
    <row r="15246" spans="6:7" x14ac:dyDescent="0.3">
      <c r="F15246" t="s">
        <v>5168</v>
      </c>
      <c r="G15246" s="10">
        <v>0</v>
      </c>
    </row>
    <row r="15247" spans="6:7" x14ac:dyDescent="0.3">
      <c r="F15247" t="s">
        <v>5116</v>
      </c>
      <c r="G15247" s="10">
        <v>0</v>
      </c>
    </row>
    <row r="15248" spans="6:7" x14ac:dyDescent="0.3">
      <c r="F15248" t="s">
        <v>5169</v>
      </c>
      <c r="G15248" s="10">
        <v>0</v>
      </c>
    </row>
    <row r="15249" spans="6:7" x14ac:dyDescent="0.3">
      <c r="F15249" t="s">
        <v>5118</v>
      </c>
      <c r="G15249" s="10">
        <v>0</v>
      </c>
    </row>
    <row r="15250" spans="6:7" x14ac:dyDescent="0.3">
      <c r="F15250" t="s">
        <v>5171</v>
      </c>
      <c r="G15250" s="10">
        <v>0</v>
      </c>
    </row>
    <row r="15251" spans="6:7" x14ac:dyDescent="0.3">
      <c r="F15251" t="s">
        <v>5120</v>
      </c>
      <c r="G15251" s="10">
        <v>0</v>
      </c>
    </row>
    <row r="15252" spans="6:7" x14ac:dyDescent="0.3">
      <c r="F15252" t="s">
        <v>5173</v>
      </c>
      <c r="G15252" s="10">
        <v>0</v>
      </c>
    </row>
    <row r="15253" spans="6:7" x14ac:dyDescent="0.3">
      <c r="F15253" t="s">
        <v>5122</v>
      </c>
      <c r="G15253" s="10">
        <v>0</v>
      </c>
    </row>
    <row r="15254" spans="6:7" x14ac:dyDescent="0.3">
      <c r="F15254" t="s">
        <v>5175</v>
      </c>
      <c r="G15254" s="10">
        <v>0</v>
      </c>
    </row>
    <row r="15255" spans="6:7" x14ac:dyDescent="0.3">
      <c r="F15255" t="s">
        <v>5124</v>
      </c>
      <c r="G15255" s="10">
        <v>0</v>
      </c>
    </row>
    <row r="15256" spans="6:7" x14ac:dyDescent="0.3">
      <c r="F15256" t="s">
        <v>5177</v>
      </c>
      <c r="G15256" s="10">
        <v>0</v>
      </c>
    </row>
    <row r="15257" spans="6:7" x14ac:dyDescent="0.3">
      <c r="F15257" t="s">
        <v>5126</v>
      </c>
      <c r="G15257" s="10">
        <v>0</v>
      </c>
    </row>
    <row r="15258" spans="6:7" x14ac:dyDescent="0.3">
      <c r="F15258" t="s">
        <v>5179</v>
      </c>
      <c r="G15258" s="10">
        <v>0</v>
      </c>
    </row>
    <row r="15259" spans="6:7" x14ac:dyDescent="0.3">
      <c r="F15259" t="s">
        <v>5128</v>
      </c>
      <c r="G15259" s="10">
        <v>0</v>
      </c>
    </row>
    <row r="15260" spans="6:7" x14ac:dyDescent="0.3">
      <c r="F15260" t="s">
        <v>5181</v>
      </c>
      <c r="G15260" s="10">
        <v>0</v>
      </c>
    </row>
    <row r="15261" spans="6:7" x14ac:dyDescent="0.3">
      <c r="F15261" t="s">
        <v>5130</v>
      </c>
      <c r="G15261" s="10">
        <v>0</v>
      </c>
    </row>
    <row r="15262" spans="6:7" x14ac:dyDescent="0.3">
      <c r="F15262" t="s">
        <v>5183</v>
      </c>
      <c r="G15262" s="10">
        <v>0</v>
      </c>
    </row>
    <row r="15263" spans="6:7" x14ac:dyDescent="0.3">
      <c r="F15263" t="s">
        <v>4146</v>
      </c>
      <c r="G15263" s="10">
        <v>0</v>
      </c>
    </row>
    <row r="15264" spans="6:7" x14ac:dyDescent="0.3">
      <c r="F15264" t="s">
        <v>5185</v>
      </c>
      <c r="G15264" s="10">
        <v>0</v>
      </c>
    </row>
    <row r="15265" spans="6:7" x14ac:dyDescent="0.3">
      <c r="F15265" t="s">
        <v>5134</v>
      </c>
      <c r="G15265" s="10">
        <v>0</v>
      </c>
    </row>
    <row r="15266" spans="6:7" x14ac:dyDescent="0.3">
      <c r="F15266" t="s">
        <v>5187</v>
      </c>
      <c r="G15266" s="10">
        <v>0</v>
      </c>
    </row>
    <row r="15267" spans="6:7" x14ac:dyDescent="0.3">
      <c r="F15267" t="s">
        <v>5136</v>
      </c>
      <c r="G15267" s="10">
        <v>0</v>
      </c>
    </row>
    <row r="15268" spans="6:7" x14ac:dyDescent="0.3">
      <c r="F15268" t="s">
        <v>5189</v>
      </c>
      <c r="G15268" s="10">
        <v>0</v>
      </c>
    </row>
    <row r="15269" spans="6:7" x14ac:dyDescent="0.3">
      <c r="F15269" t="s">
        <v>5138</v>
      </c>
      <c r="G15269" s="10">
        <v>0</v>
      </c>
    </row>
    <row r="15270" spans="6:7" x14ac:dyDescent="0.3">
      <c r="F15270" t="s">
        <v>4148</v>
      </c>
      <c r="G15270" s="10">
        <v>0</v>
      </c>
    </row>
    <row r="15271" spans="6:7" x14ac:dyDescent="0.3">
      <c r="F15271" t="s">
        <v>5140</v>
      </c>
      <c r="G15271" s="10">
        <v>0</v>
      </c>
    </row>
    <row r="15272" spans="6:7" x14ac:dyDescent="0.3">
      <c r="F15272" t="s">
        <v>5193</v>
      </c>
      <c r="G15272" s="10">
        <v>0</v>
      </c>
    </row>
    <row r="15273" spans="6:7" x14ac:dyDescent="0.3">
      <c r="F15273" t="s">
        <v>5142</v>
      </c>
      <c r="G15273" s="10">
        <v>0</v>
      </c>
    </row>
    <row r="15274" spans="6:7" x14ac:dyDescent="0.3">
      <c r="F15274" t="s">
        <v>4170</v>
      </c>
      <c r="G15274" s="10">
        <v>0</v>
      </c>
    </row>
    <row r="15275" spans="6:7" x14ac:dyDescent="0.3">
      <c r="F15275" t="s">
        <v>5144</v>
      </c>
      <c r="G15275" s="10">
        <v>0</v>
      </c>
    </row>
    <row r="15276" spans="6:7" x14ac:dyDescent="0.3">
      <c r="F15276" t="s">
        <v>5197</v>
      </c>
      <c r="G15276" s="10">
        <v>0</v>
      </c>
    </row>
    <row r="15277" spans="6:7" x14ac:dyDescent="0.3">
      <c r="F15277" t="s">
        <v>5146</v>
      </c>
      <c r="G15277" s="10">
        <v>0</v>
      </c>
    </row>
    <row r="15278" spans="6:7" x14ac:dyDescent="0.3">
      <c r="F15278" t="s">
        <v>4150</v>
      </c>
      <c r="G15278" s="10">
        <v>0</v>
      </c>
    </row>
    <row r="15279" spans="6:7" x14ac:dyDescent="0.3">
      <c r="F15279" t="s">
        <v>5148</v>
      </c>
      <c r="G15279" s="10">
        <v>0</v>
      </c>
    </row>
    <row r="15280" spans="6:7" x14ac:dyDescent="0.3">
      <c r="F15280" t="s">
        <v>4675</v>
      </c>
      <c r="G15280" s="10">
        <v>0</v>
      </c>
    </row>
    <row r="15281" spans="6:7" x14ac:dyDescent="0.3">
      <c r="F15281" t="s">
        <v>5150</v>
      </c>
      <c r="G15281" s="10">
        <v>0</v>
      </c>
    </row>
    <row r="15282" spans="6:7" x14ac:dyDescent="0.3">
      <c r="F15282" t="s">
        <v>4107</v>
      </c>
      <c r="G15282" s="10">
        <v>0</v>
      </c>
    </row>
    <row r="15283" spans="6:7" x14ac:dyDescent="0.3">
      <c r="F15283" t="s">
        <v>5152</v>
      </c>
      <c r="G15283" s="10">
        <v>0</v>
      </c>
    </row>
    <row r="15284" spans="6:7" x14ac:dyDescent="0.3">
      <c r="F15284" t="s">
        <v>4677</v>
      </c>
      <c r="G15284" s="10">
        <v>0</v>
      </c>
    </row>
    <row r="15285" spans="6:7" x14ac:dyDescent="0.3">
      <c r="F15285" t="s">
        <v>5154</v>
      </c>
      <c r="G15285" s="10">
        <v>0</v>
      </c>
    </row>
    <row r="15286" spans="6:7" x14ac:dyDescent="0.3">
      <c r="F15286" t="s">
        <v>4678</v>
      </c>
      <c r="G15286" s="10">
        <v>0</v>
      </c>
    </row>
    <row r="15287" spans="6:7" x14ac:dyDescent="0.3">
      <c r="F15287" t="s">
        <v>5156</v>
      </c>
      <c r="G15287" s="10">
        <v>0</v>
      </c>
    </row>
    <row r="15288" spans="6:7" x14ac:dyDescent="0.3">
      <c r="F15288" t="s">
        <v>4679</v>
      </c>
      <c r="G15288" s="10">
        <v>0</v>
      </c>
    </row>
    <row r="15289" spans="6:7" x14ac:dyDescent="0.3">
      <c r="F15289" t="s">
        <v>5158</v>
      </c>
      <c r="G15289" s="10">
        <v>0</v>
      </c>
    </row>
    <row r="15290" spans="6:7" x14ac:dyDescent="0.3">
      <c r="F15290" t="s">
        <v>4680</v>
      </c>
      <c r="G15290" s="10">
        <v>0</v>
      </c>
    </row>
    <row r="15291" spans="6:7" x14ac:dyDescent="0.3">
      <c r="F15291" t="s">
        <v>5160</v>
      </c>
      <c r="G15291" s="10">
        <v>0</v>
      </c>
    </row>
    <row r="15292" spans="6:7" x14ac:dyDescent="0.3">
      <c r="F15292" t="s">
        <v>4681</v>
      </c>
      <c r="G15292" s="10">
        <v>0</v>
      </c>
    </row>
    <row r="15293" spans="6:7" x14ac:dyDescent="0.3">
      <c r="F15293" t="s">
        <v>5162</v>
      </c>
      <c r="G15293" s="10">
        <v>0</v>
      </c>
    </row>
    <row r="15294" spans="6:7" x14ac:dyDescent="0.3">
      <c r="F15294" t="s">
        <v>4682</v>
      </c>
      <c r="G15294" s="10">
        <v>0</v>
      </c>
    </row>
    <row r="15295" spans="6:7" x14ac:dyDescent="0.3">
      <c r="F15295" t="s">
        <v>5164</v>
      </c>
      <c r="G15295" s="10">
        <v>0</v>
      </c>
    </row>
    <row r="15296" spans="6:7" x14ac:dyDescent="0.3">
      <c r="F15296" t="s">
        <v>4683</v>
      </c>
      <c r="G15296" s="10">
        <v>0</v>
      </c>
    </row>
    <row r="15297" spans="6:7" x14ac:dyDescent="0.3">
      <c r="F15297" t="s">
        <v>5166</v>
      </c>
      <c r="G15297" s="10">
        <v>0</v>
      </c>
    </row>
    <row r="15298" spans="6:7" x14ac:dyDescent="0.3">
      <c r="F15298" t="s">
        <v>4684</v>
      </c>
      <c r="G15298" s="10">
        <v>0</v>
      </c>
    </row>
    <row r="15299" spans="6:7" x14ac:dyDescent="0.3">
      <c r="F15299" t="s">
        <v>4204</v>
      </c>
      <c r="G15299" s="10">
        <v>0</v>
      </c>
    </row>
    <row r="15300" spans="6:7" x14ac:dyDescent="0.3">
      <c r="F15300" t="s">
        <v>4685</v>
      </c>
      <c r="G15300" s="10">
        <v>0</v>
      </c>
    </row>
    <row r="15301" spans="6:7" x14ac:dyDescent="0.3">
      <c r="F15301" t="s">
        <v>5170</v>
      </c>
      <c r="G15301" s="10">
        <v>0</v>
      </c>
    </row>
    <row r="15302" spans="6:7" x14ac:dyDescent="0.3">
      <c r="F15302" t="s">
        <v>4659</v>
      </c>
      <c r="G15302" s="10">
        <v>0</v>
      </c>
    </row>
    <row r="15303" spans="6:7" x14ac:dyDescent="0.3">
      <c r="F15303" t="s">
        <v>5172</v>
      </c>
      <c r="G15303" s="10">
        <v>0</v>
      </c>
    </row>
    <row r="15304" spans="6:7" x14ac:dyDescent="0.3">
      <c r="F15304" t="s">
        <v>4660</v>
      </c>
      <c r="G15304" s="10">
        <v>0</v>
      </c>
    </row>
    <row r="15305" spans="6:7" x14ac:dyDescent="0.3">
      <c r="F15305" t="s">
        <v>5174</v>
      </c>
      <c r="G15305" s="10">
        <v>0</v>
      </c>
    </row>
    <row r="15306" spans="6:7" x14ac:dyDescent="0.3">
      <c r="F15306" t="s">
        <v>4106</v>
      </c>
      <c r="G15306" s="10">
        <v>0</v>
      </c>
    </row>
    <row r="15307" spans="6:7" x14ac:dyDescent="0.3">
      <c r="F15307" t="s">
        <v>5176</v>
      </c>
      <c r="G15307" s="10">
        <v>0</v>
      </c>
    </row>
    <row r="15308" spans="6:7" x14ac:dyDescent="0.3">
      <c r="F15308" t="s">
        <v>4662</v>
      </c>
      <c r="G15308" s="10">
        <v>0</v>
      </c>
    </row>
    <row r="15309" spans="6:7" x14ac:dyDescent="0.3">
      <c r="F15309" t="s">
        <v>5178</v>
      </c>
      <c r="G15309" s="10">
        <v>0</v>
      </c>
    </row>
    <row r="15310" spans="6:7" x14ac:dyDescent="0.3">
      <c r="F15310" t="s">
        <v>4663</v>
      </c>
      <c r="G15310" s="10">
        <v>0</v>
      </c>
    </row>
    <row r="15311" spans="6:7" x14ac:dyDescent="0.3">
      <c r="F15311" t="s">
        <v>5180</v>
      </c>
      <c r="G15311" s="10">
        <v>0</v>
      </c>
    </row>
    <row r="15312" spans="6:7" x14ac:dyDescent="0.3">
      <c r="F15312" t="s">
        <v>4664</v>
      </c>
      <c r="G15312" s="10">
        <v>0</v>
      </c>
    </row>
    <row r="15313" spans="6:7" x14ac:dyDescent="0.3">
      <c r="F15313" t="s">
        <v>5182</v>
      </c>
      <c r="G15313" s="10">
        <v>0</v>
      </c>
    </row>
    <row r="15314" spans="6:7" x14ac:dyDescent="0.3">
      <c r="F15314" t="s">
        <v>4665</v>
      </c>
      <c r="G15314" s="10">
        <v>0</v>
      </c>
    </row>
    <row r="15315" spans="6:7" x14ac:dyDescent="0.3">
      <c r="F15315" t="s">
        <v>5184</v>
      </c>
      <c r="G15315" s="10">
        <v>0</v>
      </c>
    </row>
    <row r="15316" spans="6:7" x14ac:dyDescent="0.3">
      <c r="F15316" t="s">
        <v>4666</v>
      </c>
      <c r="G15316" s="10">
        <v>0</v>
      </c>
    </row>
    <row r="15317" spans="6:7" x14ac:dyDescent="0.3">
      <c r="F15317" t="s">
        <v>4147</v>
      </c>
      <c r="G15317" s="10">
        <v>0</v>
      </c>
    </row>
    <row r="15318" spans="6:7" x14ac:dyDescent="0.3">
      <c r="F15318" t="s">
        <v>4667</v>
      </c>
      <c r="G15318" s="10">
        <v>0</v>
      </c>
    </row>
    <row r="15319" spans="6:7" x14ac:dyDescent="0.3">
      <c r="F15319" t="s">
        <v>5188</v>
      </c>
      <c r="G15319" s="10">
        <v>0</v>
      </c>
    </row>
    <row r="15320" spans="6:7" x14ac:dyDescent="0.3">
      <c r="F15320" t="s">
        <v>4668</v>
      </c>
      <c r="G15320" s="10">
        <v>0</v>
      </c>
    </row>
    <row r="15321" spans="6:7" x14ac:dyDescent="0.3">
      <c r="F15321" t="s">
        <v>5190</v>
      </c>
      <c r="G15321" s="10">
        <v>0</v>
      </c>
    </row>
    <row r="15322" spans="6:7" x14ac:dyDescent="0.3">
      <c r="F15322" t="s">
        <v>4669</v>
      </c>
      <c r="G15322" s="10">
        <v>0</v>
      </c>
    </row>
    <row r="15323" spans="6:7" x14ac:dyDescent="0.3">
      <c r="F15323" t="s">
        <v>5192</v>
      </c>
      <c r="G15323" s="10">
        <v>0</v>
      </c>
    </row>
    <row r="15324" spans="6:7" x14ac:dyDescent="0.3">
      <c r="F15324" t="s">
        <v>4670</v>
      </c>
      <c r="G15324" s="10">
        <v>0</v>
      </c>
    </row>
    <row r="15325" spans="6:7" x14ac:dyDescent="0.3">
      <c r="F15325" t="s">
        <v>5194</v>
      </c>
      <c r="G15325" s="10">
        <v>0</v>
      </c>
    </row>
    <row r="15326" spans="6:7" x14ac:dyDescent="0.3">
      <c r="F15326" t="s">
        <v>4671</v>
      </c>
      <c r="G15326" s="10">
        <v>0</v>
      </c>
    </row>
    <row r="15327" spans="6:7" x14ac:dyDescent="0.3">
      <c r="F15327" t="s">
        <v>4149</v>
      </c>
      <c r="G15327" s="10">
        <v>0</v>
      </c>
    </row>
    <row r="15328" spans="6:7" x14ac:dyDescent="0.3">
      <c r="F15328" t="s">
        <v>4672</v>
      </c>
      <c r="G15328" s="10">
        <v>0</v>
      </c>
    </row>
    <row r="15329" spans="6:7" x14ac:dyDescent="0.3">
      <c r="F15329" t="s">
        <v>5198</v>
      </c>
      <c r="G15329" s="10">
        <v>0</v>
      </c>
    </row>
    <row r="15330" spans="6:7" x14ac:dyDescent="0.3">
      <c r="F15330" t="s">
        <v>4673</v>
      </c>
      <c r="G15330" s="10">
        <v>0</v>
      </c>
    </row>
    <row r="15331" spans="6:7" x14ac:dyDescent="0.3">
      <c r="F15331" t="s">
        <v>4674</v>
      </c>
      <c r="G15331" s="10">
        <v>0</v>
      </c>
    </row>
    <row r="15332" spans="6:7" x14ac:dyDescent="0.3">
      <c r="F15332" t="s">
        <v>5201</v>
      </c>
      <c r="G15332" s="10">
        <v>0</v>
      </c>
    </row>
    <row r="15333" spans="6:7" x14ac:dyDescent="0.3">
      <c r="F15333" t="s">
        <v>4627</v>
      </c>
      <c r="G15333" s="10">
        <v>0</v>
      </c>
    </row>
    <row r="15334" spans="6:7" x14ac:dyDescent="0.3">
      <c r="F15334" t="s">
        <v>5203</v>
      </c>
      <c r="G15334" s="10">
        <v>0</v>
      </c>
    </row>
    <row r="15335" spans="6:7" x14ac:dyDescent="0.3">
      <c r="F15335" t="s">
        <v>4628</v>
      </c>
      <c r="G15335" s="10">
        <v>0</v>
      </c>
    </row>
    <row r="15336" spans="6:7" x14ac:dyDescent="0.3">
      <c r="F15336" t="s">
        <v>4055</v>
      </c>
      <c r="G15336" s="10">
        <v>0</v>
      </c>
    </row>
    <row r="15337" spans="6:7" x14ac:dyDescent="0.3">
      <c r="F15337" t="s">
        <v>4629</v>
      </c>
      <c r="G15337" s="10">
        <v>0</v>
      </c>
    </row>
    <row r="15338" spans="6:7" x14ac:dyDescent="0.3">
      <c r="F15338" t="s">
        <v>3555</v>
      </c>
      <c r="G15338" s="10">
        <v>0</v>
      </c>
    </row>
    <row r="15339" spans="6:7" x14ac:dyDescent="0.3">
      <c r="F15339" t="s">
        <v>3814</v>
      </c>
      <c r="G15339" s="10">
        <v>0</v>
      </c>
    </row>
    <row r="15340" spans="6:7" x14ac:dyDescent="0.3">
      <c r="F15340" t="s">
        <v>3683</v>
      </c>
      <c r="G15340" s="10">
        <v>0</v>
      </c>
    </row>
    <row r="15341" spans="6:7" x14ac:dyDescent="0.3">
      <c r="F15341" t="s">
        <v>3045</v>
      </c>
      <c r="G15341" s="10">
        <v>0</v>
      </c>
    </row>
    <row r="15342" spans="6:7" x14ac:dyDescent="0.3">
      <c r="F15342" t="s">
        <v>3943</v>
      </c>
      <c r="G15342" s="10">
        <v>0</v>
      </c>
    </row>
    <row r="15343" spans="6:7" x14ac:dyDescent="0.3">
      <c r="F15343" t="s">
        <v>3046</v>
      </c>
      <c r="G15343" s="10">
        <v>0</v>
      </c>
    </row>
    <row r="15344" spans="6:7" x14ac:dyDescent="0.3">
      <c r="F15344" t="s">
        <v>2957</v>
      </c>
      <c r="G15344" s="10">
        <v>0</v>
      </c>
    </row>
    <row r="15345" spans="6:7" x14ac:dyDescent="0.3">
      <c r="F15345" t="s">
        <v>3047</v>
      </c>
      <c r="G15345" s="10">
        <v>0</v>
      </c>
    </row>
    <row r="15346" spans="6:7" x14ac:dyDescent="0.3">
      <c r="F15346" t="s">
        <v>3043</v>
      </c>
      <c r="G15346" s="10">
        <v>0</v>
      </c>
    </row>
    <row r="15347" spans="6:7" x14ac:dyDescent="0.3">
      <c r="F15347" t="s">
        <v>3048</v>
      </c>
      <c r="G15347" s="10">
        <v>0</v>
      </c>
    </row>
    <row r="15348" spans="6:7" x14ac:dyDescent="0.3">
      <c r="F15348" t="s">
        <v>3879</v>
      </c>
      <c r="G15348" s="10">
        <v>0</v>
      </c>
    </row>
    <row r="15349" spans="6:7" x14ac:dyDescent="0.3">
      <c r="F15349" t="s">
        <v>3049</v>
      </c>
      <c r="G15349" s="10">
        <v>0</v>
      </c>
    </row>
    <row r="15350" spans="6:7" x14ac:dyDescent="0.3">
      <c r="F15350" t="s">
        <v>4007</v>
      </c>
      <c r="G15350" s="10">
        <v>0</v>
      </c>
    </row>
    <row r="15351" spans="6:7" x14ac:dyDescent="0.3">
      <c r="F15351" t="s">
        <v>3050</v>
      </c>
      <c r="G15351" s="10">
        <v>0</v>
      </c>
    </row>
    <row r="15352" spans="6:7" x14ac:dyDescent="0.3">
      <c r="F15352" t="s">
        <v>3587</v>
      </c>
      <c r="G15352" s="10">
        <v>0</v>
      </c>
    </row>
    <row r="15353" spans="6:7" x14ac:dyDescent="0.3">
      <c r="F15353" t="s">
        <v>3051</v>
      </c>
      <c r="G15353" s="10">
        <v>0</v>
      </c>
    </row>
    <row r="15354" spans="6:7" x14ac:dyDescent="0.3">
      <c r="F15354" t="s">
        <v>3651</v>
      </c>
      <c r="G15354" s="10">
        <v>0</v>
      </c>
    </row>
    <row r="15355" spans="6:7" x14ac:dyDescent="0.3">
      <c r="F15355" t="s">
        <v>2916</v>
      </c>
      <c r="G15355" s="10">
        <v>0</v>
      </c>
    </row>
    <row r="15356" spans="6:7" x14ac:dyDescent="0.3">
      <c r="F15356" t="s">
        <v>3715</v>
      </c>
      <c r="G15356" s="10">
        <v>0</v>
      </c>
    </row>
    <row r="15357" spans="6:7" x14ac:dyDescent="0.3">
      <c r="F15357" t="s">
        <v>3053</v>
      </c>
      <c r="G15357" s="10">
        <v>0</v>
      </c>
    </row>
    <row r="15358" spans="6:7" x14ac:dyDescent="0.3">
      <c r="F15358" t="s">
        <v>3782</v>
      </c>
      <c r="G15358" s="10">
        <v>0</v>
      </c>
    </row>
    <row r="15359" spans="6:7" x14ac:dyDescent="0.3">
      <c r="F15359" t="s">
        <v>3054</v>
      </c>
      <c r="G15359" s="10">
        <v>0</v>
      </c>
    </row>
    <row r="15360" spans="6:7" x14ac:dyDescent="0.3">
      <c r="F15360" t="s">
        <v>3847</v>
      </c>
      <c r="G15360" s="10">
        <v>0</v>
      </c>
    </row>
    <row r="15361" spans="6:7" x14ac:dyDescent="0.3">
      <c r="F15361" t="s">
        <v>2917</v>
      </c>
      <c r="G15361" s="10">
        <v>0</v>
      </c>
    </row>
    <row r="15362" spans="6:7" x14ac:dyDescent="0.3">
      <c r="F15362" t="s">
        <v>3911</v>
      </c>
      <c r="G15362" s="10">
        <v>0</v>
      </c>
    </row>
    <row r="15363" spans="6:7" x14ac:dyDescent="0.3">
      <c r="F15363" t="s">
        <v>3056</v>
      </c>
      <c r="G15363" s="10">
        <v>0</v>
      </c>
    </row>
    <row r="15364" spans="6:7" x14ac:dyDescent="0.3">
      <c r="F15364" t="s">
        <v>3975</v>
      </c>
      <c r="G15364" s="10">
        <v>0</v>
      </c>
    </row>
    <row r="15365" spans="6:7" x14ac:dyDescent="0.3">
      <c r="F15365" t="s">
        <v>3057</v>
      </c>
      <c r="G15365" s="10">
        <v>0</v>
      </c>
    </row>
    <row r="15366" spans="6:7" x14ac:dyDescent="0.3">
      <c r="F15366" t="s">
        <v>4039</v>
      </c>
      <c r="G15366" s="10">
        <v>0</v>
      </c>
    </row>
    <row r="15367" spans="6:7" x14ac:dyDescent="0.3">
      <c r="F15367" t="s">
        <v>3058</v>
      </c>
      <c r="G15367" s="10">
        <v>0</v>
      </c>
    </row>
    <row r="15368" spans="6:7" x14ac:dyDescent="0.3">
      <c r="F15368" t="s">
        <v>3571</v>
      </c>
      <c r="G15368" s="10">
        <v>0</v>
      </c>
    </row>
    <row r="15369" spans="6:7" x14ac:dyDescent="0.3">
      <c r="F15369" t="s">
        <v>3059</v>
      </c>
      <c r="G15369" s="10">
        <v>0</v>
      </c>
    </row>
    <row r="15370" spans="6:7" x14ac:dyDescent="0.3">
      <c r="F15370" t="s">
        <v>3603</v>
      </c>
      <c r="G15370" s="10">
        <v>0</v>
      </c>
    </row>
    <row r="15371" spans="6:7" x14ac:dyDescent="0.3">
      <c r="F15371" t="s">
        <v>3060</v>
      </c>
      <c r="G15371" s="10">
        <v>0</v>
      </c>
    </row>
    <row r="15372" spans="6:7" x14ac:dyDescent="0.3">
      <c r="F15372" t="s">
        <v>3635</v>
      </c>
      <c r="G15372" s="10">
        <v>0</v>
      </c>
    </row>
    <row r="15373" spans="6:7" x14ac:dyDescent="0.3">
      <c r="F15373" t="s">
        <v>3061</v>
      </c>
      <c r="G15373" s="10">
        <v>0</v>
      </c>
    </row>
    <row r="15374" spans="6:7" x14ac:dyDescent="0.3">
      <c r="F15374" t="s">
        <v>3667</v>
      </c>
      <c r="G15374" s="10">
        <v>0</v>
      </c>
    </row>
    <row r="15375" spans="6:7" x14ac:dyDescent="0.3">
      <c r="F15375" t="s">
        <v>3062</v>
      </c>
      <c r="G15375" s="10">
        <v>0</v>
      </c>
    </row>
    <row r="15376" spans="6:7" x14ac:dyDescent="0.3">
      <c r="F15376" t="s">
        <v>3699</v>
      </c>
      <c r="G15376" s="10">
        <v>0</v>
      </c>
    </row>
    <row r="15377" spans="6:7" x14ac:dyDescent="0.3">
      <c r="F15377" t="s">
        <v>2918</v>
      </c>
      <c r="G15377" s="10">
        <v>0</v>
      </c>
    </row>
    <row r="15378" spans="6:7" x14ac:dyDescent="0.3">
      <c r="F15378" t="s">
        <v>3731</v>
      </c>
      <c r="G15378" s="10">
        <v>0</v>
      </c>
    </row>
    <row r="15379" spans="6:7" x14ac:dyDescent="0.3">
      <c r="F15379" t="s">
        <v>3064</v>
      </c>
      <c r="G15379" s="10">
        <v>0</v>
      </c>
    </row>
    <row r="15380" spans="6:7" x14ac:dyDescent="0.3">
      <c r="F15380" t="s">
        <v>2972</v>
      </c>
      <c r="G15380" s="10">
        <v>0</v>
      </c>
    </row>
    <row r="15381" spans="6:7" x14ac:dyDescent="0.3">
      <c r="F15381" t="s">
        <v>3065</v>
      </c>
      <c r="G15381" s="10">
        <v>0</v>
      </c>
    </row>
    <row r="15382" spans="6:7" x14ac:dyDescent="0.3">
      <c r="F15382" t="s">
        <v>3798</v>
      </c>
      <c r="G15382" s="10">
        <v>0</v>
      </c>
    </row>
    <row r="15383" spans="6:7" x14ac:dyDescent="0.3">
      <c r="F15383" t="s">
        <v>3066</v>
      </c>
      <c r="G15383" s="10">
        <v>0</v>
      </c>
    </row>
    <row r="15384" spans="6:7" x14ac:dyDescent="0.3">
      <c r="F15384" t="s">
        <v>2979</v>
      </c>
      <c r="G15384" s="10">
        <v>0</v>
      </c>
    </row>
    <row r="15385" spans="6:7" x14ac:dyDescent="0.3">
      <c r="F15385" t="s">
        <v>3067</v>
      </c>
      <c r="G15385" s="10">
        <v>0</v>
      </c>
    </row>
    <row r="15386" spans="6:7" x14ac:dyDescent="0.3">
      <c r="F15386" t="s">
        <v>3863</v>
      </c>
      <c r="G15386" s="10">
        <v>0</v>
      </c>
    </row>
    <row r="15387" spans="6:7" x14ac:dyDescent="0.3">
      <c r="F15387" t="s">
        <v>2911</v>
      </c>
      <c r="G15387" s="10">
        <v>0</v>
      </c>
    </row>
    <row r="15388" spans="6:7" x14ac:dyDescent="0.3">
      <c r="F15388" t="s">
        <v>3895</v>
      </c>
      <c r="G15388" s="10">
        <v>0</v>
      </c>
    </row>
    <row r="15389" spans="6:7" x14ac:dyDescent="0.3">
      <c r="F15389" t="s">
        <v>3069</v>
      </c>
      <c r="G15389" s="10">
        <v>0</v>
      </c>
    </row>
    <row r="15390" spans="6:7" x14ac:dyDescent="0.3">
      <c r="F15390" t="s">
        <v>3927</v>
      </c>
      <c r="G15390" s="10">
        <v>0</v>
      </c>
    </row>
    <row r="15391" spans="6:7" x14ac:dyDescent="0.3">
      <c r="F15391" t="s">
        <v>3070</v>
      </c>
      <c r="G15391" s="10">
        <v>0</v>
      </c>
    </row>
    <row r="15392" spans="6:7" x14ac:dyDescent="0.3">
      <c r="F15392" t="s">
        <v>3959</v>
      </c>
      <c r="G15392" s="10">
        <v>0</v>
      </c>
    </row>
    <row r="15393" spans="6:7" x14ac:dyDescent="0.3">
      <c r="F15393" t="s">
        <v>3071</v>
      </c>
      <c r="G15393" s="10">
        <v>0</v>
      </c>
    </row>
    <row r="15394" spans="6:7" x14ac:dyDescent="0.3">
      <c r="F15394" t="s">
        <v>3991</v>
      </c>
      <c r="G15394" s="10">
        <v>0</v>
      </c>
    </row>
    <row r="15395" spans="6:7" x14ac:dyDescent="0.3">
      <c r="F15395" t="s">
        <v>3072</v>
      </c>
      <c r="G15395" s="10">
        <v>0</v>
      </c>
    </row>
    <row r="15396" spans="6:7" x14ac:dyDescent="0.3">
      <c r="F15396" t="s">
        <v>4023</v>
      </c>
      <c r="G15396" s="10">
        <v>0</v>
      </c>
    </row>
    <row r="15397" spans="6:7" x14ac:dyDescent="0.3">
      <c r="F15397" t="s">
        <v>3073</v>
      </c>
      <c r="G15397" s="10">
        <v>0</v>
      </c>
    </row>
    <row r="15398" spans="6:7" x14ac:dyDescent="0.3">
      <c r="F15398" t="s">
        <v>3547</v>
      </c>
      <c r="G15398" s="10">
        <v>0</v>
      </c>
    </row>
    <row r="15399" spans="6:7" x14ac:dyDescent="0.3">
      <c r="F15399" t="s">
        <v>3074</v>
      </c>
      <c r="G15399" s="10">
        <v>0</v>
      </c>
    </row>
    <row r="15400" spans="6:7" x14ac:dyDescent="0.3">
      <c r="F15400" t="s">
        <v>3563</v>
      </c>
      <c r="G15400" s="10">
        <v>0</v>
      </c>
    </row>
    <row r="15401" spans="6:7" x14ac:dyDescent="0.3">
      <c r="F15401" t="s">
        <v>3075</v>
      </c>
      <c r="G15401" s="10">
        <v>0</v>
      </c>
    </row>
    <row r="15402" spans="6:7" x14ac:dyDescent="0.3">
      <c r="F15402" t="s">
        <v>2948</v>
      </c>
      <c r="G15402" s="10">
        <v>0</v>
      </c>
    </row>
    <row r="15403" spans="6:7" x14ac:dyDescent="0.3">
      <c r="F15403" t="s">
        <v>3076</v>
      </c>
      <c r="G15403" s="10">
        <v>0</v>
      </c>
    </row>
    <row r="15404" spans="6:7" x14ac:dyDescent="0.3">
      <c r="F15404" t="s">
        <v>3595</v>
      </c>
      <c r="G15404" s="10">
        <v>0</v>
      </c>
    </row>
    <row r="15405" spans="6:7" x14ac:dyDescent="0.3">
      <c r="F15405" t="s">
        <v>3077</v>
      </c>
      <c r="G15405" s="10">
        <v>0</v>
      </c>
    </row>
    <row r="15406" spans="6:7" x14ac:dyDescent="0.3">
      <c r="F15406" t="s">
        <v>3611</v>
      </c>
      <c r="G15406" s="10">
        <v>0</v>
      </c>
    </row>
    <row r="15407" spans="6:7" x14ac:dyDescent="0.3">
      <c r="F15407" t="s">
        <v>3078</v>
      </c>
      <c r="G15407" s="10">
        <v>0</v>
      </c>
    </row>
    <row r="15408" spans="6:7" x14ac:dyDescent="0.3">
      <c r="F15408" t="s">
        <v>3627</v>
      </c>
      <c r="G15408" s="10">
        <v>0</v>
      </c>
    </row>
    <row r="15409" spans="6:7" x14ac:dyDescent="0.3">
      <c r="F15409" t="s">
        <v>3013</v>
      </c>
      <c r="G15409" s="10">
        <v>0</v>
      </c>
    </row>
    <row r="15410" spans="6:7" x14ac:dyDescent="0.3">
      <c r="F15410" t="s">
        <v>3025</v>
      </c>
      <c r="G15410" s="10">
        <v>0</v>
      </c>
    </row>
    <row r="15411" spans="6:7" x14ac:dyDescent="0.3">
      <c r="F15411" t="s">
        <v>3080</v>
      </c>
      <c r="G15411" s="10">
        <v>0</v>
      </c>
    </row>
    <row r="15412" spans="6:7" x14ac:dyDescent="0.3">
      <c r="F15412" t="s">
        <v>3659</v>
      </c>
      <c r="G15412" s="10">
        <v>0</v>
      </c>
    </row>
    <row r="15413" spans="6:7" x14ac:dyDescent="0.3">
      <c r="F15413" t="s">
        <v>3081</v>
      </c>
      <c r="G15413" s="10">
        <v>0</v>
      </c>
    </row>
    <row r="15414" spans="6:7" x14ac:dyDescent="0.3">
      <c r="F15414" t="s">
        <v>3675</v>
      </c>
      <c r="G15414" s="10">
        <v>0</v>
      </c>
    </row>
    <row r="15415" spans="6:7" x14ac:dyDescent="0.3">
      <c r="F15415" t="s">
        <v>3082</v>
      </c>
      <c r="G15415" s="10">
        <v>0</v>
      </c>
    </row>
    <row r="15416" spans="6:7" x14ac:dyDescent="0.3">
      <c r="F15416" t="s">
        <v>3691</v>
      </c>
      <c r="G15416" s="10">
        <v>0</v>
      </c>
    </row>
    <row r="15417" spans="6:7" x14ac:dyDescent="0.3">
      <c r="F15417" t="s">
        <v>3083</v>
      </c>
      <c r="G15417" s="10">
        <v>0</v>
      </c>
    </row>
    <row r="15418" spans="6:7" x14ac:dyDescent="0.3">
      <c r="F15418" t="s">
        <v>3707</v>
      </c>
      <c r="G15418" s="10">
        <v>0</v>
      </c>
    </row>
    <row r="15419" spans="6:7" x14ac:dyDescent="0.3">
      <c r="F15419" t="s">
        <v>3084</v>
      </c>
      <c r="G15419" s="10">
        <v>0</v>
      </c>
    </row>
    <row r="15420" spans="6:7" x14ac:dyDescent="0.3">
      <c r="F15420" t="s">
        <v>3723</v>
      </c>
      <c r="G15420" s="10">
        <v>0</v>
      </c>
    </row>
    <row r="15421" spans="6:7" x14ac:dyDescent="0.3">
      <c r="F15421" t="s">
        <v>3085</v>
      </c>
      <c r="G15421" s="10">
        <v>0</v>
      </c>
    </row>
    <row r="15422" spans="6:7" x14ac:dyDescent="0.3">
      <c r="F15422" t="s">
        <v>2969</v>
      </c>
      <c r="G15422" s="10">
        <v>0</v>
      </c>
    </row>
    <row r="15423" spans="6:7" x14ac:dyDescent="0.3">
      <c r="F15423" t="s">
        <v>3086</v>
      </c>
      <c r="G15423" s="10">
        <v>0</v>
      </c>
    </row>
    <row r="15424" spans="6:7" x14ac:dyDescent="0.3">
      <c r="F15424" t="s">
        <v>3758</v>
      </c>
      <c r="G15424" s="10">
        <v>0</v>
      </c>
    </row>
    <row r="15425" spans="6:7" x14ac:dyDescent="0.3">
      <c r="F15425" t="s">
        <v>3087</v>
      </c>
      <c r="G15425" s="10">
        <v>0</v>
      </c>
    </row>
    <row r="15426" spans="6:7" x14ac:dyDescent="0.3">
      <c r="F15426" t="s">
        <v>3774</v>
      </c>
      <c r="G15426" s="10">
        <v>0</v>
      </c>
    </row>
    <row r="15427" spans="6:7" x14ac:dyDescent="0.3">
      <c r="F15427" t="s">
        <v>3088</v>
      </c>
      <c r="G15427" s="10">
        <v>0</v>
      </c>
    </row>
    <row r="15428" spans="6:7" x14ac:dyDescent="0.3">
      <c r="F15428" t="s">
        <v>3790</v>
      </c>
      <c r="G15428" s="10">
        <v>0</v>
      </c>
    </row>
    <row r="15429" spans="6:7" x14ac:dyDescent="0.3">
      <c r="F15429" t="s">
        <v>2919</v>
      </c>
      <c r="G15429" s="10">
        <v>0</v>
      </c>
    </row>
    <row r="15430" spans="6:7" x14ac:dyDescent="0.3">
      <c r="F15430" t="s">
        <v>3806</v>
      </c>
      <c r="G15430" s="10">
        <v>0</v>
      </c>
    </row>
    <row r="15431" spans="6:7" x14ac:dyDescent="0.3">
      <c r="F15431" t="s">
        <v>2920</v>
      </c>
      <c r="G15431" s="10">
        <v>0</v>
      </c>
    </row>
    <row r="15432" spans="6:7" x14ac:dyDescent="0.3">
      <c r="F15432" t="s">
        <v>3823</v>
      </c>
      <c r="G15432" s="10">
        <v>0</v>
      </c>
    </row>
    <row r="15433" spans="6:7" x14ac:dyDescent="0.3">
      <c r="F15433" t="s">
        <v>2921</v>
      </c>
      <c r="G15433" s="10">
        <v>0</v>
      </c>
    </row>
    <row r="15434" spans="6:7" x14ac:dyDescent="0.3">
      <c r="F15434" t="s">
        <v>2980</v>
      </c>
      <c r="G15434" s="10">
        <v>0</v>
      </c>
    </row>
    <row r="15435" spans="6:7" x14ac:dyDescent="0.3">
      <c r="F15435" t="s">
        <v>3092</v>
      </c>
      <c r="G15435" s="10">
        <v>0</v>
      </c>
    </row>
    <row r="15436" spans="6:7" x14ac:dyDescent="0.3">
      <c r="F15436" t="s">
        <v>2985</v>
      </c>
      <c r="G15436" s="10">
        <v>0</v>
      </c>
    </row>
    <row r="15437" spans="6:7" x14ac:dyDescent="0.3">
      <c r="F15437" t="s">
        <v>2922</v>
      </c>
      <c r="G15437" s="10">
        <v>0</v>
      </c>
    </row>
    <row r="15438" spans="6:7" x14ac:dyDescent="0.3">
      <c r="F15438" t="s">
        <v>3871</v>
      </c>
      <c r="G15438" s="10">
        <v>0</v>
      </c>
    </row>
    <row r="15439" spans="6:7" x14ac:dyDescent="0.3">
      <c r="F15439" t="s">
        <v>3094</v>
      </c>
      <c r="G15439" s="10">
        <v>0</v>
      </c>
    </row>
    <row r="15440" spans="6:7" x14ac:dyDescent="0.3">
      <c r="F15440" t="s">
        <v>3887</v>
      </c>
      <c r="G15440" s="10">
        <v>0</v>
      </c>
    </row>
    <row r="15441" spans="6:7" x14ac:dyDescent="0.3">
      <c r="F15441" t="s">
        <v>3095</v>
      </c>
      <c r="G15441" s="10">
        <v>0</v>
      </c>
    </row>
    <row r="15442" spans="6:7" x14ac:dyDescent="0.3">
      <c r="F15442" t="s">
        <v>3903</v>
      </c>
      <c r="G15442" s="10">
        <v>0</v>
      </c>
    </row>
    <row r="15443" spans="6:7" x14ac:dyDescent="0.3">
      <c r="F15443" t="s">
        <v>3096</v>
      </c>
      <c r="G15443" s="10">
        <v>0</v>
      </c>
    </row>
    <row r="15444" spans="6:7" x14ac:dyDescent="0.3">
      <c r="F15444" t="s">
        <v>3919</v>
      </c>
      <c r="G15444" s="10">
        <v>0</v>
      </c>
    </row>
    <row r="15445" spans="6:7" x14ac:dyDescent="0.3">
      <c r="F15445" t="s">
        <v>3097</v>
      </c>
      <c r="G15445" s="10">
        <v>0</v>
      </c>
    </row>
    <row r="15446" spans="6:7" x14ac:dyDescent="0.3">
      <c r="F15446" t="s">
        <v>3935</v>
      </c>
      <c r="G15446" s="10">
        <v>0</v>
      </c>
    </row>
    <row r="15447" spans="6:7" x14ac:dyDescent="0.3">
      <c r="F15447" t="s">
        <v>3098</v>
      </c>
      <c r="G15447" s="10">
        <v>0</v>
      </c>
    </row>
    <row r="15448" spans="6:7" x14ac:dyDescent="0.3">
      <c r="F15448" t="s">
        <v>2994</v>
      </c>
      <c r="G15448" s="10">
        <v>0</v>
      </c>
    </row>
    <row r="15449" spans="6:7" x14ac:dyDescent="0.3">
      <c r="F15449" t="s">
        <v>3099</v>
      </c>
      <c r="G15449" s="10">
        <v>0</v>
      </c>
    </row>
    <row r="15450" spans="6:7" x14ac:dyDescent="0.3">
      <c r="F15450" t="s">
        <v>2997</v>
      </c>
      <c r="G15450" s="10">
        <v>0</v>
      </c>
    </row>
    <row r="15451" spans="6:7" x14ac:dyDescent="0.3">
      <c r="F15451" t="s">
        <v>3100</v>
      </c>
      <c r="G15451" s="10">
        <v>0</v>
      </c>
    </row>
    <row r="15452" spans="6:7" x14ac:dyDescent="0.3">
      <c r="F15452" t="s">
        <v>3983</v>
      </c>
      <c r="G15452" s="10">
        <v>0</v>
      </c>
    </row>
    <row r="15453" spans="6:7" x14ac:dyDescent="0.3">
      <c r="F15453" t="s">
        <v>3101</v>
      </c>
      <c r="G15453" s="10">
        <v>0</v>
      </c>
    </row>
    <row r="15454" spans="6:7" x14ac:dyDescent="0.3">
      <c r="F15454" t="s">
        <v>3999</v>
      </c>
      <c r="G15454" s="10">
        <v>0</v>
      </c>
    </row>
    <row r="15455" spans="6:7" x14ac:dyDescent="0.3">
      <c r="F15455" t="s">
        <v>3102</v>
      </c>
      <c r="G15455" s="10">
        <v>0</v>
      </c>
    </row>
    <row r="15456" spans="6:7" x14ac:dyDescent="0.3">
      <c r="F15456" t="s">
        <v>4015</v>
      </c>
      <c r="G15456" s="10">
        <v>0</v>
      </c>
    </row>
    <row r="15457" spans="6:7" x14ac:dyDescent="0.3">
      <c r="F15457" t="s">
        <v>3103</v>
      </c>
      <c r="G15457" s="10">
        <v>0</v>
      </c>
    </row>
    <row r="15458" spans="6:7" x14ac:dyDescent="0.3">
      <c r="F15458" t="s">
        <v>4031</v>
      </c>
      <c r="G15458" s="10">
        <v>0</v>
      </c>
    </row>
    <row r="15459" spans="6:7" x14ac:dyDescent="0.3">
      <c r="F15459" t="s">
        <v>3104</v>
      </c>
      <c r="G15459" s="10">
        <v>0</v>
      </c>
    </row>
    <row r="15460" spans="6:7" x14ac:dyDescent="0.3">
      <c r="F15460" t="s">
        <v>3543</v>
      </c>
      <c r="G15460" s="10">
        <v>0</v>
      </c>
    </row>
    <row r="15461" spans="6:7" x14ac:dyDescent="0.3">
      <c r="F15461" t="s">
        <v>3105</v>
      </c>
      <c r="G15461" s="10">
        <v>0</v>
      </c>
    </row>
    <row r="15462" spans="6:7" x14ac:dyDescent="0.3">
      <c r="F15462" t="s">
        <v>3551</v>
      </c>
      <c r="G15462" s="10">
        <v>0</v>
      </c>
    </row>
    <row r="15463" spans="6:7" x14ac:dyDescent="0.3">
      <c r="F15463" t="s">
        <v>3106</v>
      </c>
      <c r="G15463" s="10">
        <v>0</v>
      </c>
    </row>
    <row r="15464" spans="6:7" x14ac:dyDescent="0.3">
      <c r="F15464" t="s">
        <v>3559</v>
      </c>
      <c r="G15464" s="10">
        <v>0</v>
      </c>
    </row>
    <row r="15465" spans="6:7" x14ac:dyDescent="0.3">
      <c r="F15465" t="s">
        <v>3107</v>
      </c>
      <c r="G15465" s="10">
        <v>0</v>
      </c>
    </row>
    <row r="15466" spans="6:7" x14ac:dyDescent="0.3">
      <c r="F15466" t="s">
        <v>3567</v>
      </c>
      <c r="G15466" s="10">
        <v>0</v>
      </c>
    </row>
    <row r="15467" spans="6:7" x14ac:dyDescent="0.3">
      <c r="F15467" t="s">
        <v>3108</v>
      </c>
      <c r="G15467" s="10">
        <v>0</v>
      </c>
    </row>
    <row r="15468" spans="6:7" x14ac:dyDescent="0.3">
      <c r="F15468" t="s">
        <v>3575</v>
      </c>
      <c r="G15468" s="10">
        <v>0</v>
      </c>
    </row>
    <row r="15469" spans="6:7" x14ac:dyDescent="0.3">
      <c r="F15469" t="s">
        <v>3109</v>
      </c>
      <c r="G15469" s="10">
        <v>0</v>
      </c>
    </row>
    <row r="15470" spans="6:7" x14ac:dyDescent="0.3">
      <c r="F15470" t="s">
        <v>3583</v>
      </c>
      <c r="G15470" s="10">
        <v>0</v>
      </c>
    </row>
    <row r="15471" spans="6:7" x14ac:dyDescent="0.3">
      <c r="F15471" t="s">
        <v>3110</v>
      </c>
      <c r="G15471" s="10">
        <v>0</v>
      </c>
    </row>
    <row r="15472" spans="6:7" x14ac:dyDescent="0.3">
      <c r="F15472" t="s">
        <v>3591</v>
      </c>
      <c r="G15472" s="10">
        <v>0</v>
      </c>
    </row>
    <row r="15473" spans="6:7" x14ac:dyDescent="0.3">
      <c r="F15473" t="s">
        <v>3111</v>
      </c>
      <c r="G15473" s="10">
        <v>0</v>
      </c>
    </row>
    <row r="15474" spans="6:7" x14ac:dyDescent="0.3">
      <c r="F15474" t="s">
        <v>3599</v>
      </c>
      <c r="G15474" s="10">
        <v>0</v>
      </c>
    </row>
    <row r="15475" spans="6:7" x14ac:dyDescent="0.3">
      <c r="F15475" t="s">
        <v>3112</v>
      </c>
      <c r="G15475" s="10">
        <v>0</v>
      </c>
    </row>
    <row r="15476" spans="6:7" x14ac:dyDescent="0.3">
      <c r="F15476" t="s">
        <v>3607</v>
      </c>
      <c r="G15476" s="10">
        <v>0</v>
      </c>
    </row>
    <row r="15477" spans="6:7" x14ac:dyDescent="0.3">
      <c r="F15477" t="s">
        <v>3113</v>
      </c>
      <c r="G15477" s="10">
        <v>0</v>
      </c>
    </row>
    <row r="15478" spans="6:7" x14ac:dyDescent="0.3">
      <c r="F15478" t="s">
        <v>3615</v>
      </c>
      <c r="G15478" s="10">
        <v>0</v>
      </c>
    </row>
    <row r="15479" spans="6:7" x14ac:dyDescent="0.3">
      <c r="F15479" t="s">
        <v>3114</v>
      </c>
      <c r="G15479" s="10">
        <v>0</v>
      </c>
    </row>
    <row r="15480" spans="6:7" x14ac:dyDescent="0.3">
      <c r="F15480" t="s">
        <v>3623</v>
      </c>
      <c r="G15480" s="10">
        <v>0</v>
      </c>
    </row>
    <row r="15481" spans="6:7" x14ac:dyDescent="0.3">
      <c r="F15481" t="s">
        <v>3115</v>
      </c>
      <c r="G15481" s="10">
        <v>0</v>
      </c>
    </row>
    <row r="15482" spans="6:7" x14ac:dyDescent="0.3">
      <c r="F15482" t="s">
        <v>3631</v>
      </c>
      <c r="G15482" s="10">
        <v>0</v>
      </c>
    </row>
    <row r="15483" spans="6:7" x14ac:dyDescent="0.3">
      <c r="F15483" t="s">
        <v>3116</v>
      </c>
      <c r="G15483" s="10">
        <v>0</v>
      </c>
    </row>
    <row r="15484" spans="6:7" x14ac:dyDescent="0.3">
      <c r="F15484" t="s">
        <v>3639</v>
      </c>
      <c r="G15484" s="10">
        <v>0</v>
      </c>
    </row>
    <row r="15485" spans="6:7" x14ac:dyDescent="0.3">
      <c r="F15485" t="s">
        <v>3117</v>
      </c>
      <c r="G15485" s="10">
        <v>0</v>
      </c>
    </row>
    <row r="15486" spans="6:7" x14ac:dyDescent="0.3">
      <c r="F15486" t="s">
        <v>3647</v>
      </c>
      <c r="G15486" s="10">
        <v>0</v>
      </c>
    </row>
    <row r="15487" spans="6:7" x14ac:dyDescent="0.3">
      <c r="F15487" t="s">
        <v>3118</v>
      </c>
      <c r="G15487" s="10">
        <v>0</v>
      </c>
    </row>
    <row r="15488" spans="6:7" x14ac:dyDescent="0.3">
      <c r="F15488" t="s">
        <v>2964</v>
      </c>
      <c r="G15488" s="10">
        <v>0</v>
      </c>
    </row>
    <row r="15489" spans="6:7" x14ac:dyDescent="0.3">
      <c r="F15489" t="s">
        <v>3119</v>
      </c>
      <c r="G15489" s="10">
        <v>0</v>
      </c>
    </row>
    <row r="15490" spans="6:7" x14ac:dyDescent="0.3">
      <c r="F15490" t="s">
        <v>3663</v>
      </c>
      <c r="G15490" s="10">
        <v>0</v>
      </c>
    </row>
    <row r="15491" spans="6:7" x14ac:dyDescent="0.3">
      <c r="F15491" t="s">
        <v>3120</v>
      </c>
      <c r="G15491" s="10">
        <v>0</v>
      </c>
    </row>
    <row r="15492" spans="6:7" x14ac:dyDescent="0.3">
      <c r="F15492" t="s">
        <v>3671</v>
      </c>
      <c r="G15492" s="10">
        <v>0</v>
      </c>
    </row>
    <row r="15493" spans="6:7" x14ac:dyDescent="0.3">
      <c r="F15493" t="s">
        <v>3121</v>
      </c>
      <c r="G15493" s="10">
        <v>0</v>
      </c>
    </row>
    <row r="15494" spans="6:7" x14ac:dyDescent="0.3">
      <c r="F15494" t="s">
        <v>3679</v>
      </c>
      <c r="G15494" s="10">
        <v>0</v>
      </c>
    </row>
    <row r="15495" spans="6:7" x14ac:dyDescent="0.3">
      <c r="F15495" t="s">
        <v>3122</v>
      </c>
      <c r="G15495" s="10">
        <v>0</v>
      </c>
    </row>
    <row r="15496" spans="6:7" x14ac:dyDescent="0.3">
      <c r="F15496" t="s">
        <v>3687</v>
      </c>
      <c r="G15496" s="10">
        <v>0</v>
      </c>
    </row>
    <row r="15497" spans="6:7" x14ac:dyDescent="0.3">
      <c r="F15497" t="s">
        <v>3123</v>
      </c>
      <c r="G15497" s="10">
        <v>0</v>
      </c>
    </row>
    <row r="15498" spans="6:7" x14ac:dyDescent="0.3">
      <c r="F15498" t="s">
        <v>3695</v>
      </c>
      <c r="G15498" s="10">
        <v>0</v>
      </c>
    </row>
    <row r="15499" spans="6:7" x14ac:dyDescent="0.3">
      <c r="F15499" t="s">
        <v>3124</v>
      </c>
      <c r="G15499" s="10">
        <v>0</v>
      </c>
    </row>
    <row r="15500" spans="6:7" x14ac:dyDescent="0.3">
      <c r="F15500" t="s">
        <v>3703</v>
      </c>
      <c r="G15500" s="10">
        <v>0</v>
      </c>
    </row>
    <row r="15501" spans="6:7" x14ac:dyDescent="0.3">
      <c r="F15501" t="s">
        <v>3125</v>
      </c>
      <c r="G15501" s="10">
        <v>0</v>
      </c>
    </row>
    <row r="15502" spans="6:7" x14ac:dyDescent="0.3">
      <c r="F15502" t="s">
        <v>3711</v>
      </c>
      <c r="G15502" s="10">
        <v>0</v>
      </c>
    </row>
    <row r="15503" spans="6:7" x14ac:dyDescent="0.3">
      <c r="F15503" t="s">
        <v>3126</v>
      </c>
      <c r="G15503" s="10">
        <v>0</v>
      </c>
    </row>
    <row r="15504" spans="6:7" x14ac:dyDescent="0.3">
      <c r="F15504" t="s">
        <v>3719</v>
      </c>
      <c r="G15504" s="10">
        <v>0</v>
      </c>
    </row>
    <row r="15505" spans="6:7" x14ac:dyDescent="0.3">
      <c r="F15505" t="s">
        <v>3127</v>
      </c>
      <c r="G15505" s="10">
        <v>0</v>
      </c>
    </row>
    <row r="15506" spans="6:7" x14ac:dyDescent="0.3">
      <c r="F15506" t="s">
        <v>3727</v>
      </c>
      <c r="G15506" s="10">
        <v>0</v>
      </c>
    </row>
    <row r="15507" spans="6:7" x14ac:dyDescent="0.3">
      <c r="F15507" t="s">
        <v>3128</v>
      </c>
      <c r="G15507" s="10">
        <v>0</v>
      </c>
    </row>
    <row r="15508" spans="6:7" x14ac:dyDescent="0.3">
      <c r="F15508" t="s">
        <v>3735</v>
      </c>
      <c r="G15508" s="10">
        <v>0</v>
      </c>
    </row>
    <row r="15509" spans="6:7" x14ac:dyDescent="0.3">
      <c r="F15509" t="s">
        <v>3129</v>
      </c>
      <c r="G15509" s="10">
        <v>0</v>
      </c>
    </row>
    <row r="15510" spans="6:7" x14ac:dyDescent="0.3">
      <c r="F15510" t="s">
        <v>3743</v>
      </c>
      <c r="G15510" s="10">
        <v>0</v>
      </c>
    </row>
    <row r="15511" spans="6:7" x14ac:dyDescent="0.3">
      <c r="F15511" t="s">
        <v>2923</v>
      </c>
      <c r="G15511" s="10">
        <v>0</v>
      </c>
    </row>
    <row r="15512" spans="6:7" x14ac:dyDescent="0.3">
      <c r="F15512" t="s">
        <v>3754</v>
      </c>
      <c r="G15512" s="10">
        <v>0</v>
      </c>
    </row>
    <row r="15513" spans="6:7" x14ac:dyDescent="0.3">
      <c r="F15513" t="s">
        <v>3131</v>
      </c>
      <c r="G15513" s="10">
        <v>0</v>
      </c>
    </row>
    <row r="15514" spans="6:7" x14ac:dyDescent="0.3">
      <c r="F15514" t="s">
        <v>3762</v>
      </c>
      <c r="G15514" s="10">
        <v>0</v>
      </c>
    </row>
    <row r="15515" spans="6:7" x14ac:dyDescent="0.3">
      <c r="F15515" t="s">
        <v>3132</v>
      </c>
      <c r="G15515" s="10">
        <v>0</v>
      </c>
    </row>
    <row r="15516" spans="6:7" x14ac:dyDescent="0.3">
      <c r="F15516" t="s">
        <v>3770</v>
      </c>
      <c r="G15516" s="10">
        <v>0</v>
      </c>
    </row>
    <row r="15517" spans="6:7" x14ac:dyDescent="0.3">
      <c r="F15517" t="s">
        <v>3133</v>
      </c>
      <c r="G15517" s="10">
        <v>0</v>
      </c>
    </row>
    <row r="15518" spans="6:7" x14ac:dyDescent="0.3">
      <c r="F15518" t="s">
        <v>3778</v>
      </c>
      <c r="G15518" s="10">
        <v>0</v>
      </c>
    </row>
    <row r="15519" spans="6:7" x14ac:dyDescent="0.3">
      <c r="F15519" t="s">
        <v>3134</v>
      </c>
      <c r="G15519" s="10">
        <v>0</v>
      </c>
    </row>
    <row r="15520" spans="6:7" x14ac:dyDescent="0.3">
      <c r="F15520" t="s">
        <v>3786</v>
      </c>
      <c r="G15520" s="10">
        <v>0</v>
      </c>
    </row>
    <row r="15521" spans="6:7" x14ac:dyDescent="0.3">
      <c r="F15521" t="s">
        <v>3135</v>
      </c>
      <c r="G15521" s="10">
        <v>0</v>
      </c>
    </row>
    <row r="15522" spans="6:7" x14ac:dyDescent="0.3">
      <c r="F15522" t="s">
        <v>3794</v>
      </c>
      <c r="G15522" s="10">
        <v>0</v>
      </c>
    </row>
    <row r="15523" spans="6:7" x14ac:dyDescent="0.3">
      <c r="F15523" t="s">
        <v>3136</v>
      </c>
      <c r="G15523" s="10">
        <v>0</v>
      </c>
    </row>
    <row r="15524" spans="6:7" x14ac:dyDescent="0.3">
      <c r="F15524" t="s">
        <v>3802</v>
      </c>
      <c r="G15524" s="10">
        <v>0</v>
      </c>
    </row>
    <row r="15525" spans="6:7" x14ac:dyDescent="0.3">
      <c r="F15525" t="s">
        <v>3137</v>
      </c>
      <c r="G15525" s="10">
        <v>0</v>
      </c>
    </row>
    <row r="15526" spans="6:7" x14ac:dyDescent="0.3">
      <c r="F15526" t="s">
        <v>3810</v>
      </c>
      <c r="G15526" s="10">
        <v>0</v>
      </c>
    </row>
    <row r="15527" spans="6:7" x14ac:dyDescent="0.3">
      <c r="F15527" t="s">
        <v>2924</v>
      </c>
      <c r="G15527" s="10">
        <v>0</v>
      </c>
    </row>
    <row r="15528" spans="6:7" x14ac:dyDescent="0.3">
      <c r="F15528" t="s">
        <v>3818</v>
      </c>
      <c r="G15528" s="10">
        <v>0</v>
      </c>
    </row>
    <row r="15529" spans="6:7" x14ac:dyDescent="0.3">
      <c r="F15529" t="s">
        <v>3139</v>
      </c>
      <c r="G15529" s="10">
        <v>0</v>
      </c>
    </row>
    <row r="15530" spans="6:7" x14ac:dyDescent="0.3">
      <c r="F15530" t="s">
        <v>3031</v>
      </c>
      <c r="G15530" s="10">
        <v>0</v>
      </c>
    </row>
    <row r="15531" spans="6:7" x14ac:dyDescent="0.3">
      <c r="F15531" t="s">
        <v>3140</v>
      </c>
      <c r="G15531" s="10">
        <v>0</v>
      </c>
    </row>
    <row r="15532" spans="6:7" x14ac:dyDescent="0.3">
      <c r="F15532" t="s">
        <v>3835</v>
      </c>
      <c r="G15532" s="10">
        <v>0</v>
      </c>
    </row>
    <row r="15533" spans="6:7" x14ac:dyDescent="0.3">
      <c r="F15533" t="s">
        <v>3141</v>
      </c>
      <c r="G15533" s="10">
        <v>0</v>
      </c>
    </row>
    <row r="15534" spans="6:7" x14ac:dyDescent="0.3">
      <c r="F15534" t="s">
        <v>3843</v>
      </c>
      <c r="G15534" s="10">
        <v>0</v>
      </c>
    </row>
    <row r="15535" spans="6:7" x14ac:dyDescent="0.3">
      <c r="F15535" t="s">
        <v>2925</v>
      </c>
      <c r="G15535" s="10">
        <v>0</v>
      </c>
    </row>
    <row r="15536" spans="6:7" x14ac:dyDescent="0.3">
      <c r="F15536" t="s">
        <v>3851</v>
      </c>
      <c r="G15536" s="10">
        <v>0</v>
      </c>
    </row>
    <row r="15537" spans="6:7" x14ac:dyDescent="0.3">
      <c r="F15537" t="s">
        <v>3143</v>
      </c>
      <c r="G15537" s="10">
        <v>0</v>
      </c>
    </row>
    <row r="15538" spans="6:7" x14ac:dyDescent="0.3">
      <c r="F15538" t="s">
        <v>3859</v>
      </c>
      <c r="G15538" s="10">
        <v>0</v>
      </c>
    </row>
    <row r="15539" spans="6:7" x14ac:dyDescent="0.3">
      <c r="F15539" t="s">
        <v>3144</v>
      </c>
      <c r="G15539" s="10">
        <v>0</v>
      </c>
    </row>
    <row r="15540" spans="6:7" x14ac:dyDescent="0.3">
      <c r="F15540" t="s">
        <v>3867</v>
      </c>
      <c r="G15540" s="10">
        <v>0</v>
      </c>
    </row>
    <row r="15541" spans="6:7" x14ac:dyDescent="0.3">
      <c r="F15541" t="s">
        <v>3145</v>
      </c>
      <c r="G15541" s="10">
        <v>0</v>
      </c>
    </row>
    <row r="15542" spans="6:7" x14ac:dyDescent="0.3">
      <c r="F15542" t="s">
        <v>3875</v>
      </c>
      <c r="G15542" s="10">
        <v>0</v>
      </c>
    </row>
    <row r="15543" spans="6:7" x14ac:dyDescent="0.3">
      <c r="F15543" t="s">
        <v>2906</v>
      </c>
      <c r="G15543" s="10">
        <v>0</v>
      </c>
    </row>
    <row r="15544" spans="6:7" x14ac:dyDescent="0.3">
      <c r="F15544" t="s">
        <v>3883</v>
      </c>
      <c r="G15544" s="10">
        <v>0</v>
      </c>
    </row>
    <row r="15545" spans="6:7" x14ac:dyDescent="0.3">
      <c r="F15545" t="s">
        <v>3147</v>
      </c>
      <c r="G15545" s="10">
        <v>0</v>
      </c>
    </row>
    <row r="15546" spans="6:7" x14ac:dyDescent="0.3">
      <c r="F15546" t="s">
        <v>3891</v>
      </c>
      <c r="G15546" s="10">
        <v>0</v>
      </c>
    </row>
    <row r="15547" spans="6:7" x14ac:dyDescent="0.3">
      <c r="F15547" t="s">
        <v>3148</v>
      </c>
      <c r="G15547" s="10">
        <v>0</v>
      </c>
    </row>
    <row r="15548" spans="6:7" x14ac:dyDescent="0.3">
      <c r="F15548" t="s">
        <v>3899</v>
      </c>
      <c r="G15548" s="10">
        <v>0</v>
      </c>
    </row>
    <row r="15549" spans="6:7" x14ac:dyDescent="0.3">
      <c r="F15549" t="s">
        <v>3149</v>
      </c>
      <c r="G15549" s="10">
        <v>0</v>
      </c>
    </row>
    <row r="15550" spans="6:7" x14ac:dyDescent="0.3">
      <c r="F15550" t="s">
        <v>3907</v>
      </c>
      <c r="G15550" s="10">
        <v>0</v>
      </c>
    </row>
    <row r="15551" spans="6:7" x14ac:dyDescent="0.3">
      <c r="F15551" t="s">
        <v>3150</v>
      </c>
      <c r="G15551" s="10">
        <v>0</v>
      </c>
    </row>
    <row r="15552" spans="6:7" x14ac:dyDescent="0.3">
      <c r="F15552" t="s">
        <v>3915</v>
      </c>
      <c r="G15552" s="10">
        <v>0</v>
      </c>
    </row>
    <row r="15553" spans="6:7" x14ac:dyDescent="0.3">
      <c r="F15553" t="s">
        <v>3151</v>
      </c>
      <c r="G15553" s="10">
        <v>0</v>
      </c>
    </row>
    <row r="15554" spans="6:7" x14ac:dyDescent="0.3">
      <c r="F15554" t="s">
        <v>2990</v>
      </c>
      <c r="G15554" s="10">
        <v>0</v>
      </c>
    </row>
    <row r="15555" spans="6:7" x14ac:dyDescent="0.3">
      <c r="F15555" t="s">
        <v>3152</v>
      </c>
      <c r="G15555" s="10">
        <v>0</v>
      </c>
    </row>
    <row r="15556" spans="6:7" x14ac:dyDescent="0.3">
      <c r="F15556" t="s">
        <v>2992</v>
      </c>
      <c r="G15556" s="10">
        <v>0</v>
      </c>
    </row>
    <row r="15557" spans="6:7" x14ac:dyDescent="0.3">
      <c r="F15557" t="s">
        <v>3153</v>
      </c>
      <c r="G15557" s="10">
        <v>0</v>
      </c>
    </row>
    <row r="15558" spans="6:7" x14ac:dyDescent="0.3">
      <c r="F15558" t="s">
        <v>3939</v>
      </c>
      <c r="G15558" s="10">
        <v>0</v>
      </c>
    </row>
    <row r="15559" spans="6:7" x14ac:dyDescent="0.3">
      <c r="F15559" t="s">
        <v>3154</v>
      </c>
      <c r="G15559" s="10">
        <v>0</v>
      </c>
    </row>
    <row r="15560" spans="6:7" x14ac:dyDescent="0.3">
      <c r="F15560" t="s">
        <v>3947</v>
      </c>
      <c r="G15560" s="10">
        <v>0</v>
      </c>
    </row>
    <row r="15561" spans="6:7" x14ac:dyDescent="0.3">
      <c r="F15561" t="s">
        <v>3155</v>
      </c>
      <c r="G15561" s="10">
        <v>0</v>
      </c>
    </row>
    <row r="15562" spans="6:7" x14ac:dyDescent="0.3">
      <c r="F15562" t="s">
        <v>3955</v>
      </c>
      <c r="G15562" s="10">
        <v>0</v>
      </c>
    </row>
    <row r="15563" spans="6:7" x14ac:dyDescent="0.3">
      <c r="F15563" t="s">
        <v>3156</v>
      </c>
      <c r="G15563" s="10">
        <v>0</v>
      </c>
    </row>
    <row r="15564" spans="6:7" x14ac:dyDescent="0.3">
      <c r="F15564" t="s">
        <v>3963</v>
      </c>
      <c r="G15564" s="10">
        <v>0</v>
      </c>
    </row>
    <row r="15565" spans="6:7" x14ac:dyDescent="0.3">
      <c r="F15565" t="s">
        <v>3157</v>
      </c>
      <c r="G15565" s="10">
        <v>0</v>
      </c>
    </row>
    <row r="15566" spans="6:7" x14ac:dyDescent="0.3">
      <c r="F15566" t="s">
        <v>3971</v>
      </c>
      <c r="G15566" s="10">
        <v>0</v>
      </c>
    </row>
    <row r="15567" spans="6:7" x14ac:dyDescent="0.3">
      <c r="F15567" t="s">
        <v>3158</v>
      </c>
      <c r="G15567" s="10">
        <v>0</v>
      </c>
    </row>
    <row r="15568" spans="6:7" x14ac:dyDescent="0.3">
      <c r="F15568" t="s">
        <v>3979</v>
      </c>
      <c r="G15568" s="10">
        <v>0</v>
      </c>
    </row>
    <row r="15569" spans="6:7" x14ac:dyDescent="0.3">
      <c r="F15569" t="s">
        <v>3159</v>
      </c>
      <c r="G15569" s="10">
        <v>0</v>
      </c>
    </row>
    <row r="15570" spans="6:7" x14ac:dyDescent="0.3">
      <c r="F15570" t="s">
        <v>3987</v>
      </c>
      <c r="G15570" s="10">
        <v>0</v>
      </c>
    </row>
    <row r="15571" spans="6:7" x14ac:dyDescent="0.3">
      <c r="F15571" t="s">
        <v>3160</v>
      </c>
      <c r="G15571" s="10">
        <v>0</v>
      </c>
    </row>
    <row r="15572" spans="6:7" x14ac:dyDescent="0.3">
      <c r="F15572" t="s">
        <v>3035</v>
      </c>
      <c r="G15572" s="10">
        <v>0</v>
      </c>
    </row>
    <row r="15573" spans="6:7" x14ac:dyDescent="0.3">
      <c r="F15573" t="s">
        <v>3161</v>
      </c>
      <c r="G15573" s="10">
        <v>0</v>
      </c>
    </row>
    <row r="15574" spans="6:7" x14ac:dyDescent="0.3">
      <c r="F15574" t="s">
        <v>4003</v>
      </c>
      <c r="G15574" s="10">
        <v>0</v>
      </c>
    </row>
    <row r="15575" spans="6:7" x14ac:dyDescent="0.3">
      <c r="F15575" t="s">
        <v>3162</v>
      </c>
      <c r="G15575" s="10">
        <v>0</v>
      </c>
    </row>
    <row r="15576" spans="6:7" x14ac:dyDescent="0.3">
      <c r="F15576" t="s">
        <v>4011</v>
      </c>
      <c r="G15576" s="10">
        <v>0</v>
      </c>
    </row>
    <row r="15577" spans="6:7" x14ac:dyDescent="0.3">
      <c r="F15577" t="s">
        <v>3163</v>
      </c>
      <c r="G15577" s="10">
        <v>0</v>
      </c>
    </row>
    <row r="15578" spans="6:7" x14ac:dyDescent="0.3">
      <c r="F15578" t="s">
        <v>4019</v>
      </c>
      <c r="G15578" s="10">
        <v>0</v>
      </c>
    </row>
    <row r="15579" spans="6:7" x14ac:dyDescent="0.3">
      <c r="F15579" t="s">
        <v>3164</v>
      </c>
      <c r="G15579" s="10">
        <v>0</v>
      </c>
    </row>
    <row r="15580" spans="6:7" x14ac:dyDescent="0.3">
      <c r="F15580" t="s">
        <v>4027</v>
      </c>
      <c r="G15580" s="10">
        <v>0</v>
      </c>
    </row>
    <row r="15581" spans="6:7" x14ac:dyDescent="0.3">
      <c r="F15581" t="s">
        <v>3165</v>
      </c>
      <c r="G15581" s="10">
        <v>0</v>
      </c>
    </row>
    <row r="15582" spans="6:7" x14ac:dyDescent="0.3">
      <c r="F15582" t="s">
        <v>4035</v>
      </c>
      <c r="G15582" s="10">
        <v>0</v>
      </c>
    </row>
    <row r="15583" spans="6:7" x14ac:dyDescent="0.3">
      <c r="F15583" t="s">
        <v>3042</v>
      </c>
      <c r="G15583" s="10">
        <v>0</v>
      </c>
    </row>
    <row r="15584" spans="6:7" x14ac:dyDescent="0.3">
      <c r="F15584" t="s">
        <v>3541</v>
      </c>
      <c r="G15584" s="10">
        <v>0</v>
      </c>
    </row>
    <row r="15585" spans="6:7" x14ac:dyDescent="0.3">
      <c r="F15585" t="s">
        <v>3167</v>
      </c>
      <c r="G15585" s="10">
        <v>0</v>
      </c>
    </row>
    <row r="15586" spans="6:7" x14ac:dyDescent="0.3">
      <c r="F15586" t="s">
        <v>3545</v>
      </c>
      <c r="G15586" s="10">
        <v>0</v>
      </c>
    </row>
    <row r="15587" spans="6:7" x14ac:dyDescent="0.3">
      <c r="F15587" t="s">
        <v>3168</v>
      </c>
      <c r="G15587" s="10">
        <v>0</v>
      </c>
    </row>
    <row r="15588" spans="6:7" x14ac:dyDescent="0.3">
      <c r="F15588" t="s">
        <v>3549</v>
      </c>
      <c r="G15588" s="10">
        <v>0</v>
      </c>
    </row>
    <row r="15589" spans="6:7" x14ac:dyDescent="0.3">
      <c r="F15589" t="s">
        <v>3169</v>
      </c>
      <c r="G15589" s="10">
        <v>0</v>
      </c>
    </row>
    <row r="15590" spans="6:7" x14ac:dyDescent="0.3">
      <c r="F15590" t="s">
        <v>3553</v>
      </c>
      <c r="G15590" s="10">
        <v>0</v>
      </c>
    </row>
    <row r="15591" spans="6:7" x14ac:dyDescent="0.3">
      <c r="F15591" t="s">
        <v>3170</v>
      </c>
      <c r="G15591" s="10">
        <v>0</v>
      </c>
    </row>
    <row r="15592" spans="6:7" x14ac:dyDescent="0.3">
      <c r="F15592" t="s">
        <v>3557</v>
      </c>
      <c r="G15592" s="10">
        <v>0</v>
      </c>
    </row>
    <row r="15593" spans="6:7" x14ac:dyDescent="0.3">
      <c r="F15593" t="s">
        <v>3171</v>
      </c>
      <c r="G15593" s="10">
        <v>0</v>
      </c>
    </row>
    <row r="15594" spans="6:7" x14ac:dyDescent="0.3">
      <c r="F15594" t="s">
        <v>3561</v>
      </c>
      <c r="G15594" s="10">
        <v>0</v>
      </c>
    </row>
    <row r="15595" spans="6:7" x14ac:dyDescent="0.3">
      <c r="F15595" t="s">
        <v>3172</v>
      </c>
      <c r="G15595" s="10">
        <v>0</v>
      </c>
    </row>
    <row r="15596" spans="6:7" x14ac:dyDescent="0.3">
      <c r="F15596" t="s">
        <v>3565</v>
      </c>
      <c r="G15596" s="10">
        <v>0</v>
      </c>
    </row>
    <row r="15597" spans="6:7" x14ac:dyDescent="0.3">
      <c r="F15597" t="s">
        <v>3173</v>
      </c>
      <c r="G15597" s="10">
        <v>0</v>
      </c>
    </row>
    <row r="15598" spans="6:7" x14ac:dyDescent="0.3">
      <c r="F15598" t="s">
        <v>3569</v>
      </c>
      <c r="G15598" s="10">
        <v>0</v>
      </c>
    </row>
    <row r="15599" spans="6:7" x14ac:dyDescent="0.3">
      <c r="F15599" t="s">
        <v>3174</v>
      </c>
      <c r="G15599" s="10">
        <v>0</v>
      </c>
    </row>
    <row r="15600" spans="6:7" x14ac:dyDescent="0.3">
      <c r="F15600" t="s">
        <v>3573</v>
      </c>
      <c r="G15600" s="10">
        <v>0</v>
      </c>
    </row>
    <row r="15601" spans="6:7" x14ac:dyDescent="0.3">
      <c r="F15601" t="s">
        <v>3175</v>
      </c>
      <c r="G15601" s="10">
        <v>0</v>
      </c>
    </row>
    <row r="15602" spans="6:7" x14ac:dyDescent="0.3">
      <c r="F15602" t="s">
        <v>3577</v>
      </c>
      <c r="G15602" s="10">
        <v>0</v>
      </c>
    </row>
    <row r="15603" spans="6:7" x14ac:dyDescent="0.3">
      <c r="F15603" t="s">
        <v>3176</v>
      </c>
      <c r="G15603" s="10">
        <v>0</v>
      </c>
    </row>
    <row r="15604" spans="6:7" x14ac:dyDescent="0.3">
      <c r="F15604" t="s">
        <v>2913</v>
      </c>
      <c r="G15604" s="10">
        <v>0</v>
      </c>
    </row>
    <row r="15605" spans="6:7" x14ac:dyDescent="0.3">
      <c r="F15605" t="s">
        <v>3177</v>
      </c>
      <c r="G15605" s="10">
        <v>0</v>
      </c>
    </row>
    <row r="15606" spans="6:7" x14ac:dyDescent="0.3">
      <c r="F15606" t="s">
        <v>3585</v>
      </c>
      <c r="G15606" s="10">
        <v>0</v>
      </c>
    </row>
    <row r="15607" spans="6:7" x14ac:dyDescent="0.3">
      <c r="F15607" t="s">
        <v>3178</v>
      </c>
      <c r="G15607" s="10">
        <v>0</v>
      </c>
    </row>
    <row r="15608" spans="6:7" x14ac:dyDescent="0.3">
      <c r="F15608" t="s">
        <v>2951</v>
      </c>
      <c r="G15608" s="10">
        <v>0</v>
      </c>
    </row>
    <row r="15609" spans="6:7" x14ac:dyDescent="0.3">
      <c r="F15609" t="s">
        <v>3179</v>
      </c>
      <c r="G15609" s="10">
        <v>0</v>
      </c>
    </row>
    <row r="15610" spans="6:7" x14ac:dyDescent="0.3">
      <c r="F15610" t="s">
        <v>2952</v>
      </c>
      <c r="G15610" s="10">
        <v>0</v>
      </c>
    </row>
    <row r="15611" spans="6:7" x14ac:dyDescent="0.3">
      <c r="F15611" t="s">
        <v>3180</v>
      </c>
      <c r="G15611" s="10">
        <v>0</v>
      </c>
    </row>
    <row r="15612" spans="6:7" x14ac:dyDescent="0.3">
      <c r="F15612" t="s">
        <v>2953</v>
      </c>
      <c r="G15612" s="10">
        <v>0</v>
      </c>
    </row>
    <row r="15613" spans="6:7" x14ac:dyDescent="0.3">
      <c r="F15613" t="s">
        <v>3181</v>
      </c>
      <c r="G15613" s="10">
        <v>0</v>
      </c>
    </row>
    <row r="15614" spans="6:7" x14ac:dyDescent="0.3">
      <c r="F15614" t="s">
        <v>3601</v>
      </c>
      <c r="G15614" s="10">
        <v>0</v>
      </c>
    </row>
    <row r="15615" spans="6:7" x14ac:dyDescent="0.3">
      <c r="F15615" t="s">
        <v>3182</v>
      </c>
      <c r="G15615" s="10">
        <v>0</v>
      </c>
    </row>
    <row r="15616" spans="6:7" x14ac:dyDescent="0.3">
      <c r="F15616" t="s">
        <v>3605</v>
      </c>
      <c r="G15616" s="10">
        <v>0</v>
      </c>
    </row>
    <row r="15617" spans="6:7" x14ac:dyDescent="0.3">
      <c r="F15617" t="s">
        <v>3183</v>
      </c>
      <c r="G15617" s="10">
        <v>0</v>
      </c>
    </row>
    <row r="15618" spans="6:7" x14ac:dyDescent="0.3">
      <c r="F15618" t="s">
        <v>2955</v>
      </c>
      <c r="G15618" s="10">
        <v>0</v>
      </c>
    </row>
    <row r="15619" spans="6:7" x14ac:dyDescent="0.3">
      <c r="F15619" t="s">
        <v>3184</v>
      </c>
      <c r="G15619" s="10">
        <v>0</v>
      </c>
    </row>
    <row r="15620" spans="6:7" x14ac:dyDescent="0.3">
      <c r="F15620" t="s">
        <v>3613</v>
      </c>
      <c r="G15620" s="10">
        <v>0</v>
      </c>
    </row>
    <row r="15621" spans="6:7" x14ac:dyDescent="0.3">
      <c r="F15621" t="s">
        <v>3185</v>
      </c>
      <c r="G15621" s="10">
        <v>0</v>
      </c>
    </row>
    <row r="15622" spans="6:7" x14ac:dyDescent="0.3">
      <c r="F15622" t="s">
        <v>3617</v>
      </c>
      <c r="G15622" s="10">
        <v>0</v>
      </c>
    </row>
    <row r="15623" spans="6:7" x14ac:dyDescent="0.3">
      <c r="F15623" t="s">
        <v>3186</v>
      </c>
      <c r="G15623" s="10">
        <v>0</v>
      </c>
    </row>
    <row r="15624" spans="6:7" x14ac:dyDescent="0.3">
      <c r="F15624" t="s">
        <v>2958</v>
      </c>
      <c r="G15624" s="10">
        <v>0</v>
      </c>
    </row>
    <row r="15625" spans="6:7" x14ac:dyDescent="0.3">
      <c r="F15625" t="s">
        <v>3187</v>
      </c>
      <c r="G15625" s="10">
        <v>0</v>
      </c>
    </row>
    <row r="15626" spans="6:7" x14ac:dyDescent="0.3">
      <c r="F15626" t="s">
        <v>3625</v>
      </c>
      <c r="G15626" s="10">
        <v>0</v>
      </c>
    </row>
    <row r="15627" spans="6:7" x14ac:dyDescent="0.3">
      <c r="F15627" t="s">
        <v>3188</v>
      </c>
      <c r="G15627" s="10">
        <v>0</v>
      </c>
    </row>
    <row r="15628" spans="6:7" x14ac:dyDescent="0.3">
      <c r="F15628" t="s">
        <v>3024</v>
      </c>
      <c r="G15628" s="10">
        <v>0</v>
      </c>
    </row>
    <row r="15629" spans="6:7" x14ac:dyDescent="0.3">
      <c r="F15629" t="s">
        <v>3189</v>
      </c>
      <c r="G15629" s="10">
        <v>0</v>
      </c>
    </row>
    <row r="15630" spans="6:7" x14ac:dyDescent="0.3">
      <c r="F15630" t="s">
        <v>3633</v>
      </c>
      <c r="G15630" s="10">
        <v>0</v>
      </c>
    </row>
    <row r="15631" spans="6:7" x14ac:dyDescent="0.3">
      <c r="F15631" t="s">
        <v>3190</v>
      </c>
      <c r="G15631" s="10">
        <v>0</v>
      </c>
    </row>
    <row r="15632" spans="6:7" x14ac:dyDescent="0.3">
      <c r="F15632" t="s">
        <v>2960</v>
      </c>
      <c r="G15632" s="10">
        <v>0</v>
      </c>
    </row>
    <row r="15633" spans="6:7" x14ac:dyDescent="0.3">
      <c r="F15633" t="s">
        <v>3191</v>
      </c>
      <c r="G15633" s="10">
        <v>0</v>
      </c>
    </row>
    <row r="15634" spans="6:7" x14ac:dyDescent="0.3">
      <c r="F15634" t="s">
        <v>2961</v>
      </c>
      <c r="G15634" s="10">
        <v>0</v>
      </c>
    </row>
    <row r="15635" spans="6:7" x14ac:dyDescent="0.3">
      <c r="F15635" t="s">
        <v>3192</v>
      </c>
      <c r="G15635" s="10">
        <v>0</v>
      </c>
    </row>
    <row r="15636" spans="6:7" x14ac:dyDescent="0.3">
      <c r="F15636" t="s">
        <v>2962</v>
      </c>
      <c r="G15636" s="10">
        <v>0</v>
      </c>
    </row>
    <row r="15637" spans="6:7" x14ac:dyDescent="0.3">
      <c r="F15637" t="s">
        <v>3193</v>
      </c>
      <c r="G15637" s="10">
        <v>0</v>
      </c>
    </row>
    <row r="15638" spans="6:7" x14ac:dyDescent="0.3">
      <c r="F15638" t="s">
        <v>2914</v>
      </c>
      <c r="G15638" s="10">
        <v>0</v>
      </c>
    </row>
    <row r="15639" spans="6:7" x14ac:dyDescent="0.3">
      <c r="F15639" t="s">
        <v>3194</v>
      </c>
      <c r="G15639" s="10">
        <v>0</v>
      </c>
    </row>
    <row r="15640" spans="6:7" x14ac:dyDescent="0.3">
      <c r="F15640" t="s">
        <v>3653</v>
      </c>
      <c r="G15640" s="10">
        <v>0</v>
      </c>
    </row>
    <row r="15641" spans="6:7" x14ac:dyDescent="0.3">
      <c r="F15641" t="s">
        <v>3195</v>
      </c>
      <c r="G15641" s="10">
        <v>0</v>
      </c>
    </row>
    <row r="15642" spans="6:7" x14ac:dyDescent="0.3">
      <c r="F15642" t="s">
        <v>3657</v>
      </c>
      <c r="G15642" s="10">
        <v>0</v>
      </c>
    </row>
    <row r="15643" spans="6:7" x14ac:dyDescent="0.3">
      <c r="F15643" t="s">
        <v>3196</v>
      </c>
      <c r="G15643" s="10">
        <v>0</v>
      </c>
    </row>
    <row r="15644" spans="6:7" x14ac:dyDescent="0.3">
      <c r="F15644" t="s">
        <v>2965</v>
      </c>
      <c r="G15644" s="10">
        <v>0</v>
      </c>
    </row>
    <row r="15645" spans="6:7" x14ac:dyDescent="0.3">
      <c r="F15645" t="s">
        <v>3197</v>
      </c>
      <c r="G15645" s="10">
        <v>0</v>
      </c>
    </row>
    <row r="15646" spans="6:7" x14ac:dyDescent="0.3">
      <c r="F15646" t="s">
        <v>3665</v>
      </c>
      <c r="G15646" s="10">
        <v>0</v>
      </c>
    </row>
    <row r="15647" spans="6:7" x14ac:dyDescent="0.3">
      <c r="F15647" t="s">
        <v>3198</v>
      </c>
      <c r="G15647" s="10">
        <v>0</v>
      </c>
    </row>
    <row r="15648" spans="6:7" x14ac:dyDescent="0.3">
      <c r="F15648" t="s">
        <v>3669</v>
      </c>
      <c r="G15648" s="10">
        <v>0</v>
      </c>
    </row>
    <row r="15649" spans="6:7" x14ac:dyDescent="0.3">
      <c r="F15649" t="s">
        <v>3199</v>
      </c>
      <c r="G15649" s="10">
        <v>0</v>
      </c>
    </row>
    <row r="15650" spans="6:7" x14ac:dyDescent="0.3">
      <c r="F15650" t="s">
        <v>3673</v>
      </c>
      <c r="G15650" s="10">
        <v>0</v>
      </c>
    </row>
    <row r="15651" spans="6:7" x14ac:dyDescent="0.3">
      <c r="F15651" t="s">
        <v>3200</v>
      </c>
      <c r="G15651" s="10">
        <v>0</v>
      </c>
    </row>
    <row r="15652" spans="6:7" x14ac:dyDescent="0.3">
      <c r="F15652" t="s">
        <v>2967</v>
      </c>
      <c r="G15652" s="10">
        <v>0</v>
      </c>
    </row>
    <row r="15653" spans="6:7" x14ac:dyDescent="0.3">
      <c r="F15653" t="s">
        <v>3201</v>
      </c>
      <c r="G15653" s="10">
        <v>0</v>
      </c>
    </row>
    <row r="15654" spans="6:7" x14ac:dyDescent="0.3">
      <c r="F15654" t="s">
        <v>3681</v>
      </c>
      <c r="G15654" s="10">
        <v>0</v>
      </c>
    </row>
    <row r="15655" spans="6:7" x14ac:dyDescent="0.3">
      <c r="F15655" t="s">
        <v>3202</v>
      </c>
      <c r="G15655" s="10">
        <v>0</v>
      </c>
    </row>
    <row r="15656" spans="6:7" x14ac:dyDescent="0.3">
      <c r="F15656" t="s">
        <v>3685</v>
      </c>
      <c r="G15656" s="10">
        <v>0</v>
      </c>
    </row>
    <row r="15657" spans="6:7" x14ac:dyDescent="0.3">
      <c r="F15657" t="s">
        <v>3203</v>
      </c>
      <c r="G15657" s="10">
        <v>0</v>
      </c>
    </row>
    <row r="15658" spans="6:7" x14ac:dyDescent="0.3">
      <c r="F15658" t="s">
        <v>3689</v>
      </c>
      <c r="G15658" s="10">
        <v>0</v>
      </c>
    </row>
    <row r="15659" spans="6:7" x14ac:dyDescent="0.3">
      <c r="F15659" t="s">
        <v>3204</v>
      </c>
      <c r="G15659" s="10">
        <v>0</v>
      </c>
    </row>
    <row r="15660" spans="6:7" x14ac:dyDescent="0.3">
      <c r="F15660" t="s">
        <v>3693</v>
      </c>
      <c r="G15660" s="10">
        <v>0</v>
      </c>
    </row>
    <row r="15661" spans="6:7" x14ac:dyDescent="0.3">
      <c r="F15661" t="s">
        <v>3205</v>
      </c>
      <c r="G15661" s="10">
        <v>0</v>
      </c>
    </row>
    <row r="15662" spans="6:7" x14ac:dyDescent="0.3">
      <c r="F15662" t="s">
        <v>2968</v>
      </c>
      <c r="G15662" s="10">
        <v>0</v>
      </c>
    </row>
    <row r="15663" spans="6:7" x14ac:dyDescent="0.3">
      <c r="F15663" t="s">
        <v>3206</v>
      </c>
      <c r="G15663" s="10">
        <v>0</v>
      </c>
    </row>
    <row r="15664" spans="6:7" x14ac:dyDescent="0.3">
      <c r="F15664" t="s">
        <v>3701</v>
      </c>
      <c r="G15664" s="10">
        <v>0</v>
      </c>
    </row>
    <row r="15665" spans="6:7" x14ac:dyDescent="0.3">
      <c r="F15665" t="s">
        <v>3207</v>
      </c>
      <c r="G15665" s="10">
        <v>0</v>
      </c>
    </row>
    <row r="15666" spans="6:7" x14ac:dyDescent="0.3">
      <c r="F15666" t="s">
        <v>3705</v>
      </c>
      <c r="G15666" s="10">
        <v>0</v>
      </c>
    </row>
    <row r="15667" spans="6:7" x14ac:dyDescent="0.3">
      <c r="F15667" t="s">
        <v>3208</v>
      </c>
      <c r="G15667" s="10">
        <v>0</v>
      </c>
    </row>
    <row r="15668" spans="6:7" x14ac:dyDescent="0.3">
      <c r="F15668" t="s">
        <v>3709</v>
      </c>
      <c r="G15668" s="10">
        <v>0</v>
      </c>
    </row>
    <row r="15669" spans="6:7" x14ac:dyDescent="0.3">
      <c r="F15669" t="s">
        <v>3209</v>
      </c>
      <c r="G15669" s="10">
        <v>0</v>
      </c>
    </row>
    <row r="15670" spans="6:7" x14ac:dyDescent="0.3">
      <c r="F15670" t="s">
        <v>3713</v>
      </c>
      <c r="G15670" s="10">
        <v>0</v>
      </c>
    </row>
    <row r="15671" spans="6:7" x14ac:dyDescent="0.3">
      <c r="F15671" t="s">
        <v>3210</v>
      </c>
      <c r="G15671" s="10">
        <v>0</v>
      </c>
    </row>
    <row r="15672" spans="6:7" x14ac:dyDescent="0.3">
      <c r="F15672" t="s">
        <v>3717</v>
      </c>
      <c r="G15672" s="10">
        <v>0</v>
      </c>
    </row>
    <row r="15673" spans="6:7" x14ac:dyDescent="0.3">
      <c r="F15673" t="s">
        <v>3211</v>
      </c>
      <c r="G15673" s="10">
        <v>0</v>
      </c>
    </row>
    <row r="15674" spans="6:7" x14ac:dyDescent="0.3">
      <c r="F15674" t="s">
        <v>3721</v>
      </c>
      <c r="G15674" s="10">
        <v>0</v>
      </c>
    </row>
    <row r="15675" spans="6:7" x14ac:dyDescent="0.3">
      <c r="F15675" t="s">
        <v>3212</v>
      </c>
      <c r="G15675" s="10">
        <v>0</v>
      </c>
    </row>
    <row r="15676" spans="6:7" x14ac:dyDescent="0.3">
      <c r="F15676" t="s">
        <v>3725</v>
      </c>
      <c r="G15676" s="10">
        <v>0</v>
      </c>
    </row>
    <row r="15677" spans="6:7" x14ac:dyDescent="0.3">
      <c r="F15677" t="s">
        <v>3213</v>
      </c>
      <c r="G15677" s="10">
        <v>0</v>
      </c>
    </row>
    <row r="15678" spans="6:7" x14ac:dyDescent="0.3">
      <c r="F15678" t="s">
        <v>3729</v>
      </c>
      <c r="G15678" s="10">
        <v>0</v>
      </c>
    </row>
    <row r="15679" spans="6:7" x14ac:dyDescent="0.3">
      <c r="F15679" t="s">
        <v>3214</v>
      </c>
      <c r="G15679" s="10">
        <v>0</v>
      </c>
    </row>
    <row r="15680" spans="6:7" x14ac:dyDescent="0.3">
      <c r="F15680" t="s">
        <v>3733</v>
      </c>
      <c r="G15680" s="10">
        <v>0</v>
      </c>
    </row>
    <row r="15681" spans="6:7" x14ac:dyDescent="0.3">
      <c r="F15681" t="s">
        <v>3215</v>
      </c>
      <c r="G15681" s="10">
        <v>0</v>
      </c>
    </row>
    <row r="15682" spans="6:7" x14ac:dyDescent="0.3">
      <c r="F15682" t="s">
        <v>3737</v>
      </c>
      <c r="G15682" s="10">
        <v>0</v>
      </c>
    </row>
    <row r="15683" spans="6:7" x14ac:dyDescent="0.3">
      <c r="F15683" t="s">
        <v>3216</v>
      </c>
      <c r="G15683" s="10">
        <v>0</v>
      </c>
    </row>
    <row r="15684" spans="6:7" x14ac:dyDescent="0.3">
      <c r="F15684" t="s">
        <v>3741</v>
      </c>
      <c r="G15684" s="10">
        <v>0</v>
      </c>
    </row>
    <row r="15685" spans="6:7" x14ac:dyDescent="0.3">
      <c r="F15685" t="s">
        <v>3217</v>
      </c>
      <c r="G15685" s="10">
        <v>0</v>
      </c>
    </row>
    <row r="15686" spans="6:7" x14ac:dyDescent="0.3">
      <c r="F15686" t="s">
        <v>3745</v>
      </c>
      <c r="G15686" s="10">
        <v>0</v>
      </c>
    </row>
    <row r="15687" spans="6:7" x14ac:dyDescent="0.3">
      <c r="F15687" t="s">
        <v>3218</v>
      </c>
      <c r="G15687" s="10">
        <v>0</v>
      </c>
    </row>
    <row r="15688" spans="6:7" x14ac:dyDescent="0.3">
      <c r="F15688" t="s">
        <v>3752</v>
      </c>
      <c r="G15688" s="10">
        <v>0</v>
      </c>
    </row>
    <row r="15689" spans="6:7" x14ac:dyDescent="0.3">
      <c r="F15689" t="s">
        <v>3219</v>
      </c>
      <c r="G15689" s="10">
        <v>0</v>
      </c>
    </row>
    <row r="15690" spans="6:7" x14ac:dyDescent="0.3">
      <c r="F15690" t="s">
        <v>3756</v>
      </c>
      <c r="G15690" s="10">
        <v>0</v>
      </c>
    </row>
    <row r="15691" spans="6:7" x14ac:dyDescent="0.3">
      <c r="F15691" t="s">
        <v>3220</v>
      </c>
      <c r="G15691" s="10">
        <v>0</v>
      </c>
    </row>
    <row r="15692" spans="6:7" x14ac:dyDescent="0.3">
      <c r="F15692" t="s">
        <v>3760</v>
      </c>
      <c r="G15692" s="10">
        <v>0</v>
      </c>
    </row>
    <row r="15693" spans="6:7" x14ac:dyDescent="0.3">
      <c r="F15693" t="s">
        <v>3221</v>
      </c>
      <c r="G15693" s="10">
        <v>0</v>
      </c>
    </row>
    <row r="15694" spans="6:7" x14ac:dyDescent="0.3">
      <c r="F15694" t="s">
        <v>3764</v>
      </c>
      <c r="G15694" s="10">
        <v>0</v>
      </c>
    </row>
    <row r="15695" spans="6:7" x14ac:dyDescent="0.3">
      <c r="F15695" t="s">
        <v>3222</v>
      </c>
      <c r="G15695" s="10">
        <v>0</v>
      </c>
    </row>
    <row r="15696" spans="6:7" x14ac:dyDescent="0.3">
      <c r="F15696" t="s">
        <v>3768</v>
      </c>
      <c r="G15696" s="10">
        <v>0</v>
      </c>
    </row>
    <row r="15697" spans="6:7" x14ac:dyDescent="0.3">
      <c r="F15697" t="s">
        <v>2927</v>
      </c>
      <c r="G15697" s="10">
        <v>0</v>
      </c>
    </row>
    <row r="15698" spans="6:7" x14ac:dyDescent="0.3">
      <c r="F15698" t="s">
        <v>2973</v>
      </c>
      <c r="G15698" s="10">
        <v>0</v>
      </c>
    </row>
    <row r="15699" spans="6:7" x14ac:dyDescent="0.3">
      <c r="F15699" t="s">
        <v>3224</v>
      </c>
      <c r="G15699" s="10">
        <v>0</v>
      </c>
    </row>
    <row r="15700" spans="6:7" x14ac:dyDescent="0.3">
      <c r="F15700" t="s">
        <v>3776</v>
      </c>
      <c r="G15700" s="10">
        <v>0</v>
      </c>
    </row>
    <row r="15701" spans="6:7" x14ac:dyDescent="0.3">
      <c r="F15701" t="s">
        <v>3225</v>
      </c>
      <c r="G15701" s="10">
        <v>0</v>
      </c>
    </row>
    <row r="15702" spans="6:7" x14ac:dyDescent="0.3">
      <c r="F15702" t="s">
        <v>3780</v>
      </c>
      <c r="G15702" s="10">
        <v>0</v>
      </c>
    </row>
    <row r="15703" spans="6:7" x14ac:dyDescent="0.3">
      <c r="F15703" t="s">
        <v>3226</v>
      </c>
      <c r="G15703" s="10">
        <v>0</v>
      </c>
    </row>
    <row r="15704" spans="6:7" x14ac:dyDescent="0.3">
      <c r="F15704" t="s">
        <v>3784</v>
      </c>
      <c r="G15704" s="10">
        <v>0</v>
      </c>
    </row>
    <row r="15705" spans="6:7" x14ac:dyDescent="0.3">
      <c r="F15705" t="s">
        <v>3227</v>
      </c>
      <c r="G15705" s="10">
        <v>0</v>
      </c>
    </row>
    <row r="15706" spans="6:7" x14ac:dyDescent="0.3">
      <c r="F15706" t="s">
        <v>3788</v>
      </c>
      <c r="G15706" s="10">
        <v>0</v>
      </c>
    </row>
    <row r="15707" spans="6:7" x14ac:dyDescent="0.3">
      <c r="F15707" t="s">
        <v>3228</v>
      </c>
      <c r="G15707" s="10">
        <v>0</v>
      </c>
    </row>
    <row r="15708" spans="6:7" x14ac:dyDescent="0.3">
      <c r="F15708" t="s">
        <v>3792</v>
      </c>
      <c r="G15708" s="10">
        <v>0</v>
      </c>
    </row>
    <row r="15709" spans="6:7" x14ac:dyDescent="0.3">
      <c r="F15709" t="s">
        <v>3229</v>
      </c>
      <c r="G15709" s="10">
        <v>0</v>
      </c>
    </row>
    <row r="15710" spans="6:7" x14ac:dyDescent="0.3">
      <c r="F15710" t="s">
        <v>3030</v>
      </c>
      <c r="G15710" s="10">
        <v>0</v>
      </c>
    </row>
    <row r="15711" spans="6:7" x14ac:dyDescent="0.3">
      <c r="F15711" t="s">
        <v>3230</v>
      </c>
      <c r="G15711" s="10">
        <v>0</v>
      </c>
    </row>
    <row r="15712" spans="6:7" x14ac:dyDescent="0.3">
      <c r="F15712" t="s">
        <v>3800</v>
      </c>
      <c r="G15712" s="10">
        <v>0</v>
      </c>
    </row>
    <row r="15713" spans="6:7" x14ac:dyDescent="0.3">
      <c r="F15713" t="s">
        <v>3231</v>
      </c>
      <c r="G15713" s="10">
        <v>0</v>
      </c>
    </row>
    <row r="15714" spans="6:7" x14ac:dyDescent="0.3">
      <c r="F15714" t="s">
        <v>3804</v>
      </c>
      <c r="G15714" s="10">
        <v>0</v>
      </c>
    </row>
    <row r="15715" spans="6:7" x14ac:dyDescent="0.3">
      <c r="F15715" t="s">
        <v>2928</v>
      </c>
      <c r="G15715" s="10">
        <v>0</v>
      </c>
    </row>
    <row r="15716" spans="6:7" x14ac:dyDescent="0.3">
      <c r="F15716" t="s">
        <v>3808</v>
      </c>
      <c r="G15716" s="10">
        <v>0</v>
      </c>
    </row>
    <row r="15717" spans="6:7" x14ac:dyDescent="0.3">
      <c r="F15717" t="s">
        <v>3014</v>
      </c>
      <c r="G15717" s="10">
        <v>0</v>
      </c>
    </row>
    <row r="15718" spans="6:7" x14ac:dyDescent="0.3">
      <c r="F15718" t="s">
        <v>3812</v>
      </c>
      <c r="G15718" s="10">
        <v>0</v>
      </c>
    </row>
    <row r="15719" spans="6:7" x14ac:dyDescent="0.3">
      <c r="F15719" t="s">
        <v>3234</v>
      </c>
      <c r="G15719" s="10">
        <v>0</v>
      </c>
    </row>
    <row r="15720" spans="6:7" x14ac:dyDescent="0.3">
      <c r="F15720" t="s">
        <v>3816</v>
      </c>
      <c r="G15720" s="10">
        <v>0</v>
      </c>
    </row>
    <row r="15721" spans="6:7" x14ac:dyDescent="0.3">
      <c r="F15721" t="s">
        <v>3235</v>
      </c>
      <c r="G15721" s="10">
        <v>0</v>
      </c>
    </row>
    <row r="15722" spans="6:7" x14ac:dyDescent="0.3">
      <c r="F15722" t="s">
        <v>3041</v>
      </c>
      <c r="G15722" s="10">
        <v>0</v>
      </c>
    </row>
    <row r="15723" spans="6:7" x14ac:dyDescent="0.3">
      <c r="F15723" t="s">
        <v>3236</v>
      </c>
      <c r="G15723" s="10">
        <v>0</v>
      </c>
    </row>
    <row r="15724" spans="6:7" x14ac:dyDescent="0.3">
      <c r="F15724" t="s">
        <v>2976</v>
      </c>
      <c r="G15724" s="10">
        <v>0</v>
      </c>
    </row>
    <row r="15725" spans="6:7" x14ac:dyDescent="0.3">
      <c r="F15725" t="s">
        <v>3237</v>
      </c>
      <c r="G15725" s="10">
        <v>0</v>
      </c>
    </row>
    <row r="15726" spans="6:7" x14ac:dyDescent="0.3">
      <c r="F15726" t="s">
        <v>2908</v>
      </c>
      <c r="G15726" s="10">
        <v>0</v>
      </c>
    </row>
    <row r="15727" spans="6:7" x14ac:dyDescent="0.3">
      <c r="F15727" t="s">
        <v>3238</v>
      </c>
      <c r="G15727" s="10">
        <v>0</v>
      </c>
    </row>
    <row r="15728" spans="6:7" x14ac:dyDescent="0.3">
      <c r="F15728" t="s">
        <v>3833</v>
      </c>
      <c r="G15728" s="10">
        <v>0</v>
      </c>
    </row>
    <row r="15729" spans="6:7" x14ac:dyDescent="0.3">
      <c r="F15729" t="s">
        <v>3239</v>
      </c>
      <c r="G15729" s="10">
        <v>0</v>
      </c>
    </row>
    <row r="15730" spans="6:7" x14ac:dyDescent="0.3">
      <c r="F15730" t="s">
        <v>3837</v>
      </c>
      <c r="G15730" s="10">
        <v>0</v>
      </c>
    </row>
    <row r="15731" spans="6:7" x14ac:dyDescent="0.3">
      <c r="F15731" t="s">
        <v>3240</v>
      </c>
      <c r="G15731" s="10">
        <v>0</v>
      </c>
    </row>
    <row r="15732" spans="6:7" x14ac:dyDescent="0.3">
      <c r="F15732" t="s">
        <v>2981</v>
      </c>
      <c r="G15732" s="10">
        <v>0</v>
      </c>
    </row>
    <row r="15733" spans="6:7" x14ac:dyDescent="0.3">
      <c r="F15733" t="s">
        <v>3241</v>
      </c>
      <c r="G15733" s="10">
        <v>0</v>
      </c>
    </row>
    <row r="15734" spans="6:7" x14ac:dyDescent="0.3">
      <c r="F15734" t="s">
        <v>3845</v>
      </c>
      <c r="G15734" s="10">
        <v>0</v>
      </c>
    </row>
    <row r="15735" spans="6:7" x14ac:dyDescent="0.3">
      <c r="F15735" t="s">
        <v>3242</v>
      </c>
      <c r="G15735" s="10">
        <v>0</v>
      </c>
    </row>
    <row r="15736" spans="6:7" x14ac:dyDescent="0.3">
      <c r="F15736" t="s">
        <v>3849</v>
      </c>
      <c r="G15736" s="10">
        <v>0</v>
      </c>
    </row>
    <row r="15737" spans="6:7" x14ac:dyDescent="0.3">
      <c r="F15737" t="s">
        <v>3243</v>
      </c>
      <c r="G15737" s="10">
        <v>0</v>
      </c>
    </row>
    <row r="15738" spans="6:7" x14ac:dyDescent="0.3">
      <c r="F15738" t="s">
        <v>3853</v>
      </c>
      <c r="G15738" s="10">
        <v>0</v>
      </c>
    </row>
    <row r="15739" spans="6:7" x14ac:dyDescent="0.3">
      <c r="F15739" t="s">
        <v>3015</v>
      </c>
      <c r="G15739" s="10">
        <v>0</v>
      </c>
    </row>
    <row r="15740" spans="6:7" x14ac:dyDescent="0.3">
      <c r="F15740" t="s">
        <v>3857</v>
      </c>
      <c r="G15740" s="10">
        <v>0</v>
      </c>
    </row>
    <row r="15741" spans="6:7" x14ac:dyDescent="0.3">
      <c r="F15741" t="s">
        <v>3245</v>
      </c>
      <c r="G15741" s="10">
        <v>0</v>
      </c>
    </row>
    <row r="15742" spans="6:7" x14ac:dyDescent="0.3">
      <c r="F15742" t="s">
        <v>3861</v>
      </c>
      <c r="G15742" s="10">
        <v>0</v>
      </c>
    </row>
    <row r="15743" spans="6:7" x14ac:dyDescent="0.3">
      <c r="F15743" t="s">
        <v>3246</v>
      </c>
      <c r="G15743" s="10">
        <v>0</v>
      </c>
    </row>
    <row r="15744" spans="6:7" x14ac:dyDescent="0.3">
      <c r="F15744" t="s">
        <v>3865</v>
      </c>
      <c r="G15744" s="10">
        <v>0</v>
      </c>
    </row>
    <row r="15745" spans="6:7" x14ac:dyDescent="0.3">
      <c r="F15745" t="s">
        <v>3247</v>
      </c>
      <c r="G15745" s="10">
        <v>0</v>
      </c>
    </row>
    <row r="15746" spans="6:7" x14ac:dyDescent="0.3">
      <c r="F15746" t="s">
        <v>3869</v>
      </c>
      <c r="G15746" s="10">
        <v>0</v>
      </c>
    </row>
    <row r="15747" spans="6:7" x14ac:dyDescent="0.3">
      <c r="F15747" t="s">
        <v>3248</v>
      </c>
      <c r="G15747" s="10">
        <v>0</v>
      </c>
    </row>
    <row r="15748" spans="6:7" x14ac:dyDescent="0.3">
      <c r="F15748" t="s">
        <v>3873</v>
      </c>
      <c r="G15748" s="10">
        <v>0</v>
      </c>
    </row>
    <row r="15749" spans="6:7" x14ac:dyDescent="0.3">
      <c r="F15749" t="s">
        <v>3249</v>
      </c>
      <c r="G15749" s="10">
        <v>0</v>
      </c>
    </row>
    <row r="15750" spans="6:7" x14ac:dyDescent="0.3">
      <c r="F15750" t="s">
        <v>3877</v>
      </c>
      <c r="G15750" s="10">
        <v>0</v>
      </c>
    </row>
    <row r="15751" spans="6:7" x14ac:dyDescent="0.3">
      <c r="F15751" t="s">
        <v>3250</v>
      </c>
      <c r="G15751" s="10">
        <v>0</v>
      </c>
    </row>
    <row r="15752" spans="6:7" x14ac:dyDescent="0.3">
      <c r="F15752" t="s">
        <v>3881</v>
      </c>
      <c r="G15752" s="10">
        <v>0</v>
      </c>
    </row>
    <row r="15753" spans="6:7" x14ac:dyDescent="0.3">
      <c r="F15753" t="s">
        <v>3251</v>
      </c>
      <c r="G15753" s="10">
        <v>0</v>
      </c>
    </row>
    <row r="15754" spans="6:7" x14ac:dyDescent="0.3">
      <c r="F15754" t="s">
        <v>3885</v>
      </c>
      <c r="G15754" s="10">
        <v>0</v>
      </c>
    </row>
    <row r="15755" spans="6:7" x14ac:dyDescent="0.3">
      <c r="F15755" t="s">
        <v>3252</v>
      </c>
      <c r="G15755" s="10">
        <v>0</v>
      </c>
    </row>
    <row r="15756" spans="6:7" x14ac:dyDescent="0.3">
      <c r="F15756" t="s">
        <v>3889</v>
      </c>
      <c r="G15756" s="10">
        <v>0</v>
      </c>
    </row>
    <row r="15757" spans="6:7" x14ac:dyDescent="0.3">
      <c r="F15757" t="s">
        <v>3253</v>
      </c>
      <c r="G15757" s="10">
        <v>0</v>
      </c>
    </row>
    <row r="15758" spans="6:7" x14ac:dyDescent="0.3">
      <c r="F15758" t="s">
        <v>3893</v>
      </c>
      <c r="G15758" s="10">
        <v>0</v>
      </c>
    </row>
    <row r="15759" spans="6:7" x14ac:dyDescent="0.3">
      <c r="F15759" t="s">
        <v>3254</v>
      </c>
      <c r="G15759" s="10">
        <v>0</v>
      </c>
    </row>
    <row r="15760" spans="6:7" x14ac:dyDescent="0.3">
      <c r="F15760" t="s">
        <v>3897</v>
      </c>
      <c r="G15760" s="10">
        <v>0</v>
      </c>
    </row>
    <row r="15761" spans="6:7" x14ac:dyDescent="0.3">
      <c r="F15761" t="s">
        <v>3255</v>
      </c>
      <c r="G15761" s="10">
        <v>0</v>
      </c>
    </row>
    <row r="15762" spans="6:7" x14ac:dyDescent="0.3">
      <c r="F15762" t="s">
        <v>3901</v>
      </c>
      <c r="G15762" s="10">
        <v>0</v>
      </c>
    </row>
    <row r="15763" spans="6:7" x14ac:dyDescent="0.3">
      <c r="F15763" t="s">
        <v>3256</v>
      </c>
      <c r="G15763" s="10">
        <v>0</v>
      </c>
    </row>
    <row r="15764" spans="6:7" x14ac:dyDescent="0.3">
      <c r="F15764" t="s">
        <v>3905</v>
      </c>
      <c r="G15764" s="10">
        <v>0</v>
      </c>
    </row>
    <row r="15765" spans="6:7" x14ac:dyDescent="0.3">
      <c r="F15765" t="s">
        <v>3257</v>
      </c>
      <c r="G15765" s="10">
        <v>0</v>
      </c>
    </row>
    <row r="15766" spans="6:7" x14ac:dyDescent="0.3">
      <c r="F15766" t="s">
        <v>3909</v>
      </c>
      <c r="G15766" s="10">
        <v>0</v>
      </c>
    </row>
    <row r="15767" spans="6:7" x14ac:dyDescent="0.3">
      <c r="F15767" t="s">
        <v>3258</v>
      </c>
      <c r="G15767" s="10">
        <v>0</v>
      </c>
    </row>
    <row r="15768" spans="6:7" x14ac:dyDescent="0.3">
      <c r="F15768" t="s">
        <v>3913</v>
      </c>
      <c r="G15768" s="10">
        <v>0</v>
      </c>
    </row>
    <row r="15769" spans="6:7" x14ac:dyDescent="0.3">
      <c r="F15769" t="s">
        <v>3259</v>
      </c>
      <c r="G15769" s="10">
        <v>0</v>
      </c>
    </row>
    <row r="15770" spans="6:7" x14ac:dyDescent="0.3">
      <c r="F15770" t="s">
        <v>3917</v>
      </c>
      <c r="G15770" s="10">
        <v>0</v>
      </c>
    </row>
    <row r="15771" spans="6:7" x14ac:dyDescent="0.3">
      <c r="F15771" t="s">
        <v>3260</v>
      </c>
      <c r="G15771" s="10">
        <v>0</v>
      </c>
    </row>
    <row r="15772" spans="6:7" x14ac:dyDescent="0.3">
      <c r="F15772" t="s">
        <v>3921</v>
      </c>
      <c r="G15772" s="10">
        <v>0</v>
      </c>
    </row>
    <row r="15773" spans="6:7" x14ac:dyDescent="0.3">
      <c r="F15773" t="s">
        <v>3261</v>
      </c>
      <c r="G15773" s="10">
        <v>0</v>
      </c>
    </row>
    <row r="15774" spans="6:7" x14ac:dyDescent="0.3">
      <c r="F15774" t="s">
        <v>3007</v>
      </c>
      <c r="G15774" s="10">
        <v>0</v>
      </c>
    </row>
    <row r="15775" spans="6:7" x14ac:dyDescent="0.3">
      <c r="F15775" t="s">
        <v>3262</v>
      </c>
      <c r="G15775" s="10">
        <v>0</v>
      </c>
    </row>
    <row r="15776" spans="6:7" x14ac:dyDescent="0.3">
      <c r="F15776" t="s">
        <v>2991</v>
      </c>
      <c r="G15776" s="10">
        <v>0</v>
      </c>
    </row>
    <row r="15777" spans="6:7" x14ac:dyDescent="0.3">
      <c r="F15777" t="s">
        <v>3263</v>
      </c>
      <c r="G15777" s="10">
        <v>0</v>
      </c>
    </row>
    <row r="15778" spans="6:7" x14ac:dyDescent="0.3">
      <c r="F15778" t="s">
        <v>3034</v>
      </c>
      <c r="G15778" s="10">
        <v>0</v>
      </c>
    </row>
    <row r="15779" spans="6:7" x14ac:dyDescent="0.3">
      <c r="F15779" t="s">
        <v>3264</v>
      </c>
      <c r="G15779" s="10">
        <v>0</v>
      </c>
    </row>
    <row r="15780" spans="6:7" x14ac:dyDescent="0.3">
      <c r="F15780" t="s">
        <v>3937</v>
      </c>
      <c r="G15780" s="10">
        <v>0</v>
      </c>
    </row>
    <row r="15781" spans="6:7" x14ac:dyDescent="0.3">
      <c r="F15781" t="s">
        <v>3265</v>
      </c>
      <c r="G15781" s="10">
        <v>0</v>
      </c>
    </row>
    <row r="15782" spans="6:7" x14ac:dyDescent="0.3">
      <c r="F15782" t="s">
        <v>3941</v>
      </c>
      <c r="G15782" s="10">
        <v>0</v>
      </c>
    </row>
    <row r="15783" spans="6:7" x14ac:dyDescent="0.3">
      <c r="F15783" t="s">
        <v>3266</v>
      </c>
      <c r="G15783" s="10">
        <v>0</v>
      </c>
    </row>
    <row r="15784" spans="6:7" x14ac:dyDescent="0.3">
      <c r="F15784" t="s">
        <v>3945</v>
      </c>
      <c r="G15784" s="10">
        <v>0</v>
      </c>
    </row>
    <row r="15785" spans="6:7" x14ac:dyDescent="0.3">
      <c r="F15785" t="s">
        <v>3267</v>
      </c>
      <c r="G15785" s="10">
        <v>0</v>
      </c>
    </row>
    <row r="15786" spans="6:7" x14ac:dyDescent="0.3">
      <c r="F15786" t="s">
        <v>2993</v>
      </c>
      <c r="G15786" s="10">
        <v>0</v>
      </c>
    </row>
    <row r="15787" spans="6:7" x14ac:dyDescent="0.3">
      <c r="F15787" t="s">
        <v>3268</v>
      </c>
      <c r="G15787" s="10">
        <v>0</v>
      </c>
    </row>
    <row r="15788" spans="6:7" x14ac:dyDescent="0.3">
      <c r="F15788" t="s">
        <v>2995</v>
      </c>
      <c r="G15788" s="10">
        <v>0</v>
      </c>
    </row>
    <row r="15789" spans="6:7" x14ac:dyDescent="0.3">
      <c r="F15789" t="s">
        <v>3269</v>
      </c>
      <c r="G15789" s="10">
        <v>0</v>
      </c>
    </row>
    <row r="15790" spans="6:7" x14ac:dyDescent="0.3">
      <c r="F15790" t="s">
        <v>3957</v>
      </c>
      <c r="G15790" s="10">
        <v>0</v>
      </c>
    </row>
    <row r="15791" spans="6:7" x14ac:dyDescent="0.3">
      <c r="F15791" t="s">
        <v>3270</v>
      </c>
      <c r="G15791" s="10">
        <v>0</v>
      </c>
    </row>
    <row r="15792" spans="6:7" x14ac:dyDescent="0.3">
      <c r="F15792" t="s">
        <v>3961</v>
      </c>
      <c r="G15792" s="10">
        <v>0</v>
      </c>
    </row>
    <row r="15793" spans="6:7" x14ac:dyDescent="0.3">
      <c r="F15793" t="s">
        <v>3271</v>
      </c>
      <c r="G15793" s="10">
        <v>0</v>
      </c>
    </row>
    <row r="15794" spans="6:7" x14ac:dyDescent="0.3">
      <c r="F15794" t="s">
        <v>3965</v>
      </c>
      <c r="G15794" s="10">
        <v>0</v>
      </c>
    </row>
    <row r="15795" spans="6:7" x14ac:dyDescent="0.3">
      <c r="F15795" t="s">
        <v>3272</v>
      </c>
      <c r="G15795" s="10">
        <v>0</v>
      </c>
    </row>
    <row r="15796" spans="6:7" x14ac:dyDescent="0.3">
      <c r="F15796" t="s">
        <v>2909</v>
      </c>
      <c r="G15796" s="10">
        <v>0</v>
      </c>
    </row>
    <row r="15797" spans="6:7" x14ac:dyDescent="0.3">
      <c r="F15797" t="s">
        <v>3273</v>
      </c>
      <c r="G15797" s="10">
        <v>0</v>
      </c>
    </row>
    <row r="15798" spans="6:7" x14ac:dyDescent="0.3">
      <c r="F15798" t="s">
        <v>2910</v>
      </c>
      <c r="G15798" s="10">
        <v>0</v>
      </c>
    </row>
    <row r="15799" spans="6:7" x14ac:dyDescent="0.3">
      <c r="F15799" t="s">
        <v>3274</v>
      </c>
      <c r="G15799" s="10">
        <v>0</v>
      </c>
    </row>
    <row r="15800" spans="6:7" x14ac:dyDescent="0.3">
      <c r="F15800" t="s">
        <v>3977</v>
      </c>
      <c r="G15800" s="10">
        <v>0</v>
      </c>
    </row>
    <row r="15801" spans="6:7" x14ac:dyDescent="0.3">
      <c r="F15801" t="s">
        <v>2907</v>
      </c>
      <c r="G15801" s="10">
        <v>0</v>
      </c>
    </row>
    <row r="15802" spans="6:7" x14ac:dyDescent="0.3">
      <c r="F15802" t="s">
        <v>3981</v>
      </c>
      <c r="G15802" s="10">
        <v>0</v>
      </c>
    </row>
    <row r="15803" spans="6:7" x14ac:dyDescent="0.3">
      <c r="F15803" t="s">
        <v>3276</v>
      </c>
      <c r="G15803" s="10">
        <v>0</v>
      </c>
    </row>
    <row r="15804" spans="6:7" x14ac:dyDescent="0.3">
      <c r="F15804" t="s">
        <v>3985</v>
      </c>
      <c r="G15804" s="10">
        <v>0</v>
      </c>
    </row>
    <row r="15805" spans="6:7" x14ac:dyDescent="0.3">
      <c r="F15805" t="s">
        <v>3277</v>
      </c>
      <c r="G15805" s="10">
        <v>0</v>
      </c>
    </row>
    <row r="15806" spans="6:7" x14ac:dyDescent="0.3">
      <c r="F15806" t="s">
        <v>3989</v>
      </c>
      <c r="G15806" s="10">
        <v>0</v>
      </c>
    </row>
    <row r="15807" spans="6:7" x14ac:dyDescent="0.3">
      <c r="F15807" t="s">
        <v>2912</v>
      </c>
      <c r="G15807" s="10">
        <v>0</v>
      </c>
    </row>
    <row r="15808" spans="6:7" x14ac:dyDescent="0.3">
      <c r="F15808" t="s">
        <v>3993</v>
      </c>
      <c r="G15808" s="10">
        <v>0</v>
      </c>
    </row>
    <row r="15809" spans="6:7" x14ac:dyDescent="0.3">
      <c r="F15809" t="s">
        <v>2930</v>
      </c>
      <c r="G15809" s="10">
        <v>0</v>
      </c>
    </row>
    <row r="15810" spans="6:7" x14ac:dyDescent="0.3">
      <c r="F15810" t="s">
        <v>3997</v>
      </c>
      <c r="G15810" s="10">
        <v>0</v>
      </c>
    </row>
    <row r="15811" spans="6:7" x14ac:dyDescent="0.3">
      <c r="F15811" t="s">
        <v>3280</v>
      </c>
      <c r="G15811" s="10">
        <v>0</v>
      </c>
    </row>
    <row r="15812" spans="6:7" x14ac:dyDescent="0.3">
      <c r="F15812" t="s">
        <v>3036</v>
      </c>
      <c r="G15812" s="10">
        <v>0</v>
      </c>
    </row>
    <row r="15813" spans="6:7" x14ac:dyDescent="0.3">
      <c r="F15813" t="s">
        <v>3281</v>
      </c>
      <c r="G15813" s="10">
        <v>0</v>
      </c>
    </row>
    <row r="15814" spans="6:7" x14ac:dyDescent="0.3">
      <c r="F15814" t="s">
        <v>4005</v>
      </c>
      <c r="G15814" s="10">
        <v>0</v>
      </c>
    </row>
    <row r="15815" spans="6:7" x14ac:dyDescent="0.3">
      <c r="F15815" t="s">
        <v>3282</v>
      </c>
      <c r="G15815" s="10">
        <v>0</v>
      </c>
    </row>
    <row r="15816" spans="6:7" x14ac:dyDescent="0.3">
      <c r="F15816" t="s">
        <v>3038</v>
      </c>
      <c r="G15816" s="10">
        <v>0</v>
      </c>
    </row>
    <row r="15817" spans="6:7" x14ac:dyDescent="0.3">
      <c r="F15817" t="s">
        <v>3283</v>
      </c>
      <c r="G15817" s="10">
        <v>0</v>
      </c>
    </row>
    <row r="15818" spans="6:7" x14ac:dyDescent="0.3">
      <c r="F15818" t="s">
        <v>4013</v>
      </c>
      <c r="G15818" s="10">
        <v>0</v>
      </c>
    </row>
    <row r="15819" spans="6:7" x14ac:dyDescent="0.3">
      <c r="F15819" t="s">
        <v>3284</v>
      </c>
      <c r="G15819" s="10">
        <v>0</v>
      </c>
    </row>
    <row r="15820" spans="6:7" x14ac:dyDescent="0.3">
      <c r="F15820" t="s">
        <v>2915</v>
      </c>
      <c r="G15820" s="10">
        <v>0</v>
      </c>
    </row>
    <row r="15821" spans="6:7" x14ac:dyDescent="0.3">
      <c r="F15821" t="s">
        <v>3285</v>
      </c>
      <c r="G15821" s="10">
        <v>0</v>
      </c>
    </row>
    <row r="15822" spans="6:7" x14ac:dyDescent="0.3">
      <c r="F15822" t="s">
        <v>4021</v>
      </c>
      <c r="G15822" s="10">
        <v>0</v>
      </c>
    </row>
    <row r="15823" spans="6:7" x14ac:dyDescent="0.3">
      <c r="F15823" t="s">
        <v>3286</v>
      </c>
      <c r="G15823" s="10">
        <v>0</v>
      </c>
    </row>
    <row r="15824" spans="6:7" x14ac:dyDescent="0.3">
      <c r="F15824" t="s">
        <v>4025</v>
      </c>
      <c r="G15824" s="10">
        <v>0</v>
      </c>
    </row>
    <row r="15825" spans="6:7" x14ac:dyDescent="0.3">
      <c r="F15825" t="s">
        <v>3287</v>
      </c>
      <c r="G15825" s="10">
        <v>0</v>
      </c>
    </row>
    <row r="15826" spans="6:7" x14ac:dyDescent="0.3">
      <c r="F15826" t="s">
        <v>4029</v>
      </c>
      <c r="G15826" s="10">
        <v>0</v>
      </c>
    </row>
    <row r="15827" spans="6:7" x14ac:dyDescent="0.3">
      <c r="F15827" t="s">
        <v>3288</v>
      </c>
      <c r="G15827" s="10">
        <v>0</v>
      </c>
    </row>
    <row r="15828" spans="6:7" x14ac:dyDescent="0.3">
      <c r="F15828" t="s">
        <v>4033</v>
      </c>
      <c r="G15828" s="10">
        <v>0</v>
      </c>
    </row>
    <row r="15829" spans="6:7" x14ac:dyDescent="0.3">
      <c r="F15829" t="s">
        <v>3289</v>
      </c>
      <c r="G15829" s="10">
        <v>0</v>
      </c>
    </row>
    <row r="15830" spans="6:7" x14ac:dyDescent="0.3">
      <c r="F15830" t="s">
        <v>4037</v>
      </c>
      <c r="G15830" s="10">
        <v>0</v>
      </c>
    </row>
    <row r="15831" spans="6:7" x14ac:dyDescent="0.3">
      <c r="F15831" t="s">
        <v>3290</v>
      </c>
      <c r="G15831" s="10">
        <v>0</v>
      </c>
    </row>
    <row r="15832" spans="6:7" x14ac:dyDescent="0.3">
      <c r="F15832" t="s">
        <v>3040</v>
      </c>
      <c r="G15832" s="10">
        <v>0</v>
      </c>
    </row>
    <row r="15833" spans="6:7" x14ac:dyDescent="0.3">
      <c r="F15833" t="s">
        <v>3291</v>
      </c>
      <c r="G15833" s="10">
        <v>0</v>
      </c>
    </row>
    <row r="15834" spans="6:7" x14ac:dyDescent="0.3">
      <c r="F15834" t="s">
        <v>3542</v>
      </c>
      <c r="G15834" s="10">
        <v>0</v>
      </c>
    </row>
    <row r="15835" spans="6:7" x14ac:dyDescent="0.3">
      <c r="F15835" t="s">
        <v>3292</v>
      </c>
      <c r="G15835" s="10">
        <v>0</v>
      </c>
    </row>
    <row r="15836" spans="6:7" x14ac:dyDescent="0.3">
      <c r="F15836" t="s">
        <v>3544</v>
      </c>
      <c r="G15836" s="10">
        <v>0</v>
      </c>
    </row>
    <row r="15837" spans="6:7" x14ac:dyDescent="0.3">
      <c r="F15837" t="s">
        <v>3293</v>
      </c>
      <c r="G15837" s="10">
        <v>0</v>
      </c>
    </row>
    <row r="15838" spans="6:7" x14ac:dyDescent="0.3">
      <c r="F15838" t="s">
        <v>3546</v>
      </c>
      <c r="G15838" s="10">
        <v>0</v>
      </c>
    </row>
    <row r="15839" spans="6:7" x14ac:dyDescent="0.3">
      <c r="F15839" t="s">
        <v>3294</v>
      </c>
      <c r="G15839" s="10">
        <v>0</v>
      </c>
    </row>
    <row r="15840" spans="6:7" x14ac:dyDescent="0.3">
      <c r="F15840" t="s">
        <v>3548</v>
      </c>
      <c r="G15840" s="10">
        <v>0</v>
      </c>
    </row>
    <row r="15841" spans="6:7" x14ac:dyDescent="0.3">
      <c r="F15841" t="s">
        <v>3295</v>
      </c>
      <c r="G15841" s="10">
        <v>0</v>
      </c>
    </row>
    <row r="15842" spans="6:7" x14ac:dyDescent="0.3">
      <c r="F15842" t="s">
        <v>3550</v>
      </c>
      <c r="G15842" s="10">
        <v>0</v>
      </c>
    </row>
    <row r="15843" spans="6:7" x14ac:dyDescent="0.3">
      <c r="F15843" t="s">
        <v>3296</v>
      </c>
      <c r="G15843" s="10">
        <v>0</v>
      </c>
    </row>
    <row r="15844" spans="6:7" x14ac:dyDescent="0.3">
      <c r="F15844" t="s">
        <v>3552</v>
      </c>
      <c r="G15844" s="10">
        <v>0</v>
      </c>
    </row>
    <row r="15845" spans="6:7" x14ac:dyDescent="0.3">
      <c r="F15845" t="s">
        <v>3297</v>
      </c>
      <c r="G15845" s="10">
        <v>0</v>
      </c>
    </row>
    <row r="15846" spans="6:7" x14ac:dyDescent="0.3">
      <c r="F15846" t="s">
        <v>3554</v>
      </c>
      <c r="G15846" s="10">
        <v>0</v>
      </c>
    </row>
    <row r="15847" spans="6:7" x14ac:dyDescent="0.3">
      <c r="F15847" t="s">
        <v>3298</v>
      </c>
      <c r="G15847" s="10">
        <v>0</v>
      </c>
    </row>
    <row r="15848" spans="6:7" x14ac:dyDescent="0.3">
      <c r="F15848" t="s">
        <v>3556</v>
      </c>
      <c r="G15848" s="10">
        <v>0</v>
      </c>
    </row>
    <row r="15849" spans="6:7" x14ac:dyDescent="0.3">
      <c r="F15849" t="s">
        <v>3299</v>
      </c>
      <c r="G15849" s="10">
        <v>0</v>
      </c>
    </row>
    <row r="15850" spans="6:7" x14ac:dyDescent="0.3">
      <c r="F15850" t="s">
        <v>3558</v>
      </c>
      <c r="G15850" s="10">
        <v>0</v>
      </c>
    </row>
    <row r="15851" spans="6:7" x14ac:dyDescent="0.3">
      <c r="F15851" t="s">
        <v>3300</v>
      </c>
      <c r="G15851" s="10">
        <v>0</v>
      </c>
    </row>
    <row r="15852" spans="6:7" x14ac:dyDescent="0.3">
      <c r="F15852" t="s">
        <v>3560</v>
      </c>
      <c r="G15852" s="10">
        <v>0</v>
      </c>
    </row>
    <row r="15853" spans="6:7" x14ac:dyDescent="0.3">
      <c r="F15853" t="s">
        <v>3301</v>
      </c>
      <c r="G15853" s="10">
        <v>0</v>
      </c>
    </row>
    <row r="15854" spans="6:7" x14ac:dyDescent="0.3">
      <c r="F15854" t="s">
        <v>3562</v>
      </c>
      <c r="G15854" s="10">
        <v>0</v>
      </c>
    </row>
    <row r="15855" spans="6:7" x14ac:dyDescent="0.3">
      <c r="F15855" t="s">
        <v>3302</v>
      </c>
      <c r="G15855" s="10">
        <v>0</v>
      </c>
    </row>
    <row r="15856" spans="6:7" x14ac:dyDescent="0.3">
      <c r="F15856" t="s">
        <v>3564</v>
      </c>
      <c r="G15856" s="10">
        <v>0</v>
      </c>
    </row>
    <row r="15857" spans="6:7" x14ac:dyDescent="0.3">
      <c r="F15857" t="s">
        <v>3303</v>
      </c>
      <c r="G15857" s="10">
        <v>0</v>
      </c>
    </row>
    <row r="15858" spans="6:7" x14ac:dyDescent="0.3">
      <c r="F15858" t="s">
        <v>3566</v>
      </c>
      <c r="G15858" s="10">
        <v>0</v>
      </c>
    </row>
    <row r="15859" spans="6:7" x14ac:dyDescent="0.3">
      <c r="F15859" t="s">
        <v>3304</v>
      </c>
      <c r="G15859" s="10">
        <v>0</v>
      </c>
    </row>
    <row r="15860" spans="6:7" x14ac:dyDescent="0.3">
      <c r="F15860" t="s">
        <v>3568</v>
      </c>
      <c r="G15860" s="10">
        <v>0</v>
      </c>
    </row>
    <row r="15861" spans="6:7" x14ac:dyDescent="0.3">
      <c r="F15861" t="s">
        <v>2931</v>
      </c>
      <c r="G15861" s="10">
        <v>0</v>
      </c>
    </row>
    <row r="15862" spans="6:7" x14ac:dyDescent="0.3">
      <c r="F15862" t="s">
        <v>3570</v>
      </c>
      <c r="G15862" s="10">
        <v>0</v>
      </c>
    </row>
    <row r="15863" spans="6:7" x14ac:dyDescent="0.3">
      <c r="F15863" t="s">
        <v>3306</v>
      </c>
      <c r="G15863" s="10">
        <v>0</v>
      </c>
    </row>
    <row r="15864" spans="6:7" x14ac:dyDescent="0.3">
      <c r="F15864" t="s">
        <v>3572</v>
      </c>
      <c r="G15864" s="10">
        <v>0</v>
      </c>
    </row>
    <row r="15865" spans="6:7" x14ac:dyDescent="0.3">
      <c r="F15865" t="s">
        <v>3307</v>
      </c>
      <c r="G15865" s="10">
        <v>0</v>
      </c>
    </row>
    <row r="15866" spans="6:7" x14ac:dyDescent="0.3">
      <c r="F15866" t="s">
        <v>3574</v>
      </c>
      <c r="G15866" s="10">
        <v>0</v>
      </c>
    </row>
    <row r="15867" spans="6:7" x14ac:dyDescent="0.3">
      <c r="F15867" t="s">
        <v>3308</v>
      </c>
      <c r="G15867" s="10">
        <v>0</v>
      </c>
    </row>
    <row r="15868" spans="6:7" x14ac:dyDescent="0.3">
      <c r="F15868" t="s">
        <v>3576</v>
      </c>
      <c r="G15868" s="10">
        <v>0</v>
      </c>
    </row>
    <row r="15869" spans="6:7" x14ac:dyDescent="0.3">
      <c r="F15869" t="s">
        <v>3309</v>
      </c>
      <c r="G15869" s="10">
        <v>0</v>
      </c>
    </row>
    <row r="15870" spans="6:7" x14ac:dyDescent="0.3">
      <c r="F15870" t="s">
        <v>3578</v>
      </c>
      <c r="G15870" s="10">
        <v>0</v>
      </c>
    </row>
    <row r="15871" spans="6:7" x14ac:dyDescent="0.3">
      <c r="F15871" t="s">
        <v>3310</v>
      </c>
      <c r="G15871" s="10">
        <v>0</v>
      </c>
    </row>
    <row r="15872" spans="6:7" x14ac:dyDescent="0.3">
      <c r="F15872" t="s">
        <v>3580</v>
      </c>
      <c r="G15872" s="10">
        <v>0</v>
      </c>
    </row>
    <row r="15873" spans="6:7" x14ac:dyDescent="0.3">
      <c r="F15873" t="s">
        <v>3311</v>
      </c>
      <c r="G15873" s="10">
        <v>0</v>
      </c>
    </row>
    <row r="15874" spans="6:7" x14ac:dyDescent="0.3">
      <c r="F15874" t="s">
        <v>2949</v>
      </c>
      <c r="G15874" s="10">
        <v>0</v>
      </c>
    </row>
    <row r="15875" spans="6:7" x14ac:dyDescent="0.3">
      <c r="F15875" t="s">
        <v>3312</v>
      </c>
      <c r="G15875" s="10">
        <v>0</v>
      </c>
    </row>
    <row r="15876" spans="6:7" x14ac:dyDescent="0.3">
      <c r="F15876" t="s">
        <v>3584</v>
      </c>
      <c r="G15876" s="10">
        <v>0</v>
      </c>
    </row>
    <row r="15877" spans="6:7" x14ac:dyDescent="0.3">
      <c r="F15877" t="s">
        <v>3313</v>
      </c>
      <c r="G15877" s="10">
        <v>0</v>
      </c>
    </row>
    <row r="15878" spans="6:7" x14ac:dyDescent="0.3">
      <c r="F15878" t="s">
        <v>3586</v>
      </c>
      <c r="G15878" s="10">
        <v>0</v>
      </c>
    </row>
    <row r="15879" spans="6:7" x14ac:dyDescent="0.3">
      <c r="F15879" t="s">
        <v>3314</v>
      </c>
      <c r="G15879" s="10">
        <v>0</v>
      </c>
    </row>
    <row r="15880" spans="6:7" x14ac:dyDescent="0.3">
      <c r="F15880" t="s">
        <v>2950</v>
      </c>
      <c r="G15880" s="10">
        <v>0</v>
      </c>
    </row>
    <row r="15881" spans="6:7" x14ac:dyDescent="0.3">
      <c r="F15881" t="s">
        <v>3315</v>
      </c>
      <c r="G15881" s="10">
        <v>0</v>
      </c>
    </row>
    <row r="15882" spans="6:7" x14ac:dyDescent="0.3">
      <c r="F15882" t="s">
        <v>3590</v>
      </c>
      <c r="G15882" s="10">
        <v>0</v>
      </c>
    </row>
    <row r="15883" spans="6:7" x14ac:dyDescent="0.3">
      <c r="F15883" t="s">
        <v>3316</v>
      </c>
      <c r="G15883" s="10">
        <v>0</v>
      </c>
    </row>
    <row r="15884" spans="6:7" x14ac:dyDescent="0.3">
      <c r="F15884" t="s">
        <v>3592</v>
      </c>
      <c r="G15884" s="10">
        <v>0</v>
      </c>
    </row>
    <row r="15885" spans="6:7" x14ac:dyDescent="0.3">
      <c r="F15885" t="s">
        <v>3317</v>
      </c>
      <c r="G15885" s="10">
        <v>0</v>
      </c>
    </row>
    <row r="15886" spans="6:7" x14ac:dyDescent="0.3">
      <c r="F15886" t="s">
        <v>3594</v>
      </c>
      <c r="G15886" s="10">
        <v>0</v>
      </c>
    </row>
    <row r="15887" spans="6:7" x14ac:dyDescent="0.3">
      <c r="F15887" t="s">
        <v>3318</v>
      </c>
      <c r="G15887" s="10">
        <v>0</v>
      </c>
    </row>
    <row r="15888" spans="6:7" x14ac:dyDescent="0.3">
      <c r="F15888" t="s">
        <v>3596</v>
      </c>
      <c r="G15888" s="10">
        <v>0</v>
      </c>
    </row>
    <row r="15889" spans="6:7" x14ac:dyDescent="0.3">
      <c r="F15889" t="s">
        <v>3319</v>
      </c>
      <c r="G15889" s="10">
        <v>0</v>
      </c>
    </row>
    <row r="15890" spans="6:7" x14ac:dyDescent="0.3">
      <c r="F15890" t="s">
        <v>3598</v>
      </c>
      <c r="G15890" s="10">
        <v>0</v>
      </c>
    </row>
    <row r="15891" spans="6:7" x14ac:dyDescent="0.3">
      <c r="F15891" t="s">
        <v>3320</v>
      </c>
      <c r="G15891" s="10">
        <v>0</v>
      </c>
    </row>
    <row r="15892" spans="6:7" x14ac:dyDescent="0.3">
      <c r="F15892" t="s">
        <v>3600</v>
      </c>
      <c r="G15892" s="10">
        <v>0</v>
      </c>
    </row>
    <row r="15893" spans="6:7" x14ac:dyDescent="0.3">
      <c r="F15893" t="s">
        <v>2932</v>
      </c>
      <c r="G15893" s="10">
        <v>0</v>
      </c>
    </row>
    <row r="15894" spans="6:7" x14ac:dyDescent="0.3">
      <c r="F15894" t="s">
        <v>3602</v>
      </c>
      <c r="G15894" s="10">
        <v>0</v>
      </c>
    </row>
    <row r="15895" spans="6:7" x14ac:dyDescent="0.3">
      <c r="F15895" t="s">
        <v>3322</v>
      </c>
      <c r="G15895" s="10">
        <v>0</v>
      </c>
    </row>
    <row r="15896" spans="6:7" x14ac:dyDescent="0.3">
      <c r="F15896" t="s">
        <v>3005</v>
      </c>
      <c r="G15896" s="10">
        <v>0</v>
      </c>
    </row>
    <row r="15897" spans="6:7" x14ac:dyDescent="0.3">
      <c r="F15897" t="s">
        <v>2933</v>
      </c>
      <c r="G15897" s="10">
        <v>0</v>
      </c>
    </row>
    <row r="15898" spans="6:7" x14ac:dyDescent="0.3">
      <c r="F15898" t="s">
        <v>2954</v>
      </c>
      <c r="G15898" s="10">
        <v>0</v>
      </c>
    </row>
    <row r="15899" spans="6:7" x14ac:dyDescent="0.3">
      <c r="F15899" t="s">
        <v>3017</v>
      </c>
      <c r="G15899" s="10">
        <v>0</v>
      </c>
    </row>
    <row r="15900" spans="6:7" x14ac:dyDescent="0.3">
      <c r="F15900" t="s">
        <v>3608</v>
      </c>
      <c r="G15900" s="10">
        <v>0</v>
      </c>
    </row>
    <row r="15901" spans="6:7" x14ac:dyDescent="0.3">
      <c r="F15901" t="s">
        <v>3325</v>
      </c>
      <c r="G15901" s="10">
        <v>0</v>
      </c>
    </row>
    <row r="15902" spans="6:7" x14ac:dyDescent="0.3">
      <c r="F15902" t="s">
        <v>2956</v>
      </c>
      <c r="G15902" s="10">
        <v>0</v>
      </c>
    </row>
    <row r="15903" spans="6:7" x14ac:dyDescent="0.3">
      <c r="F15903" t="s">
        <v>3326</v>
      </c>
      <c r="G15903" s="10">
        <v>0</v>
      </c>
    </row>
    <row r="15904" spans="6:7" x14ac:dyDescent="0.3">
      <c r="F15904" t="s">
        <v>3612</v>
      </c>
      <c r="G15904" s="10">
        <v>0</v>
      </c>
    </row>
    <row r="15905" spans="6:7" x14ac:dyDescent="0.3">
      <c r="F15905" t="s">
        <v>3327</v>
      </c>
      <c r="G15905" s="10">
        <v>0</v>
      </c>
    </row>
    <row r="15906" spans="6:7" x14ac:dyDescent="0.3">
      <c r="F15906" t="s">
        <v>3614</v>
      </c>
      <c r="G15906" s="10">
        <v>0</v>
      </c>
    </row>
    <row r="15907" spans="6:7" x14ac:dyDescent="0.3">
      <c r="F15907" t="s">
        <v>2934</v>
      </c>
      <c r="G15907" s="10">
        <v>0</v>
      </c>
    </row>
    <row r="15908" spans="6:7" x14ac:dyDescent="0.3">
      <c r="F15908" t="s">
        <v>3616</v>
      </c>
      <c r="G15908" s="10">
        <v>0</v>
      </c>
    </row>
    <row r="15909" spans="6:7" x14ac:dyDescent="0.3">
      <c r="F15909" t="s">
        <v>3329</v>
      </c>
      <c r="G15909" s="10">
        <v>0</v>
      </c>
    </row>
    <row r="15910" spans="6:7" x14ac:dyDescent="0.3">
      <c r="F15910" t="s">
        <v>3618</v>
      </c>
      <c r="G15910" s="10">
        <v>0</v>
      </c>
    </row>
    <row r="15911" spans="6:7" x14ac:dyDescent="0.3">
      <c r="F15911" t="s">
        <v>3330</v>
      </c>
      <c r="G15911" s="10">
        <v>0</v>
      </c>
    </row>
    <row r="15912" spans="6:7" x14ac:dyDescent="0.3">
      <c r="F15912" t="s">
        <v>3620</v>
      </c>
      <c r="G15912" s="10">
        <v>0</v>
      </c>
    </row>
    <row r="15913" spans="6:7" x14ac:dyDescent="0.3">
      <c r="F15913" t="s">
        <v>3331</v>
      </c>
      <c r="G15913" s="10">
        <v>0</v>
      </c>
    </row>
    <row r="15914" spans="6:7" x14ac:dyDescent="0.3">
      <c r="F15914" t="s">
        <v>3006</v>
      </c>
      <c r="G15914" s="10">
        <v>0</v>
      </c>
    </row>
    <row r="15915" spans="6:7" x14ac:dyDescent="0.3">
      <c r="F15915" t="s">
        <v>3332</v>
      </c>
      <c r="G15915" s="10">
        <v>0</v>
      </c>
    </row>
    <row r="15916" spans="6:7" x14ac:dyDescent="0.3">
      <c r="F15916" t="s">
        <v>3624</v>
      </c>
      <c r="G15916" s="10">
        <v>0</v>
      </c>
    </row>
    <row r="15917" spans="6:7" x14ac:dyDescent="0.3">
      <c r="F15917" t="s">
        <v>3333</v>
      </c>
      <c r="G15917" s="10">
        <v>0</v>
      </c>
    </row>
    <row r="15918" spans="6:7" x14ac:dyDescent="0.3">
      <c r="F15918" t="s">
        <v>3626</v>
      </c>
      <c r="G15918" s="10">
        <v>0</v>
      </c>
    </row>
    <row r="15919" spans="6:7" x14ac:dyDescent="0.3">
      <c r="F15919" t="s">
        <v>3334</v>
      </c>
      <c r="G15919" s="10">
        <v>0</v>
      </c>
    </row>
    <row r="15920" spans="6:7" x14ac:dyDescent="0.3">
      <c r="F15920" t="s">
        <v>3628</v>
      </c>
      <c r="G15920" s="10">
        <v>0</v>
      </c>
    </row>
    <row r="15921" spans="6:7" x14ac:dyDescent="0.3">
      <c r="F15921" t="s">
        <v>3335</v>
      </c>
      <c r="G15921" s="10">
        <v>0</v>
      </c>
    </row>
    <row r="15922" spans="6:7" x14ac:dyDescent="0.3">
      <c r="F15922" t="s">
        <v>3630</v>
      </c>
      <c r="G15922" s="10">
        <v>0</v>
      </c>
    </row>
    <row r="15923" spans="6:7" x14ac:dyDescent="0.3">
      <c r="F15923" t="s">
        <v>3336</v>
      </c>
      <c r="G15923" s="10">
        <v>0</v>
      </c>
    </row>
    <row r="15924" spans="6:7" x14ac:dyDescent="0.3">
      <c r="F15924" t="s">
        <v>3632</v>
      </c>
      <c r="G15924" s="10">
        <v>0</v>
      </c>
    </row>
    <row r="15925" spans="6:7" x14ac:dyDescent="0.3">
      <c r="F15925" t="s">
        <v>2935</v>
      </c>
      <c r="G15925" s="10">
        <v>0</v>
      </c>
    </row>
    <row r="15926" spans="6:7" x14ac:dyDescent="0.3">
      <c r="F15926" t="s">
        <v>2959</v>
      </c>
      <c r="G15926" s="10">
        <v>0</v>
      </c>
    </row>
    <row r="15927" spans="6:7" x14ac:dyDescent="0.3">
      <c r="F15927" t="s">
        <v>2936</v>
      </c>
      <c r="G15927" s="10">
        <v>0</v>
      </c>
    </row>
    <row r="15928" spans="6:7" x14ac:dyDescent="0.3">
      <c r="F15928" t="s">
        <v>3636</v>
      </c>
      <c r="G15928" s="10">
        <v>0</v>
      </c>
    </row>
    <row r="15929" spans="6:7" x14ac:dyDescent="0.3">
      <c r="F15929" t="s">
        <v>3339</v>
      </c>
      <c r="G15929" s="10">
        <v>0</v>
      </c>
    </row>
    <row r="15930" spans="6:7" x14ac:dyDescent="0.3">
      <c r="F15930" t="s">
        <v>3638</v>
      </c>
      <c r="G15930" s="10">
        <v>0</v>
      </c>
    </row>
    <row r="15931" spans="6:7" x14ac:dyDescent="0.3">
      <c r="F15931" t="s">
        <v>3340</v>
      </c>
      <c r="G15931" s="10">
        <v>0</v>
      </c>
    </row>
    <row r="15932" spans="6:7" x14ac:dyDescent="0.3">
      <c r="F15932" t="s">
        <v>3640</v>
      </c>
      <c r="G15932" s="10">
        <v>0</v>
      </c>
    </row>
    <row r="15933" spans="6:7" x14ac:dyDescent="0.3">
      <c r="F15933" t="s">
        <v>2937</v>
      </c>
      <c r="G15933" s="10">
        <v>0</v>
      </c>
    </row>
    <row r="15934" spans="6:7" x14ac:dyDescent="0.3">
      <c r="F15934" t="s">
        <v>3642</v>
      </c>
      <c r="G15934" s="10">
        <v>0</v>
      </c>
    </row>
    <row r="15935" spans="6:7" x14ac:dyDescent="0.3">
      <c r="F15935" t="s">
        <v>3342</v>
      </c>
      <c r="G15935" s="10">
        <v>0</v>
      </c>
    </row>
    <row r="15936" spans="6:7" x14ac:dyDescent="0.3">
      <c r="F15936" t="s">
        <v>3026</v>
      </c>
      <c r="G15936" s="10">
        <v>0</v>
      </c>
    </row>
    <row r="15937" spans="6:7" x14ac:dyDescent="0.3">
      <c r="F15937" t="s">
        <v>3343</v>
      </c>
      <c r="G15937" s="10">
        <v>0</v>
      </c>
    </row>
    <row r="15938" spans="6:7" x14ac:dyDescent="0.3">
      <c r="F15938" t="s">
        <v>3646</v>
      </c>
      <c r="G15938" s="10">
        <v>0</v>
      </c>
    </row>
    <row r="15939" spans="6:7" x14ac:dyDescent="0.3">
      <c r="F15939" t="s">
        <v>3344</v>
      </c>
      <c r="G15939" s="10">
        <v>0</v>
      </c>
    </row>
    <row r="15940" spans="6:7" x14ac:dyDescent="0.3">
      <c r="F15940" t="s">
        <v>3648</v>
      </c>
      <c r="G15940" s="10">
        <v>0</v>
      </c>
    </row>
    <row r="15941" spans="6:7" x14ac:dyDescent="0.3">
      <c r="F15941" t="s">
        <v>3345</v>
      </c>
      <c r="G15941" s="10">
        <v>0</v>
      </c>
    </row>
    <row r="15942" spans="6:7" x14ac:dyDescent="0.3">
      <c r="F15942" t="s">
        <v>3650</v>
      </c>
      <c r="G15942" s="10">
        <v>0</v>
      </c>
    </row>
    <row r="15943" spans="6:7" x14ac:dyDescent="0.3">
      <c r="F15943" t="s">
        <v>3346</v>
      </c>
      <c r="G15943" s="10">
        <v>0</v>
      </c>
    </row>
    <row r="15944" spans="6:7" x14ac:dyDescent="0.3">
      <c r="F15944" t="s">
        <v>3652</v>
      </c>
      <c r="G15944" s="10">
        <v>0</v>
      </c>
    </row>
    <row r="15945" spans="6:7" x14ac:dyDescent="0.3">
      <c r="F15945" t="s">
        <v>3347</v>
      </c>
      <c r="G15945" s="10">
        <v>0</v>
      </c>
    </row>
    <row r="15946" spans="6:7" x14ac:dyDescent="0.3">
      <c r="F15946" t="s">
        <v>2963</v>
      </c>
      <c r="G15946" s="10">
        <v>0</v>
      </c>
    </row>
    <row r="15947" spans="6:7" x14ac:dyDescent="0.3">
      <c r="F15947" t="s">
        <v>3348</v>
      </c>
      <c r="G15947" s="10">
        <v>0</v>
      </c>
    </row>
    <row r="15948" spans="6:7" x14ac:dyDescent="0.3">
      <c r="F15948" t="s">
        <v>3028</v>
      </c>
      <c r="G15948" s="10">
        <v>0</v>
      </c>
    </row>
    <row r="15949" spans="6:7" x14ac:dyDescent="0.3">
      <c r="F15949" t="s">
        <v>3018</v>
      </c>
      <c r="G15949" s="10">
        <v>0</v>
      </c>
    </row>
    <row r="15950" spans="6:7" x14ac:dyDescent="0.3">
      <c r="F15950" t="s">
        <v>3658</v>
      </c>
      <c r="G15950" s="10">
        <v>0</v>
      </c>
    </row>
    <row r="15951" spans="6:7" x14ac:dyDescent="0.3">
      <c r="F15951" t="s">
        <v>3350</v>
      </c>
      <c r="G15951" s="10">
        <v>0</v>
      </c>
    </row>
    <row r="15952" spans="6:7" x14ac:dyDescent="0.3">
      <c r="F15952" t="s">
        <v>3660</v>
      </c>
      <c r="G15952" s="10">
        <v>0</v>
      </c>
    </row>
    <row r="15953" spans="6:7" x14ac:dyDescent="0.3">
      <c r="F15953" t="s">
        <v>3351</v>
      </c>
      <c r="G15953" s="10">
        <v>0</v>
      </c>
    </row>
    <row r="15954" spans="6:7" x14ac:dyDescent="0.3">
      <c r="F15954" t="s">
        <v>3662</v>
      </c>
      <c r="G15954" s="10">
        <v>0</v>
      </c>
    </row>
    <row r="15955" spans="6:7" x14ac:dyDescent="0.3">
      <c r="F15955" t="s">
        <v>3352</v>
      </c>
      <c r="G15955" s="10">
        <v>0</v>
      </c>
    </row>
    <row r="15956" spans="6:7" x14ac:dyDescent="0.3">
      <c r="F15956" t="s">
        <v>3664</v>
      </c>
      <c r="G15956" s="10">
        <v>0</v>
      </c>
    </row>
    <row r="15957" spans="6:7" x14ac:dyDescent="0.3">
      <c r="F15957" t="s">
        <v>3353</v>
      </c>
      <c r="G15957" s="10">
        <v>0</v>
      </c>
    </row>
    <row r="15958" spans="6:7" x14ac:dyDescent="0.3">
      <c r="F15958" t="s">
        <v>3666</v>
      </c>
      <c r="G15958" s="10">
        <v>0</v>
      </c>
    </row>
    <row r="15959" spans="6:7" x14ac:dyDescent="0.3">
      <c r="F15959" t="s">
        <v>3354</v>
      </c>
      <c r="G15959" s="10">
        <v>0</v>
      </c>
    </row>
    <row r="15960" spans="6:7" x14ac:dyDescent="0.3">
      <c r="F15960" t="s">
        <v>2966</v>
      </c>
      <c r="G15960" s="10">
        <v>0</v>
      </c>
    </row>
    <row r="15961" spans="6:7" x14ac:dyDescent="0.3">
      <c r="F15961" t="s">
        <v>3355</v>
      </c>
      <c r="G15961" s="10">
        <v>0</v>
      </c>
    </row>
    <row r="15962" spans="6:7" x14ac:dyDescent="0.3">
      <c r="F15962" t="s">
        <v>3670</v>
      </c>
      <c r="G15962" s="10">
        <v>0</v>
      </c>
    </row>
    <row r="15963" spans="6:7" x14ac:dyDescent="0.3">
      <c r="F15963" t="s">
        <v>3356</v>
      </c>
      <c r="G15963" s="10">
        <v>0</v>
      </c>
    </row>
    <row r="15964" spans="6:7" x14ac:dyDescent="0.3">
      <c r="F15964" t="s">
        <v>3029</v>
      </c>
      <c r="G15964" s="10">
        <v>0</v>
      </c>
    </row>
    <row r="15965" spans="6:7" x14ac:dyDescent="0.3">
      <c r="F15965" t="s">
        <v>3357</v>
      </c>
      <c r="G15965" s="10">
        <v>0</v>
      </c>
    </row>
    <row r="15966" spans="6:7" x14ac:dyDescent="0.3">
      <c r="F15966" t="s">
        <v>3674</v>
      </c>
      <c r="G15966" s="10">
        <v>0</v>
      </c>
    </row>
    <row r="15967" spans="6:7" x14ac:dyDescent="0.3">
      <c r="F15967" t="s">
        <v>3358</v>
      </c>
      <c r="G15967" s="10">
        <v>0</v>
      </c>
    </row>
    <row r="15968" spans="6:7" x14ac:dyDescent="0.3">
      <c r="F15968" t="s">
        <v>3676</v>
      </c>
      <c r="G15968" s="10">
        <v>0</v>
      </c>
    </row>
    <row r="15969" spans="6:7" x14ac:dyDescent="0.3">
      <c r="F15969" t="s">
        <v>3359</v>
      </c>
      <c r="G15969" s="10">
        <v>0</v>
      </c>
    </row>
    <row r="15970" spans="6:7" x14ac:dyDescent="0.3">
      <c r="F15970" t="s">
        <v>3678</v>
      </c>
      <c r="G15970" s="10">
        <v>0</v>
      </c>
    </row>
    <row r="15971" spans="6:7" x14ac:dyDescent="0.3">
      <c r="F15971" t="s">
        <v>3360</v>
      </c>
      <c r="G15971" s="10">
        <v>0</v>
      </c>
    </row>
    <row r="15972" spans="6:7" x14ac:dyDescent="0.3">
      <c r="F15972" t="s">
        <v>3680</v>
      </c>
      <c r="G15972" s="10">
        <v>0</v>
      </c>
    </row>
    <row r="15973" spans="6:7" x14ac:dyDescent="0.3">
      <c r="F15973" t="s">
        <v>3361</v>
      </c>
      <c r="G15973" s="10">
        <v>0</v>
      </c>
    </row>
    <row r="15974" spans="6:7" x14ac:dyDescent="0.3">
      <c r="F15974" t="s">
        <v>3682</v>
      </c>
      <c r="G15974" s="10">
        <v>0</v>
      </c>
    </row>
    <row r="15975" spans="6:7" x14ac:dyDescent="0.3">
      <c r="F15975" t="s">
        <v>3362</v>
      </c>
      <c r="G15975" s="10">
        <v>0</v>
      </c>
    </row>
    <row r="15976" spans="6:7" x14ac:dyDescent="0.3">
      <c r="F15976" t="s">
        <v>3684</v>
      </c>
      <c r="G15976" s="10">
        <v>0</v>
      </c>
    </row>
    <row r="15977" spans="6:7" x14ac:dyDescent="0.3">
      <c r="F15977" t="s">
        <v>3363</v>
      </c>
      <c r="G15977" s="10">
        <v>0</v>
      </c>
    </row>
    <row r="15978" spans="6:7" x14ac:dyDescent="0.3">
      <c r="F15978" t="s">
        <v>3686</v>
      </c>
      <c r="G15978" s="10">
        <v>0</v>
      </c>
    </row>
    <row r="15979" spans="6:7" x14ac:dyDescent="0.3">
      <c r="F15979" t="s">
        <v>3364</v>
      </c>
      <c r="G15979" s="10">
        <v>0</v>
      </c>
    </row>
    <row r="15980" spans="6:7" x14ac:dyDescent="0.3">
      <c r="F15980" t="s">
        <v>3688</v>
      </c>
      <c r="G15980" s="10">
        <v>0</v>
      </c>
    </row>
    <row r="15981" spans="6:7" x14ac:dyDescent="0.3">
      <c r="F15981" t="s">
        <v>3365</v>
      </c>
      <c r="G15981" s="10">
        <v>0</v>
      </c>
    </row>
    <row r="15982" spans="6:7" x14ac:dyDescent="0.3">
      <c r="F15982" t="s">
        <v>3690</v>
      </c>
      <c r="G15982" s="10">
        <v>0</v>
      </c>
    </row>
    <row r="15983" spans="6:7" x14ac:dyDescent="0.3">
      <c r="F15983" t="s">
        <v>3366</v>
      </c>
      <c r="G15983" s="10">
        <v>0</v>
      </c>
    </row>
    <row r="15984" spans="6:7" x14ac:dyDescent="0.3">
      <c r="F15984" t="s">
        <v>3692</v>
      </c>
      <c r="G15984" s="10">
        <v>0</v>
      </c>
    </row>
    <row r="15985" spans="6:7" x14ac:dyDescent="0.3">
      <c r="F15985" t="s">
        <v>3367</v>
      </c>
      <c r="G15985" s="10">
        <v>0</v>
      </c>
    </row>
    <row r="15986" spans="6:7" x14ac:dyDescent="0.3">
      <c r="F15986" t="s">
        <v>3694</v>
      </c>
      <c r="G15986" s="10">
        <v>0</v>
      </c>
    </row>
    <row r="15987" spans="6:7" x14ac:dyDescent="0.3">
      <c r="F15987" t="s">
        <v>2938</v>
      </c>
      <c r="G15987" s="10">
        <v>0</v>
      </c>
    </row>
    <row r="15988" spans="6:7" x14ac:dyDescent="0.3">
      <c r="F15988" t="s">
        <v>3696</v>
      </c>
      <c r="G15988" s="10">
        <v>0</v>
      </c>
    </row>
    <row r="15989" spans="6:7" x14ac:dyDescent="0.3">
      <c r="F15989" t="s">
        <v>3369</v>
      </c>
      <c r="G15989" s="10">
        <v>0</v>
      </c>
    </row>
    <row r="15990" spans="6:7" x14ac:dyDescent="0.3">
      <c r="F15990" t="s">
        <v>3698</v>
      </c>
      <c r="G15990" s="10">
        <v>0</v>
      </c>
    </row>
    <row r="15991" spans="6:7" x14ac:dyDescent="0.3">
      <c r="F15991" t="s">
        <v>3019</v>
      </c>
      <c r="G15991" s="10">
        <v>0</v>
      </c>
    </row>
    <row r="15992" spans="6:7" x14ac:dyDescent="0.3">
      <c r="F15992" t="s">
        <v>3700</v>
      </c>
      <c r="G15992" s="10">
        <v>0</v>
      </c>
    </row>
    <row r="15993" spans="6:7" x14ac:dyDescent="0.3">
      <c r="F15993" t="s">
        <v>3371</v>
      </c>
      <c r="G15993" s="10">
        <v>0</v>
      </c>
    </row>
    <row r="15994" spans="6:7" x14ac:dyDescent="0.3">
      <c r="F15994" t="s">
        <v>3702</v>
      </c>
      <c r="G15994" s="10">
        <v>0</v>
      </c>
    </row>
    <row r="15995" spans="6:7" x14ac:dyDescent="0.3">
      <c r="F15995" t="s">
        <v>3372</v>
      </c>
      <c r="G15995" s="10">
        <v>0</v>
      </c>
    </row>
    <row r="15996" spans="6:7" x14ac:dyDescent="0.3">
      <c r="F15996" t="s">
        <v>3704</v>
      </c>
      <c r="G15996" s="10">
        <v>0</v>
      </c>
    </row>
    <row r="15997" spans="6:7" x14ac:dyDescent="0.3">
      <c r="F15997" t="s">
        <v>3373</v>
      </c>
      <c r="G15997" s="10">
        <v>0</v>
      </c>
    </row>
    <row r="15998" spans="6:7" x14ac:dyDescent="0.3">
      <c r="F15998" t="s">
        <v>3706</v>
      </c>
      <c r="G15998" s="10">
        <v>0</v>
      </c>
    </row>
    <row r="15999" spans="6:7" x14ac:dyDescent="0.3">
      <c r="F15999" t="s">
        <v>2939</v>
      </c>
      <c r="G15999" s="10">
        <v>0</v>
      </c>
    </row>
    <row r="16000" spans="6:7" x14ac:dyDescent="0.3">
      <c r="F16000" t="s">
        <v>3708</v>
      </c>
      <c r="G16000" s="10">
        <v>0</v>
      </c>
    </row>
    <row r="16001" spans="6:7" x14ac:dyDescent="0.3">
      <c r="F16001" t="s">
        <v>3375</v>
      </c>
      <c r="G16001" s="10">
        <v>0</v>
      </c>
    </row>
    <row r="16002" spans="6:7" x14ac:dyDescent="0.3">
      <c r="F16002" t="s">
        <v>3710</v>
      </c>
      <c r="G16002" s="10">
        <v>0</v>
      </c>
    </row>
    <row r="16003" spans="6:7" x14ac:dyDescent="0.3">
      <c r="F16003" t="s">
        <v>3376</v>
      </c>
      <c r="G16003" s="10">
        <v>0</v>
      </c>
    </row>
    <row r="16004" spans="6:7" x14ac:dyDescent="0.3">
      <c r="F16004" t="s">
        <v>3712</v>
      </c>
      <c r="G16004" s="10">
        <v>0</v>
      </c>
    </row>
    <row r="16005" spans="6:7" x14ac:dyDescent="0.3">
      <c r="F16005" t="s">
        <v>3377</v>
      </c>
      <c r="G16005" s="10">
        <v>0</v>
      </c>
    </row>
    <row r="16006" spans="6:7" x14ac:dyDescent="0.3">
      <c r="F16006" t="s">
        <v>3714</v>
      </c>
      <c r="G16006" s="10">
        <v>0</v>
      </c>
    </row>
    <row r="16007" spans="6:7" x14ac:dyDescent="0.3">
      <c r="F16007" t="s">
        <v>3378</v>
      </c>
      <c r="G16007" s="10">
        <v>0</v>
      </c>
    </row>
    <row r="16008" spans="6:7" x14ac:dyDescent="0.3">
      <c r="F16008" t="s">
        <v>3716</v>
      </c>
      <c r="G16008" s="10">
        <v>0</v>
      </c>
    </row>
    <row r="16009" spans="6:7" x14ac:dyDescent="0.3">
      <c r="F16009" t="s">
        <v>3379</v>
      </c>
      <c r="G16009" s="10">
        <v>0</v>
      </c>
    </row>
    <row r="16010" spans="6:7" x14ac:dyDescent="0.3">
      <c r="F16010" t="s">
        <v>3718</v>
      </c>
      <c r="G16010" s="10">
        <v>0</v>
      </c>
    </row>
    <row r="16011" spans="6:7" x14ac:dyDescent="0.3">
      <c r="F16011" t="s">
        <v>2940</v>
      </c>
      <c r="G16011" s="10">
        <v>0</v>
      </c>
    </row>
    <row r="16012" spans="6:7" x14ac:dyDescent="0.3">
      <c r="F16012" t="s">
        <v>3720</v>
      </c>
      <c r="G16012" s="10">
        <v>0</v>
      </c>
    </row>
    <row r="16013" spans="6:7" x14ac:dyDescent="0.3">
      <c r="F16013" t="s">
        <v>3381</v>
      </c>
      <c r="G16013" s="10">
        <v>0</v>
      </c>
    </row>
    <row r="16014" spans="6:7" x14ac:dyDescent="0.3">
      <c r="F16014" t="s">
        <v>3722</v>
      </c>
      <c r="G16014" s="10">
        <v>0</v>
      </c>
    </row>
    <row r="16015" spans="6:7" x14ac:dyDescent="0.3">
      <c r="F16015" t="s">
        <v>3382</v>
      </c>
      <c r="G16015" s="10">
        <v>0</v>
      </c>
    </row>
    <row r="16016" spans="6:7" x14ac:dyDescent="0.3">
      <c r="F16016" t="s">
        <v>3724</v>
      </c>
      <c r="G16016" s="10">
        <v>0</v>
      </c>
    </row>
    <row r="16017" spans="6:7" x14ac:dyDescent="0.3">
      <c r="F16017" t="s">
        <v>3383</v>
      </c>
      <c r="G16017" s="10">
        <v>0</v>
      </c>
    </row>
    <row r="16018" spans="6:7" x14ac:dyDescent="0.3">
      <c r="F16018" t="s">
        <v>3726</v>
      </c>
      <c r="G16018" s="10">
        <v>0</v>
      </c>
    </row>
    <row r="16019" spans="6:7" x14ac:dyDescent="0.3">
      <c r="F16019" t="s">
        <v>2941</v>
      </c>
      <c r="G16019" s="10">
        <v>0</v>
      </c>
    </row>
    <row r="16020" spans="6:7" x14ac:dyDescent="0.3">
      <c r="F16020" t="s">
        <v>3728</v>
      </c>
      <c r="G16020" s="10">
        <v>0</v>
      </c>
    </row>
    <row r="16021" spans="6:7" x14ac:dyDescent="0.3">
      <c r="F16021" t="s">
        <v>3385</v>
      </c>
      <c r="G16021" s="10">
        <v>0</v>
      </c>
    </row>
    <row r="16022" spans="6:7" x14ac:dyDescent="0.3">
      <c r="F16022" t="s">
        <v>3730</v>
      </c>
      <c r="G16022" s="10">
        <v>0</v>
      </c>
    </row>
    <row r="16023" spans="6:7" x14ac:dyDescent="0.3">
      <c r="F16023" t="s">
        <v>3386</v>
      </c>
      <c r="G16023" s="10">
        <v>0</v>
      </c>
    </row>
    <row r="16024" spans="6:7" x14ac:dyDescent="0.3">
      <c r="F16024" t="s">
        <v>3732</v>
      </c>
      <c r="G16024" s="10">
        <v>0</v>
      </c>
    </row>
    <row r="16025" spans="6:7" x14ac:dyDescent="0.3">
      <c r="F16025" t="s">
        <v>3387</v>
      </c>
      <c r="G16025" s="10">
        <v>0</v>
      </c>
    </row>
    <row r="16026" spans="6:7" x14ac:dyDescent="0.3">
      <c r="F16026" t="s">
        <v>3734</v>
      </c>
      <c r="G16026" s="10">
        <v>0</v>
      </c>
    </row>
    <row r="16027" spans="6:7" x14ac:dyDescent="0.3">
      <c r="F16027" t="s">
        <v>3388</v>
      </c>
      <c r="G16027" s="10">
        <v>0</v>
      </c>
    </row>
    <row r="16028" spans="6:7" x14ac:dyDescent="0.3">
      <c r="F16028" t="s">
        <v>3736</v>
      </c>
      <c r="G16028" s="10">
        <v>0</v>
      </c>
    </row>
    <row r="16029" spans="6:7" x14ac:dyDescent="0.3">
      <c r="F16029" t="s">
        <v>3389</v>
      </c>
      <c r="G16029" s="10">
        <v>0</v>
      </c>
    </row>
    <row r="16030" spans="6:7" x14ac:dyDescent="0.3">
      <c r="F16030" t="s">
        <v>3738</v>
      </c>
      <c r="G16030" s="10">
        <v>0</v>
      </c>
    </row>
    <row r="16031" spans="6:7" x14ac:dyDescent="0.3">
      <c r="F16031" t="s">
        <v>3390</v>
      </c>
      <c r="G16031" s="10">
        <v>0</v>
      </c>
    </row>
    <row r="16032" spans="6:7" x14ac:dyDescent="0.3">
      <c r="F16032" t="s">
        <v>3740</v>
      </c>
      <c r="G16032" s="10">
        <v>0</v>
      </c>
    </row>
    <row r="16033" spans="6:7" x14ac:dyDescent="0.3">
      <c r="F16033" t="s">
        <v>3391</v>
      </c>
      <c r="G16033" s="10">
        <v>0</v>
      </c>
    </row>
    <row r="16034" spans="6:7" x14ac:dyDescent="0.3">
      <c r="F16034" t="s">
        <v>3742</v>
      </c>
      <c r="G16034" s="10">
        <v>0</v>
      </c>
    </row>
    <row r="16035" spans="6:7" x14ac:dyDescent="0.3">
      <c r="F16035" t="s">
        <v>3392</v>
      </c>
      <c r="G16035" s="10">
        <v>0</v>
      </c>
    </row>
    <row r="16036" spans="6:7" x14ac:dyDescent="0.3">
      <c r="F16036" t="s">
        <v>3744</v>
      </c>
      <c r="G16036" s="10">
        <v>0</v>
      </c>
    </row>
    <row r="16037" spans="6:7" x14ac:dyDescent="0.3">
      <c r="F16037" t="s">
        <v>2970</v>
      </c>
      <c r="G16037" s="10">
        <v>0</v>
      </c>
    </row>
    <row r="16038" spans="6:7" x14ac:dyDescent="0.3">
      <c r="F16038" t="s">
        <v>3044</v>
      </c>
      <c r="G16038" s="10">
        <v>0</v>
      </c>
    </row>
    <row r="16039" spans="6:7" x14ac:dyDescent="0.3">
      <c r="F16039" t="s">
        <v>3748</v>
      </c>
      <c r="G16039" s="10">
        <v>0</v>
      </c>
    </row>
    <row r="16040" spans="6:7" x14ac:dyDescent="0.3">
      <c r="F16040" t="s">
        <v>3393</v>
      </c>
      <c r="G16040" s="10">
        <v>0</v>
      </c>
    </row>
    <row r="16041" spans="6:7" x14ac:dyDescent="0.3">
      <c r="F16041" t="s">
        <v>3749</v>
      </c>
      <c r="G16041" s="10">
        <v>0</v>
      </c>
    </row>
    <row r="16042" spans="6:7" x14ac:dyDescent="0.3">
      <c r="F16042" t="s">
        <v>3394</v>
      </c>
      <c r="G16042" s="10">
        <v>0</v>
      </c>
    </row>
    <row r="16043" spans="6:7" x14ac:dyDescent="0.3">
      <c r="F16043" t="s">
        <v>3751</v>
      </c>
      <c r="G16043" s="10">
        <v>0</v>
      </c>
    </row>
    <row r="16044" spans="6:7" x14ac:dyDescent="0.3">
      <c r="F16044" t="s">
        <v>3395</v>
      </c>
      <c r="G16044" s="10">
        <v>0</v>
      </c>
    </row>
    <row r="16045" spans="6:7" x14ac:dyDescent="0.3">
      <c r="F16045" t="s">
        <v>3753</v>
      </c>
      <c r="G16045" s="10">
        <v>0</v>
      </c>
    </row>
    <row r="16046" spans="6:7" x14ac:dyDescent="0.3">
      <c r="F16046" t="s">
        <v>3396</v>
      </c>
      <c r="G16046" s="10">
        <v>0</v>
      </c>
    </row>
    <row r="16047" spans="6:7" x14ac:dyDescent="0.3">
      <c r="F16047" t="s">
        <v>3755</v>
      </c>
      <c r="G16047" s="10">
        <v>0</v>
      </c>
    </row>
    <row r="16048" spans="6:7" x14ac:dyDescent="0.3">
      <c r="F16048" t="s">
        <v>3397</v>
      </c>
      <c r="G16048" s="10">
        <v>0</v>
      </c>
    </row>
    <row r="16049" spans="6:7" x14ac:dyDescent="0.3">
      <c r="F16049" t="s">
        <v>3757</v>
      </c>
      <c r="G16049" s="10">
        <v>0</v>
      </c>
    </row>
    <row r="16050" spans="6:7" x14ac:dyDescent="0.3">
      <c r="F16050" t="s">
        <v>3398</v>
      </c>
      <c r="G16050" s="10">
        <v>0</v>
      </c>
    </row>
    <row r="16051" spans="6:7" x14ac:dyDescent="0.3">
      <c r="F16051" t="s">
        <v>2971</v>
      </c>
      <c r="G16051" s="10">
        <v>0</v>
      </c>
    </row>
    <row r="16052" spans="6:7" x14ac:dyDescent="0.3">
      <c r="F16052" t="s">
        <v>3399</v>
      </c>
      <c r="G16052" s="10">
        <v>0</v>
      </c>
    </row>
    <row r="16053" spans="6:7" x14ac:dyDescent="0.3">
      <c r="F16053" t="s">
        <v>3761</v>
      </c>
      <c r="G16053" s="10">
        <v>0</v>
      </c>
    </row>
    <row r="16054" spans="6:7" x14ac:dyDescent="0.3">
      <c r="F16054" t="s">
        <v>3400</v>
      </c>
      <c r="G16054" s="10">
        <v>0</v>
      </c>
    </row>
    <row r="16055" spans="6:7" x14ac:dyDescent="0.3">
      <c r="F16055" t="s">
        <v>3763</v>
      </c>
      <c r="G16055" s="10">
        <v>0</v>
      </c>
    </row>
    <row r="16056" spans="6:7" x14ac:dyDescent="0.3">
      <c r="F16056" t="s">
        <v>3401</v>
      </c>
      <c r="G16056" s="10">
        <v>0</v>
      </c>
    </row>
    <row r="16057" spans="6:7" x14ac:dyDescent="0.3">
      <c r="F16057" t="s">
        <v>3765</v>
      </c>
      <c r="G16057" s="10">
        <v>0</v>
      </c>
    </row>
    <row r="16058" spans="6:7" x14ac:dyDescent="0.3">
      <c r="F16058" t="s">
        <v>3402</v>
      </c>
      <c r="G16058" s="10">
        <v>0</v>
      </c>
    </row>
    <row r="16059" spans="6:7" x14ac:dyDescent="0.3">
      <c r="F16059" t="s">
        <v>3767</v>
      </c>
      <c r="G16059" s="10">
        <v>0</v>
      </c>
    </row>
    <row r="16060" spans="6:7" x14ac:dyDescent="0.3">
      <c r="F16060" t="s">
        <v>3403</v>
      </c>
      <c r="G16060" s="10">
        <v>0</v>
      </c>
    </row>
    <row r="16061" spans="6:7" x14ac:dyDescent="0.3">
      <c r="F16061" t="s">
        <v>3769</v>
      </c>
      <c r="G16061" s="10">
        <v>0</v>
      </c>
    </row>
    <row r="16062" spans="6:7" x14ac:dyDescent="0.3">
      <c r="F16062" t="s">
        <v>3404</v>
      </c>
      <c r="G16062" s="10">
        <v>0</v>
      </c>
    </row>
    <row r="16063" spans="6:7" x14ac:dyDescent="0.3">
      <c r="F16063" t="s">
        <v>3771</v>
      </c>
      <c r="G16063" s="10">
        <v>0</v>
      </c>
    </row>
    <row r="16064" spans="6:7" x14ac:dyDescent="0.3">
      <c r="F16064" t="s">
        <v>3405</v>
      </c>
      <c r="G16064" s="10">
        <v>0</v>
      </c>
    </row>
    <row r="16065" spans="6:7" x14ac:dyDescent="0.3">
      <c r="F16065" t="s">
        <v>3773</v>
      </c>
      <c r="G16065" s="10">
        <v>0</v>
      </c>
    </row>
    <row r="16066" spans="6:7" x14ac:dyDescent="0.3">
      <c r="F16066" t="s">
        <v>3406</v>
      </c>
      <c r="G16066" s="10">
        <v>0</v>
      </c>
    </row>
    <row r="16067" spans="6:7" x14ac:dyDescent="0.3">
      <c r="F16067" t="s">
        <v>3775</v>
      </c>
      <c r="G16067" s="10">
        <v>0</v>
      </c>
    </row>
    <row r="16068" spans="6:7" x14ac:dyDescent="0.3">
      <c r="F16068" t="s">
        <v>3407</v>
      </c>
      <c r="G16068" s="10">
        <v>0</v>
      </c>
    </row>
    <row r="16069" spans="6:7" x14ac:dyDescent="0.3">
      <c r="F16069" t="s">
        <v>3777</v>
      </c>
      <c r="G16069" s="10">
        <v>0</v>
      </c>
    </row>
    <row r="16070" spans="6:7" x14ac:dyDescent="0.3">
      <c r="F16070" t="s">
        <v>3408</v>
      </c>
      <c r="G16070" s="10">
        <v>0</v>
      </c>
    </row>
    <row r="16071" spans="6:7" x14ac:dyDescent="0.3">
      <c r="F16071" t="s">
        <v>3779</v>
      </c>
      <c r="G16071" s="10">
        <v>0</v>
      </c>
    </row>
    <row r="16072" spans="6:7" x14ac:dyDescent="0.3">
      <c r="F16072" t="s">
        <v>3409</v>
      </c>
      <c r="G16072" s="10">
        <v>0</v>
      </c>
    </row>
    <row r="16073" spans="6:7" x14ac:dyDescent="0.3">
      <c r="F16073" t="s">
        <v>2974</v>
      </c>
      <c r="G16073" s="10">
        <v>0</v>
      </c>
    </row>
    <row r="16074" spans="6:7" x14ac:dyDescent="0.3">
      <c r="F16074" t="s">
        <v>3410</v>
      </c>
      <c r="G16074" s="10">
        <v>0</v>
      </c>
    </row>
    <row r="16075" spans="6:7" x14ac:dyDescent="0.3">
      <c r="F16075" t="s">
        <v>3783</v>
      </c>
      <c r="G16075" s="10">
        <v>0</v>
      </c>
    </row>
    <row r="16076" spans="6:7" x14ac:dyDescent="0.3">
      <c r="F16076" t="s">
        <v>3411</v>
      </c>
      <c r="G16076" s="10">
        <v>0</v>
      </c>
    </row>
    <row r="16077" spans="6:7" x14ac:dyDescent="0.3">
      <c r="F16077" t="s">
        <v>3785</v>
      </c>
      <c r="G16077" s="10">
        <v>0</v>
      </c>
    </row>
    <row r="16078" spans="6:7" x14ac:dyDescent="0.3">
      <c r="F16078" t="s">
        <v>3412</v>
      </c>
      <c r="G16078" s="10">
        <v>0</v>
      </c>
    </row>
    <row r="16079" spans="6:7" x14ac:dyDescent="0.3">
      <c r="F16079" t="s">
        <v>3787</v>
      </c>
      <c r="G16079" s="10">
        <v>0</v>
      </c>
    </row>
    <row r="16080" spans="6:7" x14ac:dyDescent="0.3">
      <c r="F16080" t="s">
        <v>2942</v>
      </c>
      <c r="G16080" s="10">
        <v>0</v>
      </c>
    </row>
    <row r="16081" spans="6:7" x14ac:dyDescent="0.3">
      <c r="F16081" t="s">
        <v>3789</v>
      </c>
      <c r="G16081" s="10">
        <v>0</v>
      </c>
    </row>
    <row r="16082" spans="6:7" x14ac:dyDescent="0.3">
      <c r="F16082" t="s">
        <v>3414</v>
      </c>
      <c r="G16082" s="10">
        <v>0</v>
      </c>
    </row>
    <row r="16083" spans="6:7" x14ac:dyDescent="0.3">
      <c r="F16083" t="s">
        <v>3791</v>
      </c>
      <c r="G16083" s="10">
        <v>0</v>
      </c>
    </row>
    <row r="16084" spans="6:7" x14ac:dyDescent="0.3">
      <c r="F16084" t="s">
        <v>2943</v>
      </c>
      <c r="G16084" s="10">
        <v>0</v>
      </c>
    </row>
    <row r="16085" spans="6:7" x14ac:dyDescent="0.3">
      <c r="F16085" t="s">
        <v>3793</v>
      </c>
      <c r="G16085" s="10">
        <v>0</v>
      </c>
    </row>
    <row r="16086" spans="6:7" x14ac:dyDescent="0.3">
      <c r="F16086" t="s">
        <v>3416</v>
      </c>
      <c r="G16086" s="10">
        <v>0</v>
      </c>
    </row>
    <row r="16087" spans="6:7" x14ac:dyDescent="0.3">
      <c r="F16087" t="s">
        <v>3795</v>
      </c>
      <c r="G16087" s="10">
        <v>0</v>
      </c>
    </row>
    <row r="16088" spans="6:7" x14ac:dyDescent="0.3">
      <c r="F16088" t="s">
        <v>3417</v>
      </c>
      <c r="G16088" s="10">
        <v>0</v>
      </c>
    </row>
    <row r="16089" spans="6:7" x14ac:dyDescent="0.3">
      <c r="F16089" t="s">
        <v>3797</v>
      </c>
      <c r="G16089" s="10">
        <v>0</v>
      </c>
    </row>
    <row r="16090" spans="6:7" x14ac:dyDescent="0.3">
      <c r="F16090" t="s">
        <v>3418</v>
      </c>
      <c r="G16090" s="10">
        <v>0</v>
      </c>
    </row>
    <row r="16091" spans="6:7" x14ac:dyDescent="0.3">
      <c r="F16091" t="s">
        <v>3799</v>
      </c>
      <c r="G16091" s="10">
        <v>0</v>
      </c>
    </row>
    <row r="16092" spans="6:7" x14ac:dyDescent="0.3">
      <c r="F16092" t="s">
        <v>2944</v>
      </c>
      <c r="G16092" s="10">
        <v>0</v>
      </c>
    </row>
    <row r="16093" spans="6:7" x14ac:dyDescent="0.3">
      <c r="F16093" t="s">
        <v>3801</v>
      </c>
      <c r="G16093" s="10">
        <v>0</v>
      </c>
    </row>
    <row r="16094" spans="6:7" x14ac:dyDescent="0.3">
      <c r="F16094" t="s">
        <v>3020</v>
      </c>
      <c r="G16094" s="10">
        <v>0</v>
      </c>
    </row>
    <row r="16095" spans="6:7" x14ac:dyDescent="0.3">
      <c r="F16095" t="s">
        <v>3803</v>
      </c>
      <c r="G16095" s="10">
        <v>0</v>
      </c>
    </row>
    <row r="16096" spans="6:7" x14ac:dyDescent="0.3">
      <c r="F16096" t="s">
        <v>3421</v>
      </c>
      <c r="G16096" s="10">
        <v>0</v>
      </c>
    </row>
    <row r="16097" spans="6:7" x14ac:dyDescent="0.3">
      <c r="F16097" t="s">
        <v>3805</v>
      </c>
      <c r="G16097" s="10">
        <v>0</v>
      </c>
    </row>
    <row r="16098" spans="6:7" x14ac:dyDescent="0.3">
      <c r="F16098" t="s">
        <v>3422</v>
      </c>
      <c r="G16098" s="10">
        <v>0</v>
      </c>
    </row>
    <row r="16099" spans="6:7" x14ac:dyDescent="0.3">
      <c r="F16099" t="s">
        <v>2975</v>
      </c>
      <c r="G16099" s="10">
        <v>0</v>
      </c>
    </row>
    <row r="16100" spans="6:7" x14ac:dyDescent="0.3">
      <c r="F16100" t="s">
        <v>2945</v>
      </c>
      <c r="G16100" s="10">
        <v>0</v>
      </c>
    </row>
    <row r="16101" spans="6:7" x14ac:dyDescent="0.3">
      <c r="F16101" t="s">
        <v>3809</v>
      </c>
      <c r="G16101" s="10">
        <v>0</v>
      </c>
    </row>
    <row r="16102" spans="6:7" x14ac:dyDescent="0.3">
      <c r="F16102" t="s">
        <v>3424</v>
      </c>
      <c r="G16102" s="10">
        <v>0</v>
      </c>
    </row>
    <row r="16103" spans="6:7" x14ac:dyDescent="0.3">
      <c r="F16103" t="s">
        <v>3811</v>
      </c>
      <c r="G16103" s="10">
        <v>0</v>
      </c>
    </row>
    <row r="16104" spans="6:7" x14ac:dyDescent="0.3">
      <c r="F16104" t="s">
        <v>3425</v>
      </c>
      <c r="G16104" s="10">
        <v>0</v>
      </c>
    </row>
    <row r="16105" spans="6:7" x14ac:dyDescent="0.3">
      <c r="F16105" t="s">
        <v>3813</v>
      </c>
      <c r="G16105" s="10">
        <v>0</v>
      </c>
    </row>
    <row r="16106" spans="6:7" x14ac:dyDescent="0.3">
      <c r="F16106" t="s">
        <v>3426</v>
      </c>
      <c r="G16106" s="10">
        <v>0</v>
      </c>
    </row>
    <row r="16107" spans="6:7" x14ac:dyDescent="0.3">
      <c r="F16107" t="s">
        <v>3815</v>
      </c>
      <c r="G16107" s="10">
        <v>0</v>
      </c>
    </row>
    <row r="16108" spans="6:7" x14ac:dyDescent="0.3">
      <c r="F16108" t="s">
        <v>3427</v>
      </c>
      <c r="G16108" s="10">
        <v>0</v>
      </c>
    </row>
    <row r="16109" spans="6:7" x14ac:dyDescent="0.3">
      <c r="F16109" t="s">
        <v>3817</v>
      </c>
      <c r="G16109" s="10">
        <v>0</v>
      </c>
    </row>
    <row r="16110" spans="6:7" x14ac:dyDescent="0.3">
      <c r="F16110" t="s">
        <v>3428</v>
      </c>
      <c r="G16110" s="10">
        <v>0</v>
      </c>
    </row>
    <row r="16111" spans="6:7" x14ac:dyDescent="0.3">
      <c r="F16111" t="s">
        <v>3819</v>
      </c>
      <c r="G16111" s="10">
        <v>0</v>
      </c>
    </row>
    <row r="16112" spans="6:7" x14ac:dyDescent="0.3">
      <c r="F16112" t="s">
        <v>3820</v>
      </c>
      <c r="G16112" s="10">
        <v>0</v>
      </c>
    </row>
    <row r="16113" spans="6:7" x14ac:dyDescent="0.3">
      <c r="F16113" t="s">
        <v>3821</v>
      </c>
      <c r="G16113" s="10">
        <v>0</v>
      </c>
    </row>
    <row r="16114" spans="6:7" x14ac:dyDescent="0.3">
      <c r="F16114" t="s">
        <v>3822</v>
      </c>
      <c r="G16114" s="10">
        <v>0</v>
      </c>
    </row>
    <row r="16115" spans="6:7" x14ac:dyDescent="0.3">
      <c r="F16115" t="s">
        <v>3430</v>
      </c>
      <c r="G16115" s="10">
        <v>0</v>
      </c>
    </row>
    <row r="16116" spans="6:7" x14ac:dyDescent="0.3">
      <c r="F16116" t="s">
        <v>3824</v>
      </c>
      <c r="G16116" s="10">
        <v>0</v>
      </c>
    </row>
    <row r="16117" spans="6:7" x14ac:dyDescent="0.3">
      <c r="F16117" t="s">
        <v>3431</v>
      </c>
      <c r="G16117" s="10">
        <v>0</v>
      </c>
    </row>
    <row r="16118" spans="6:7" x14ac:dyDescent="0.3">
      <c r="F16118" t="s">
        <v>3826</v>
      </c>
      <c r="G16118" s="10">
        <v>0</v>
      </c>
    </row>
    <row r="16119" spans="6:7" x14ac:dyDescent="0.3">
      <c r="F16119" t="s">
        <v>3432</v>
      </c>
      <c r="G16119" s="10">
        <v>0</v>
      </c>
    </row>
    <row r="16120" spans="6:7" x14ac:dyDescent="0.3">
      <c r="F16120" t="s">
        <v>2977</v>
      </c>
      <c r="G16120" s="10">
        <v>0</v>
      </c>
    </row>
    <row r="16121" spans="6:7" x14ac:dyDescent="0.3">
      <c r="F16121" t="s">
        <v>3433</v>
      </c>
      <c r="G16121" s="10">
        <v>0</v>
      </c>
    </row>
    <row r="16122" spans="6:7" x14ac:dyDescent="0.3">
      <c r="F16122" t="s">
        <v>3830</v>
      </c>
      <c r="G16122" s="10">
        <v>0</v>
      </c>
    </row>
    <row r="16123" spans="6:7" x14ac:dyDescent="0.3">
      <c r="F16123" t="s">
        <v>3434</v>
      </c>
      <c r="G16123" s="10">
        <v>0</v>
      </c>
    </row>
    <row r="16124" spans="6:7" x14ac:dyDescent="0.3">
      <c r="F16124" t="s">
        <v>3832</v>
      </c>
      <c r="G16124" s="10">
        <v>0</v>
      </c>
    </row>
    <row r="16125" spans="6:7" x14ac:dyDescent="0.3">
      <c r="F16125" t="s">
        <v>3435</v>
      </c>
      <c r="G16125" s="10">
        <v>0</v>
      </c>
    </row>
    <row r="16126" spans="6:7" x14ac:dyDescent="0.3">
      <c r="F16126" t="s">
        <v>3834</v>
      </c>
      <c r="G16126" s="10">
        <v>0</v>
      </c>
    </row>
    <row r="16127" spans="6:7" x14ac:dyDescent="0.3">
      <c r="F16127" t="s">
        <v>3436</v>
      </c>
      <c r="G16127" s="10">
        <v>0</v>
      </c>
    </row>
    <row r="16128" spans="6:7" x14ac:dyDescent="0.3">
      <c r="F16128" t="s">
        <v>3836</v>
      </c>
      <c r="G16128" s="10">
        <v>0</v>
      </c>
    </row>
    <row r="16129" spans="6:7" x14ac:dyDescent="0.3">
      <c r="F16129" t="s">
        <v>3437</v>
      </c>
      <c r="G16129" s="10">
        <v>0</v>
      </c>
    </row>
    <row r="16130" spans="6:7" x14ac:dyDescent="0.3">
      <c r="F16130" t="s">
        <v>3838</v>
      </c>
      <c r="G16130" s="10">
        <v>0</v>
      </c>
    </row>
    <row r="16131" spans="6:7" x14ac:dyDescent="0.3">
      <c r="F16131" t="s">
        <v>3438</v>
      </c>
      <c r="G16131" s="10">
        <v>0</v>
      </c>
    </row>
    <row r="16132" spans="6:7" x14ac:dyDescent="0.3">
      <c r="F16132" t="s">
        <v>3840</v>
      </c>
      <c r="G16132" s="10">
        <v>0</v>
      </c>
    </row>
    <row r="16133" spans="6:7" x14ac:dyDescent="0.3">
      <c r="F16133" t="s">
        <v>3439</v>
      </c>
      <c r="G16133" s="10">
        <v>0</v>
      </c>
    </row>
    <row r="16134" spans="6:7" x14ac:dyDescent="0.3">
      <c r="F16134" t="s">
        <v>2982</v>
      </c>
      <c r="G16134" s="10">
        <v>0</v>
      </c>
    </row>
    <row r="16135" spans="6:7" x14ac:dyDescent="0.3">
      <c r="F16135" t="s">
        <v>3440</v>
      </c>
      <c r="G16135" s="10">
        <v>0</v>
      </c>
    </row>
    <row r="16136" spans="6:7" x14ac:dyDescent="0.3">
      <c r="F16136" t="s">
        <v>3844</v>
      </c>
      <c r="G16136" s="10">
        <v>0</v>
      </c>
    </row>
    <row r="16137" spans="6:7" x14ac:dyDescent="0.3">
      <c r="F16137" t="s">
        <v>3441</v>
      </c>
      <c r="G16137" s="10">
        <v>0</v>
      </c>
    </row>
    <row r="16138" spans="6:7" x14ac:dyDescent="0.3">
      <c r="F16138" t="s">
        <v>3846</v>
      </c>
      <c r="G16138" s="10">
        <v>0</v>
      </c>
    </row>
    <row r="16139" spans="6:7" x14ac:dyDescent="0.3">
      <c r="F16139" t="s">
        <v>3442</v>
      </c>
      <c r="G16139" s="10">
        <v>0</v>
      </c>
    </row>
    <row r="16140" spans="6:7" x14ac:dyDescent="0.3">
      <c r="F16140" t="s">
        <v>2983</v>
      </c>
      <c r="G16140" s="10">
        <v>0</v>
      </c>
    </row>
    <row r="16141" spans="6:7" x14ac:dyDescent="0.3">
      <c r="F16141" t="s">
        <v>3443</v>
      </c>
      <c r="G16141" s="10">
        <v>0</v>
      </c>
    </row>
    <row r="16142" spans="6:7" x14ac:dyDescent="0.3">
      <c r="F16142" t="s">
        <v>3850</v>
      </c>
      <c r="G16142" s="10">
        <v>0</v>
      </c>
    </row>
    <row r="16143" spans="6:7" x14ac:dyDescent="0.3">
      <c r="F16143" t="s">
        <v>3444</v>
      </c>
      <c r="G16143" s="10">
        <v>0</v>
      </c>
    </row>
    <row r="16144" spans="6:7" x14ac:dyDescent="0.3">
      <c r="F16144" t="s">
        <v>3852</v>
      </c>
      <c r="G16144" s="10">
        <v>0</v>
      </c>
    </row>
    <row r="16145" spans="6:7" x14ac:dyDescent="0.3">
      <c r="F16145" t="s">
        <v>3445</v>
      </c>
      <c r="G16145" s="10">
        <v>0</v>
      </c>
    </row>
    <row r="16146" spans="6:7" x14ac:dyDescent="0.3">
      <c r="F16146" t="s">
        <v>2984</v>
      </c>
      <c r="G16146" s="10">
        <v>0</v>
      </c>
    </row>
    <row r="16147" spans="6:7" x14ac:dyDescent="0.3">
      <c r="F16147" t="s">
        <v>3446</v>
      </c>
      <c r="G16147" s="10">
        <v>0</v>
      </c>
    </row>
    <row r="16148" spans="6:7" x14ac:dyDescent="0.3">
      <c r="F16148" t="s">
        <v>3856</v>
      </c>
      <c r="G16148" s="10">
        <v>0</v>
      </c>
    </row>
    <row r="16149" spans="6:7" x14ac:dyDescent="0.3">
      <c r="F16149" t="s">
        <v>3447</v>
      </c>
      <c r="G16149" s="10">
        <v>0</v>
      </c>
    </row>
    <row r="16150" spans="6:7" x14ac:dyDescent="0.3">
      <c r="F16150" t="s">
        <v>2986</v>
      </c>
      <c r="G16150" s="10">
        <v>0</v>
      </c>
    </row>
    <row r="16151" spans="6:7" x14ac:dyDescent="0.3">
      <c r="F16151" t="s">
        <v>3448</v>
      </c>
      <c r="G16151" s="10">
        <v>0</v>
      </c>
    </row>
    <row r="16152" spans="6:7" x14ac:dyDescent="0.3">
      <c r="F16152" t="s">
        <v>3032</v>
      </c>
      <c r="G16152" s="10">
        <v>0</v>
      </c>
    </row>
    <row r="16153" spans="6:7" x14ac:dyDescent="0.3">
      <c r="F16153" t="s">
        <v>3449</v>
      </c>
      <c r="G16153" s="10">
        <v>0</v>
      </c>
    </row>
    <row r="16154" spans="6:7" x14ac:dyDescent="0.3">
      <c r="F16154" t="s">
        <v>2987</v>
      </c>
      <c r="G16154" s="10">
        <v>0</v>
      </c>
    </row>
    <row r="16155" spans="6:7" x14ac:dyDescent="0.3">
      <c r="F16155" t="s">
        <v>3450</v>
      </c>
      <c r="G16155" s="10">
        <v>0</v>
      </c>
    </row>
    <row r="16156" spans="6:7" x14ac:dyDescent="0.3">
      <c r="F16156" t="s">
        <v>3864</v>
      </c>
      <c r="G16156" s="10">
        <v>0</v>
      </c>
    </row>
    <row r="16157" spans="6:7" x14ac:dyDescent="0.3">
      <c r="F16157" t="s">
        <v>3451</v>
      </c>
      <c r="G16157" s="10">
        <v>0</v>
      </c>
    </row>
    <row r="16158" spans="6:7" x14ac:dyDescent="0.3">
      <c r="F16158" t="s">
        <v>3866</v>
      </c>
      <c r="G16158" s="10">
        <v>0</v>
      </c>
    </row>
    <row r="16159" spans="6:7" x14ac:dyDescent="0.3">
      <c r="F16159" t="s">
        <v>3452</v>
      </c>
      <c r="G16159" s="10">
        <v>0</v>
      </c>
    </row>
    <row r="16160" spans="6:7" x14ac:dyDescent="0.3">
      <c r="F16160" t="s">
        <v>3868</v>
      </c>
      <c r="G16160" s="10">
        <v>0</v>
      </c>
    </row>
    <row r="16161" spans="6:7" x14ac:dyDescent="0.3">
      <c r="F16161" t="s">
        <v>3453</v>
      </c>
      <c r="G16161" s="10">
        <v>0</v>
      </c>
    </row>
    <row r="16162" spans="6:7" x14ac:dyDescent="0.3">
      <c r="F16162" t="s">
        <v>3870</v>
      </c>
      <c r="G16162" s="10">
        <v>0</v>
      </c>
    </row>
    <row r="16163" spans="6:7" x14ac:dyDescent="0.3">
      <c r="F16163" t="s">
        <v>3454</v>
      </c>
      <c r="G16163" s="10">
        <v>0</v>
      </c>
    </row>
    <row r="16164" spans="6:7" x14ac:dyDescent="0.3">
      <c r="F16164" t="s">
        <v>3872</v>
      </c>
      <c r="G16164" s="10">
        <v>0</v>
      </c>
    </row>
    <row r="16165" spans="6:7" x14ac:dyDescent="0.3">
      <c r="F16165" t="s">
        <v>3455</v>
      </c>
      <c r="G16165" s="10">
        <v>0</v>
      </c>
    </row>
    <row r="16166" spans="6:7" x14ac:dyDescent="0.3">
      <c r="F16166" t="s">
        <v>3874</v>
      </c>
      <c r="G16166" s="10">
        <v>0</v>
      </c>
    </row>
    <row r="16167" spans="6:7" x14ac:dyDescent="0.3">
      <c r="F16167" t="s">
        <v>3456</v>
      </c>
      <c r="G16167" s="10">
        <v>0</v>
      </c>
    </row>
    <row r="16168" spans="6:7" x14ac:dyDescent="0.3">
      <c r="F16168" t="s">
        <v>3876</v>
      </c>
      <c r="G16168" s="10">
        <v>0</v>
      </c>
    </row>
    <row r="16169" spans="6:7" x14ac:dyDescent="0.3">
      <c r="F16169" t="s">
        <v>3457</v>
      </c>
      <c r="G16169" s="10">
        <v>0</v>
      </c>
    </row>
    <row r="16170" spans="6:7" x14ac:dyDescent="0.3">
      <c r="F16170" t="s">
        <v>3878</v>
      </c>
      <c r="G16170" s="10">
        <v>0</v>
      </c>
    </row>
    <row r="16171" spans="6:7" x14ac:dyDescent="0.3">
      <c r="F16171" t="s">
        <v>3458</v>
      </c>
      <c r="G16171" s="10">
        <v>0</v>
      </c>
    </row>
    <row r="16172" spans="6:7" x14ac:dyDescent="0.3">
      <c r="F16172" t="s">
        <v>3880</v>
      </c>
      <c r="G16172" s="10">
        <v>0</v>
      </c>
    </row>
    <row r="16173" spans="6:7" x14ac:dyDescent="0.3">
      <c r="F16173" t="s">
        <v>3459</v>
      </c>
      <c r="G16173" s="10">
        <v>0</v>
      </c>
    </row>
    <row r="16174" spans="6:7" x14ac:dyDescent="0.3">
      <c r="F16174" t="s">
        <v>3882</v>
      </c>
      <c r="G16174" s="10">
        <v>0</v>
      </c>
    </row>
    <row r="16175" spans="6:7" x14ac:dyDescent="0.3">
      <c r="F16175" t="s">
        <v>3460</v>
      </c>
      <c r="G16175" s="10">
        <v>0</v>
      </c>
    </row>
    <row r="16176" spans="6:7" x14ac:dyDescent="0.3">
      <c r="F16176" t="s">
        <v>2988</v>
      </c>
      <c r="G16176" s="10">
        <v>0</v>
      </c>
    </row>
    <row r="16177" spans="6:7" x14ac:dyDescent="0.3">
      <c r="F16177" t="s">
        <v>3461</v>
      </c>
      <c r="G16177" s="10">
        <v>0</v>
      </c>
    </row>
    <row r="16178" spans="6:7" x14ac:dyDescent="0.3">
      <c r="F16178" t="s">
        <v>3886</v>
      </c>
      <c r="G16178" s="10">
        <v>0</v>
      </c>
    </row>
    <row r="16179" spans="6:7" x14ac:dyDescent="0.3">
      <c r="F16179" t="s">
        <v>3462</v>
      </c>
      <c r="G16179" s="10">
        <v>0</v>
      </c>
    </row>
    <row r="16180" spans="6:7" x14ac:dyDescent="0.3">
      <c r="F16180" t="s">
        <v>3888</v>
      </c>
      <c r="G16180" s="10">
        <v>0</v>
      </c>
    </row>
    <row r="16181" spans="6:7" x14ac:dyDescent="0.3">
      <c r="F16181" t="s">
        <v>3463</v>
      </c>
      <c r="G16181" s="10">
        <v>0</v>
      </c>
    </row>
    <row r="16182" spans="6:7" x14ac:dyDescent="0.3">
      <c r="F16182" t="s">
        <v>3890</v>
      </c>
      <c r="G16182" s="10">
        <v>0</v>
      </c>
    </row>
    <row r="16183" spans="6:7" x14ac:dyDescent="0.3">
      <c r="F16183" t="s">
        <v>3464</v>
      </c>
      <c r="G16183" s="10">
        <v>0</v>
      </c>
    </row>
    <row r="16184" spans="6:7" x14ac:dyDescent="0.3">
      <c r="F16184" t="s">
        <v>3892</v>
      </c>
      <c r="G16184" s="10">
        <v>0</v>
      </c>
    </row>
    <row r="16185" spans="6:7" x14ac:dyDescent="0.3">
      <c r="F16185" t="s">
        <v>3465</v>
      </c>
      <c r="G16185" s="10">
        <v>0</v>
      </c>
    </row>
    <row r="16186" spans="6:7" x14ac:dyDescent="0.3">
      <c r="F16186" t="s">
        <v>3894</v>
      </c>
      <c r="G16186" s="10">
        <v>0</v>
      </c>
    </row>
    <row r="16187" spans="6:7" x14ac:dyDescent="0.3">
      <c r="F16187" t="s">
        <v>3466</v>
      </c>
      <c r="G16187" s="10">
        <v>0</v>
      </c>
    </row>
    <row r="16188" spans="6:7" x14ac:dyDescent="0.3">
      <c r="F16188" t="s">
        <v>3896</v>
      </c>
      <c r="G16188" s="10">
        <v>0</v>
      </c>
    </row>
    <row r="16189" spans="6:7" x14ac:dyDescent="0.3">
      <c r="F16189" t="s">
        <v>3467</v>
      </c>
      <c r="G16189" s="10">
        <v>0</v>
      </c>
    </row>
    <row r="16190" spans="6:7" x14ac:dyDescent="0.3">
      <c r="F16190" t="s">
        <v>3898</v>
      </c>
      <c r="G16190" s="10">
        <v>0</v>
      </c>
    </row>
    <row r="16191" spans="6:7" x14ac:dyDescent="0.3">
      <c r="F16191" t="s">
        <v>3468</v>
      </c>
      <c r="G16191" s="10">
        <v>0</v>
      </c>
    </row>
    <row r="16192" spans="6:7" x14ac:dyDescent="0.3">
      <c r="F16192" t="s">
        <v>3900</v>
      </c>
      <c r="G16192" s="10">
        <v>0</v>
      </c>
    </row>
    <row r="16193" spans="6:7" x14ac:dyDescent="0.3">
      <c r="F16193" t="s">
        <v>3469</v>
      </c>
      <c r="G16193" s="10">
        <v>0</v>
      </c>
    </row>
    <row r="16194" spans="6:7" x14ac:dyDescent="0.3">
      <c r="F16194" t="s">
        <v>3902</v>
      </c>
      <c r="G16194" s="10">
        <v>0</v>
      </c>
    </row>
    <row r="16195" spans="6:7" x14ac:dyDescent="0.3">
      <c r="F16195" t="s">
        <v>3470</v>
      </c>
      <c r="G16195" s="10">
        <v>0</v>
      </c>
    </row>
    <row r="16196" spans="6:7" x14ac:dyDescent="0.3">
      <c r="F16196" t="s">
        <v>2989</v>
      </c>
      <c r="G16196" s="10">
        <v>0</v>
      </c>
    </row>
    <row r="16197" spans="6:7" x14ac:dyDescent="0.3">
      <c r="F16197" t="s">
        <v>3471</v>
      </c>
      <c r="G16197" s="10">
        <v>0</v>
      </c>
    </row>
    <row r="16198" spans="6:7" x14ac:dyDescent="0.3">
      <c r="F16198" t="s">
        <v>3906</v>
      </c>
      <c r="G16198" s="10">
        <v>0</v>
      </c>
    </row>
    <row r="16199" spans="6:7" x14ac:dyDescent="0.3">
      <c r="F16199" t="s">
        <v>3472</v>
      </c>
      <c r="G16199" s="10">
        <v>0</v>
      </c>
    </row>
    <row r="16200" spans="6:7" x14ac:dyDescent="0.3">
      <c r="F16200" t="s">
        <v>3908</v>
      </c>
      <c r="G16200" s="10">
        <v>0</v>
      </c>
    </row>
    <row r="16201" spans="6:7" x14ac:dyDescent="0.3">
      <c r="F16201" t="s">
        <v>3473</v>
      </c>
      <c r="G16201" s="10">
        <v>0</v>
      </c>
    </row>
    <row r="16202" spans="6:7" x14ac:dyDescent="0.3">
      <c r="F16202" t="s">
        <v>3910</v>
      </c>
      <c r="G16202" s="10">
        <v>0</v>
      </c>
    </row>
    <row r="16203" spans="6:7" x14ac:dyDescent="0.3">
      <c r="F16203" t="s">
        <v>3474</v>
      </c>
      <c r="G16203" s="10">
        <v>0</v>
      </c>
    </row>
    <row r="16204" spans="6:7" x14ac:dyDescent="0.3">
      <c r="F16204" t="s">
        <v>3912</v>
      </c>
      <c r="G16204" s="10">
        <v>0</v>
      </c>
    </row>
    <row r="16205" spans="6:7" x14ac:dyDescent="0.3">
      <c r="F16205" t="s">
        <v>3475</v>
      </c>
      <c r="G16205" s="10">
        <v>0</v>
      </c>
    </row>
    <row r="16206" spans="6:7" x14ac:dyDescent="0.3">
      <c r="F16206" t="s">
        <v>3914</v>
      </c>
      <c r="G16206" s="10">
        <v>0</v>
      </c>
    </row>
    <row r="16207" spans="6:7" x14ac:dyDescent="0.3">
      <c r="F16207" t="s">
        <v>3476</v>
      </c>
      <c r="G16207" s="10">
        <v>0</v>
      </c>
    </row>
    <row r="16208" spans="6:7" x14ac:dyDescent="0.3">
      <c r="F16208" t="s">
        <v>3916</v>
      </c>
      <c r="G16208" s="10">
        <v>0</v>
      </c>
    </row>
    <row r="16209" spans="6:7" x14ac:dyDescent="0.3">
      <c r="F16209" t="s">
        <v>3477</v>
      </c>
      <c r="G16209" s="10">
        <v>0</v>
      </c>
    </row>
    <row r="16210" spans="6:7" x14ac:dyDescent="0.3">
      <c r="F16210" t="s">
        <v>3918</v>
      </c>
      <c r="G16210" s="10">
        <v>0</v>
      </c>
    </row>
    <row r="16211" spans="6:7" x14ac:dyDescent="0.3">
      <c r="F16211" t="s">
        <v>4052</v>
      </c>
      <c r="G16211" s="10">
        <v>0</v>
      </c>
    </row>
    <row r="16212" spans="6:7" x14ac:dyDescent="0.3">
      <c r="F16212" t="s">
        <v>3920</v>
      </c>
      <c r="G16212" s="10">
        <v>0</v>
      </c>
    </row>
    <row r="16213" spans="6:7" x14ac:dyDescent="0.3">
      <c r="F16213" t="s">
        <v>4054</v>
      </c>
      <c r="G16213" s="10">
        <v>0</v>
      </c>
    </row>
    <row r="16214" spans="6:7" x14ac:dyDescent="0.3">
      <c r="F16214" t="s">
        <v>3922</v>
      </c>
      <c r="G16214" s="10">
        <v>0</v>
      </c>
    </row>
    <row r="16215" spans="6:7" x14ac:dyDescent="0.3">
      <c r="F16215" t="s">
        <v>3480</v>
      </c>
      <c r="G16215" s="10">
        <v>0</v>
      </c>
    </row>
    <row r="16216" spans="6:7" x14ac:dyDescent="0.3">
      <c r="F16216" t="s">
        <v>3033</v>
      </c>
      <c r="G16216" s="10">
        <v>0</v>
      </c>
    </row>
    <row r="16217" spans="6:7" x14ac:dyDescent="0.3">
      <c r="F16217" t="s">
        <v>3481</v>
      </c>
      <c r="G16217" s="10">
        <v>0</v>
      </c>
    </row>
    <row r="16218" spans="6:7" x14ac:dyDescent="0.3">
      <c r="F16218" t="s">
        <v>3926</v>
      </c>
      <c r="G16218" s="10">
        <v>0</v>
      </c>
    </row>
    <row r="16219" spans="6:7" x14ac:dyDescent="0.3">
      <c r="F16219" t="s">
        <v>3482</v>
      </c>
      <c r="G16219" s="10">
        <v>0</v>
      </c>
    </row>
    <row r="16220" spans="6:7" x14ac:dyDescent="0.3">
      <c r="F16220" t="s">
        <v>3928</v>
      </c>
      <c r="G16220" s="10">
        <v>0</v>
      </c>
    </row>
    <row r="16221" spans="6:7" x14ac:dyDescent="0.3">
      <c r="F16221" t="s">
        <v>3483</v>
      </c>
      <c r="G16221" s="10">
        <v>0</v>
      </c>
    </row>
    <row r="16222" spans="6:7" x14ac:dyDescent="0.3">
      <c r="F16222" t="s">
        <v>3930</v>
      </c>
      <c r="G16222" s="10">
        <v>0</v>
      </c>
    </row>
    <row r="16223" spans="6:7" x14ac:dyDescent="0.3">
      <c r="F16223" t="s">
        <v>3484</v>
      </c>
      <c r="G16223" s="10">
        <v>0</v>
      </c>
    </row>
    <row r="16224" spans="6:7" x14ac:dyDescent="0.3">
      <c r="F16224" t="s">
        <v>3932</v>
      </c>
      <c r="G16224" s="10">
        <v>0</v>
      </c>
    </row>
    <row r="16225" spans="6:7" x14ac:dyDescent="0.3">
      <c r="F16225" t="s">
        <v>3485</v>
      </c>
      <c r="G16225" s="10">
        <v>0</v>
      </c>
    </row>
    <row r="16226" spans="6:7" x14ac:dyDescent="0.3">
      <c r="F16226" t="s">
        <v>3934</v>
      </c>
      <c r="G16226" s="10">
        <v>0</v>
      </c>
    </row>
    <row r="16227" spans="6:7" x14ac:dyDescent="0.3">
      <c r="F16227" t="s">
        <v>3486</v>
      </c>
      <c r="G16227" s="10">
        <v>0</v>
      </c>
    </row>
    <row r="16228" spans="6:7" x14ac:dyDescent="0.3">
      <c r="F16228" t="s">
        <v>3936</v>
      </c>
      <c r="G16228" s="10">
        <v>0</v>
      </c>
    </row>
    <row r="16229" spans="6:7" x14ac:dyDescent="0.3">
      <c r="F16229" t="s">
        <v>3487</v>
      </c>
      <c r="G16229" s="10">
        <v>0</v>
      </c>
    </row>
    <row r="16230" spans="6:7" x14ac:dyDescent="0.3">
      <c r="F16230" t="s">
        <v>3938</v>
      </c>
      <c r="G16230" s="10">
        <v>0</v>
      </c>
    </row>
    <row r="16231" spans="6:7" x14ac:dyDescent="0.3">
      <c r="F16231" t="s">
        <v>3488</v>
      </c>
      <c r="G16231" s="10">
        <v>0</v>
      </c>
    </row>
    <row r="16232" spans="6:7" x14ac:dyDescent="0.3">
      <c r="F16232" t="s">
        <v>3940</v>
      </c>
      <c r="G16232" s="10">
        <v>0</v>
      </c>
    </row>
    <row r="16233" spans="6:7" x14ac:dyDescent="0.3">
      <c r="F16233" t="s">
        <v>3489</v>
      </c>
      <c r="G16233" s="10">
        <v>0</v>
      </c>
    </row>
    <row r="16234" spans="6:7" x14ac:dyDescent="0.3">
      <c r="F16234" t="s">
        <v>3942</v>
      </c>
      <c r="G16234" s="10">
        <v>0</v>
      </c>
    </row>
    <row r="16235" spans="6:7" x14ac:dyDescent="0.3">
      <c r="F16235" t="s">
        <v>3490</v>
      </c>
      <c r="G16235" s="10">
        <v>0</v>
      </c>
    </row>
    <row r="16236" spans="6:7" x14ac:dyDescent="0.3">
      <c r="F16236" t="s">
        <v>3944</v>
      </c>
      <c r="G16236" s="10">
        <v>0</v>
      </c>
    </row>
    <row r="16237" spans="6:7" x14ac:dyDescent="0.3">
      <c r="F16237" t="s">
        <v>3491</v>
      </c>
      <c r="G16237" s="10">
        <v>0</v>
      </c>
    </row>
    <row r="16238" spans="6:7" x14ac:dyDescent="0.3">
      <c r="F16238" t="s">
        <v>3946</v>
      </c>
      <c r="G16238" s="10">
        <v>0</v>
      </c>
    </row>
    <row r="16239" spans="6:7" x14ac:dyDescent="0.3">
      <c r="F16239" t="s">
        <v>3492</v>
      </c>
      <c r="G16239" s="10">
        <v>0</v>
      </c>
    </row>
    <row r="16240" spans="6:7" x14ac:dyDescent="0.3">
      <c r="F16240" t="s">
        <v>3948</v>
      </c>
      <c r="G16240" s="10">
        <v>0</v>
      </c>
    </row>
    <row r="16241" spans="6:7" x14ac:dyDescent="0.3">
      <c r="F16241" t="s">
        <v>3493</v>
      </c>
      <c r="G16241" s="10">
        <v>0</v>
      </c>
    </row>
    <row r="16242" spans="6:7" x14ac:dyDescent="0.3">
      <c r="F16242" t="s">
        <v>3950</v>
      </c>
      <c r="G16242" s="10">
        <v>0</v>
      </c>
    </row>
    <row r="16243" spans="6:7" x14ac:dyDescent="0.3">
      <c r="F16243" t="s">
        <v>3494</v>
      </c>
      <c r="G16243" s="10">
        <v>0</v>
      </c>
    </row>
    <row r="16244" spans="6:7" x14ac:dyDescent="0.3">
      <c r="F16244" t="s">
        <v>3952</v>
      </c>
      <c r="G16244" s="10">
        <v>0</v>
      </c>
    </row>
    <row r="16245" spans="6:7" x14ac:dyDescent="0.3">
      <c r="F16245" t="s">
        <v>3495</v>
      </c>
      <c r="G16245" s="10">
        <v>0</v>
      </c>
    </row>
    <row r="16246" spans="6:7" x14ac:dyDescent="0.3">
      <c r="F16246" t="s">
        <v>3954</v>
      </c>
      <c r="G16246" s="10">
        <v>0</v>
      </c>
    </row>
    <row r="16247" spans="6:7" x14ac:dyDescent="0.3">
      <c r="F16247" t="s">
        <v>3496</v>
      </c>
      <c r="G16247" s="10">
        <v>0</v>
      </c>
    </row>
    <row r="16248" spans="6:7" x14ac:dyDescent="0.3">
      <c r="F16248" t="s">
        <v>3956</v>
      </c>
      <c r="G16248" s="10">
        <v>0</v>
      </c>
    </row>
    <row r="16249" spans="6:7" x14ac:dyDescent="0.3">
      <c r="F16249" t="s">
        <v>3497</v>
      </c>
      <c r="G16249" s="10">
        <v>0</v>
      </c>
    </row>
    <row r="16250" spans="6:7" x14ac:dyDescent="0.3">
      <c r="F16250" t="s">
        <v>2996</v>
      </c>
      <c r="G16250" s="10">
        <v>0</v>
      </c>
    </row>
    <row r="16251" spans="6:7" x14ac:dyDescent="0.3">
      <c r="F16251" t="s">
        <v>3498</v>
      </c>
      <c r="G16251" s="10">
        <v>0</v>
      </c>
    </row>
    <row r="16252" spans="6:7" x14ac:dyDescent="0.3">
      <c r="F16252" t="s">
        <v>3960</v>
      </c>
      <c r="G16252" s="10">
        <v>0</v>
      </c>
    </row>
    <row r="16253" spans="6:7" x14ac:dyDescent="0.3">
      <c r="F16253" t="s">
        <v>3499</v>
      </c>
      <c r="G16253" s="10">
        <v>0</v>
      </c>
    </row>
    <row r="16254" spans="6:7" x14ac:dyDescent="0.3">
      <c r="F16254" t="s">
        <v>3962</v>
      </c>
      <c r="G16254" s="10">
        <v>0</v>
      </c>
    </row>
    <row r="16255" spans="6:7" x14ac:dyDescent="0.3">
      <c r="F16255" t="s">
        <v>3500</v>
      </c>
      <c r="G16255" s="10">
        <v>0</v>
      </c>
    </row>
    <row r="16256" spans="6:7" x14ac:dyDescent="0.3">
      <c r="F16256" t="s">
        <v>3964</v>
      </c>
      <c r="G16256" s="10">
        <v>0</v>
      </c>
    </row>
    <row r="16257" spans="6:7" x14ac:dyDescent="0.3">
      <c r="F16257" t="s">
        <v>3501</v>
      </c>
      <c r="G16257" s="10">
        <v>0</v>
      </c>
    </row>
    <row r="16258" spans="6:7" x14ac:dyDescent="0.3">
      <c r="F16258" t="s">
        <v>3966</v>
      </c>
      <c r="G16258" s="10">
        <v>0</v>
      </c>
    </row>
    <row r="16259" spans="6:7" x14ac:dyDescent="0.3">
      <c r="F16259" t="s">
        <v>3502</v>
      </c>
      <c r="G16259" s="10">
        <v>0</v>
      </c>
    </row>
    <row r="16260" spans="6:7" x14ac:dyDescent="0.3">
      <c r="F16260" t="s">
        <v>3968</v>
      </c>
      <c r="G16260" s="10">
        <v>0</v>
      </c>
    </row>
    <row r="16261" spans="6:7" x14ac:dyDescent="0.3">
      <c r="F16261" t="s">
        <v>3503</v>
      </c>
      <c r="G16261" s="10">
        <v>0</v>
      </c>
    </row>
    <row r="16262" spans="6:7" x14ac:dyDescent="0.3">
      <c r="F16262" t="s">
        <v>3970</v>
      </c>
      <c r="G16262" s="10">
        <v>0</v>
      </c>
    </row>
    <row r="16263" spans="6:7" x14ac:dyDescent="0.3">
      <c r="F16263" t="s">
        <v>3021</v>
      </c>
      <c r="G16263" s="10">
        <v>0</v>
      </c>
    </row>
    <row r="16264" spans="6:7" x14ac:dyDescent="0.3">
      <c r="F16264" t="s">
        <v>3972</v>
      </c>
      <c r="G16264" s="10">
        <v>0</v>
      </c>
    </row>
    <row r="16265" spans="6:7" x14ac:dyDescent="0.3">
      <c r="F16265" t="s">
        <v>3505</v>
      </c>
      <c r="G16265" s="10">
        <v>0</v>
      </c>
    </row>
    <row r="16266" spans="6:7" x14ac:dyDescent="0.3">
      <c r="F16266" t="s">
        <v>3974</v>
      </c>
      <c r="G16266" s="10">
        <v>0</v>
      </c>
    </row>
    <row r="16267" spans="6:7" x14ac:dyDescent="0.3">
      <c r="F16267" t="s">
        <v>3506</v>
      </c>
      <c r="G16267" s="10">
        <v>0</v>
      </c>
    </row>
    <row r="16268" spans="6:7" x14ac:dyDescent="0.3">
      <c r="F16268" t="s">
        <v>3976</v>
      </c>
      <c r="G16268" s="10">
        <v>0</v>
      </c>
    </row>
    <row r="16269" spans="6:7" x14ac:dyDescent="0.3">
      <c r="F16269" t="s">
        <v>3507</v>
      </c>
      <c r="G16269" s="10">
        <v>0</v>
      </c>
    </row>
    <row r="16270" spans="6:7" x14ac:dyDescent="0.3">
      <c r="F16270" t="s">
        <v>3978</v>
      </c>
      <c r="G16270" s="10">
        <v>0</v>
      </c>
    </row>
    <row r="16271" spans="6:7" x14ac:dyDescent="0.3">
      <c r="F16271" t="s">
        <v>3508</v>
      </c>
      <c r="G16271" s="10">
        <v>0</v>
      </c>
    </row>
    <row r="16272" spans="6:7" x14ac:dyDescent="0.3">
      <c r="F16272" t="s">
        <v>3980</v>
      </c>
      <c r="G16272" s="10">
        <v>0</v>
      </c>
    </row>
    <row r="16273" spans="6:7" x14ac:dyDescent="0.3">
      <c r="F16273" t="s">
        <v>3509</v>
      </c>
      <c r="G16273" s="10">
        <v>0</v>
      </c>
    </row>
    <row r="16274" spans="6:7" x14ac:dyDescent="0.3">
      <c r="F16274" t="s">
        <v>3982</v>
      </c>
      <c r="G16274" s="10">
        <v>0</v>
      </c>
    </row>
    <row r="16275" spans="6:7" x14ac:dyDescent="0.3">
      <c r="F16275" t="s">
        <v>3510</v>
      </c>
      <c r="G16275" s="10">
        <v>0</v>
      </c>
    </row>
    <row r="16276" spans="6:7" x14ac:dyDescent="0.3">
      <c r="F16276" t="s">
        <v>3984</v>
      </c>
      <c r="G16276" s="10">
        <v>0</v>
      </c>
    </row>
    <row r="16277" spans="6:7" x14ac:dyDescent="0.3">
      <c r="F16277" t="s">
        <v>3511</v>
      </c>
      <c r="G16277" s="10">
        <v>0</v>
      </c>
    </row>
    <row r="16278" spans="6:7" x14ac:dyDescent="0.3">
      <c r="F16278" t="s">
        <v>3986</v>
      </c>
      <c r="G16278" s="10">
        <v>0</v>
      </c>
    </row>
    <row r="16279" spans="6:7" x14ac:dyDescent="0.3">
      <c r="F16279" t="s">
        <v>3512</v>
      </c>
      <c r="G16279" s="10">
        <v>0</v>
      </c>
    </row>
    <row r="16280" spans="6:7" x14ac:dyDescent="0.3">
      <c r="F16280" t="s">
        <v>3988</v>
      </c>
      <c r="G16280" s="10">
        <v>0</v>
      </c>
    </row>
    <row r="16281" spans="6:7" x14ac:dyDescent="0.3">
      <c r="F16281" t="s">
        <v>3513</v>
      </c>
      <c r="G16281" s="10">
        <v>0</v>
      </c>
    </row>
    <row r="16282" spans="6:7" x14ac:dyDescent="0.3">
      <c r="F16282" t="s">
        <v>3990</v>
      </c>
      <c r="G16282" s="10">
        <v>0</v>
      </c>
    </row>
    <row r="16283" spans="6:7" x14ac:dyDescent="0.3">
      <c r="F16283" t="s">
        <v>3514</v>
      </c>
      <c r="G16283" s="10">
        <v>0</v>
      </c>
    </row>
    <row r="16284" spans="6:7" x14ac:dyDescent="0.3">
      <c r="F16284" t="s">
        <v>3992</v>
      </c>
      <c r="G16284" s="10">
        <v>0</v>
      </c>
    </row>
    <row r="16285" spans="6:7" x14ac:dyDescent="0.3">
      <c r="F16285" t="s">
        <v>3515</v>
      </c>
      <c r="G16285" s="10">
        <v>0</v>
      </c>
    </row>
    <row r="16286" spans="6:7" x14ac:dyDescent="0.3">
      <c r="F16286" t="s">
        <v>3994</v>
      </c>
      <c r="G16286" s="10">
        <v>0</v>
      </c>
    </row>
    <row r="16287" spans="6:7" x14ac:dyDescent="0.3">
      <c r="F16287" t="s">
        <v>2946</v>
      </c>
      <c r="G16287" s="10">
        <v>0</v>
      </c>
    </row>
    <row r="16288" spans="6:7" x14ac:dyDescent="0.3">
      <c r="F16288" t="s">
        <v>3996</v>
      </c>
      <c r="G16288" s="10">
        <v>0</v>
      </c>
    </row>
    <row r="16289" spans="6:7" x14ac:dyDescent="0.3">
      <c r="F16289" t="s">
        <v>3517</v>
      </c>
      <c r="G16289" s="10">
        <v>0</v>
      </c>
    </row>
    <row r="16290" spans="6:7" x14ac:dyDescent="0.3">
      <c r="F16290" t="s">
        <v>3998</v>
      </c>
      <c r="G16290" s="10">
        <v>0</v>
      </c>
    </row>
    <row r="16291" spans="6:7" x14ac:dyDescent="0.3">
      <c r="F16291" t="s">
        <v>3518</v>
      </c>
      <c r="G16291" s="10">
        <v>0</v>
      </c>
    </row>
    <row r="16292" spans="6:7" x14ac:dyDescent="0.3">
      <c r="F16292" t="s">
        <v>4000</v>
      </c>
      <c r="G16292" s="10">
        <v>0</v>
      </c>
    </row>
    <row r="16293" spans="6:7" x14ac:dyDescent="0.3">
      <c r="F16293" t="s">
        <v>3519</v>
      </c>
      <c r="G16293" s="10">
        <v>0</v>
      </c>
    </row>
    <row r="16294" spans="6:7" x14ac:dyDescent="0.3">
      <c r="F16294" t="s">
        <v>3011</v>
      </c>
      <c r="G16294" s="10">
        <v>0</v>
      </c>
    </row>
    <row r="16295" spans="6:7" x14ac:dyDescent="0.3">
      <c r="F16295" t="s">
        <v>3520</v>
      </c>
      <c r="G16295" s="10">
        <v>0</v>
      </c>
    </row>
    <row r="16296" spans="6:7" x14ac:dyDescent="0.3">
      <c r="F16296" t="s">
        <v>4004</v>
      </c>
      <c r="G16296" s="10">
        <v>0</v>
      </c>
    </row>
    <row r="16297" spans="6:7" x14ac:dyDescent="0.3">
      <c r="F16297" t="s">
        <v>3521</v>
      </c>
      <c r="G16297" s="10">
        <v>0</v>
      </c>
    </row>
    <row r="16298" spans="6:7" x14ac:dyDescent="0.3">
      <c r="F16298" t="s">
        <v>4006</v>
      </c>
      <c r="G16298" s="10">
        <v>0</v>
      </c>
    </row>
    <row r="16299" spans="6:7" x14ac:dyDescent="0.3">
      <c r="F16299" t="s">
        <v>3522</v>
      </c>
      <c r="G16299" s="10">
        <v>0</v>
      </c>
    </row>
    <row r="16300" spans="6:7" x14ac:dyDescent="0.3">
      <c r="F16300" t="s">
        <v>4008</v>
      </c>
      <c r="G16300" s="10">
        <v>0</v>
      </c>
    </row>
    <row r="16301" spans="6:7" x14ac:dyDescent="0.3">
      <c r="F16301" t="s">
        <v>3523</v>
      </c>
      <c r="G16301" s="10">
        <v>0</v>
      </c>
    </row>
    <row r="16302" spans="6:7" x14ac:dyDescent="0.3">
      <c r="F16302" t="s">
        <v>3001</v>
      </c>
      <c r="G16302" s="10">
        <v>0</v>
      </c>
    </row>
    <row r="16303" spans="6:7" x14ac:dyDescent="0.3">
      <c r="F16303" t="s">
        <v>3524</v>
      </c>
      <c r="G16303" s="10">
        <v>0</v>
      </c>
    </row>
    <row r="16304" spans="6:7" x14ac:dyDescent="0.3">
      <c r="F16304" t="s">
        <v>4012</v>
      </c>
      <c r="G16304" s="10">
        <v>0</v>
      </c>
    </row>
    <row r="16305" spans="6:7" x14ac:dyDescent="0.3">
      <c r="F16305" t="s">
        <v>4041</v>
      </c>
      <c r="G16305" s="10">
        <v>0</v>
      </c>
    </row>
    <row r="16306" spans="6:7" x14ac:dyDescent="0.3">
      <c r="F16306" t="s">
        <v>4014</v>
      </c>
      <c r="G16306" s="10">
        <v>0</v>
      </c>
    </row>
    <row r="16307" spans="6:7" x14ac:dyDescent="0.3">
      <c r="F16307" t="s">
        <v>3002</v>
      </c>
      <c r="G16307" s="10">
        <v>0</v>
      </c>
    </row>
    <row r="16308" spans="6:7" x14ac:dyDescent="0.3">
      <c r="F16308" t="s">
        <v>4016</v>
      </c>
      <c r="G16308" s="10">
        <v>0</v>
      </c>
    </row>
    <row r="16309" spans="6:7" x14ac:dyDescent="0.3">
      <c r="F16309" t="s">
        <v>4045</v>
      </c>
      <c r="G16309" s="10">
        <v>0</v>
      </c>
    </row>
    <row r="16310" spans="6:7" x14ac:dyDescent="0.3">
      <c r="F16310" t="s">
        <v>4018</v>
      </c>
      <c r="G16310" s="10">
        <v>0</v>
      </c>
    </row>
    <row r="16311" spans="6:7" x14ac:dyDescent="0.3">
      <c r="F16311" t="s">
        <v>4047</v>
      </c>
      <c r="G16311" s="10">
        <v>0</v>
      </c>
    </row>
    <row r="16312" spans="6:7" x14ac:dyDescent="0.3">
      <c r="F16312" t="s">
        <v>4020</v>
      </c>
      <c r="G16312" s="10">
        <v>0</v>
      </c>
    </row>
    <row r="16313" spans="6:7" x14ac:dyDescent="0.3">
      <c r="F16313" t="s">
        <v>4049</v>
      </c>
      <c r="G16313" s="10">
        <v>0</v>
      </c>
    </row>
    <row r="16314" spans="6:7" x14ac:dyDescent="0.3">
      <c r="F16314" t="s">
        <v>4022</v>
      </c>
      <c r="G16314" s="10">
        <v>0</v>
      </c>
    </row>
    <row r="16315" spans="6:7" x14ac:dyDescent="0.3">
      <c r="F16315" t="s">
        <v>3010</v>
      </c>
      <c r="G16315" s="10">
        <v>0</v>
      </c>
    </row>
    <row r="16316" spans="6:7" x14ac:dyDescent="0.3">
      <c r="F16316" t="s">
        <v>4024</v>
      </c>
      <c r="G16316" s="10">
        <v>0</v>
      </c>
    </row>
    <row r="16317" spans="6:7" x14ac:dyDescent="0.3">
      <c r="F16317" t="s">
        <v>3531</v>
      </c>
      <c r="G16317" s="10">
        <v>0</v>
      </c>
    </row>
    <row r="16318" spans="6:7" x14ac:dyDescent="0.3">
      <c r="F16318" t="s">
        <v>4026</v>
      </c>
      <c r="G16318" s="10">
        <v>0</v>
      </c>
    </row>
    <row r="16319" spans="6:7" x14ac:dyDescent="0.3">
      <c r="F16319" t="s">
        <v>3532</v>
      </c>
      <c r="G16319" s="10">
        <v>0</v>
      </c>
    </row>
    <row r="16320" spans="6:7" x14ac:dyDescent="0.3">
      <c r="F16320" t="s">
        <v>4028</v>
      </c>
      <c r="G16320" s="10">
        <v>0</v>
      </c>
    </row>
    <row r="16321" spans="6:7" x14ac:dyDescent="0.3">
      <c r="F16321" t="s">
        <v>3533</v>
      </c>
      <c r="G16321" s="10">
        <v>0</v>
      </c>
    </row>
    <row r="16322" spans="6:7" x14ac:dyDescent="0.3">
      <c r="F16322" t="s">
        <v>4030</v>
      </c>
      <c r="G16322" s="10">
        <v>0</v>
      </c>
    </row>
    <row r="16323" spans="6:7" x14ac:dyDescent="0.3">
      <c r="F16323" t="s">
        <v>3534</v>
      </c>
      <c r="G16323" s="10">
        <v>0</v>
      </c>
    </row>
    <row r="16324" spans="6:7" x14ac:dyDescent="0.3">
      <c r="F16324" t="s">
        <v>4032</v>
      </c>
      <c r="G16324" s="10">
        <v>0</v>
      </c>
    </row>
    <row r="16325" spans="6:7" x14ac:dyDescent="0.3">
      <c r="F16325" t="s">
        <v>3535</v>
      </c>
      <c r="G16325" s="10">
        <v>0</v>
      </c>
    </row>
    <row r="16326" spans="6:7" x14ac:dyDescent="0.3">
      <c r="F16326" t="s">
        <v>4034</v>
      </c>
      <c r="G16326" s="10">
        <v>0</v>
      </c>
    </row>
    <row r="16327" spans="6:7" x14ac:dyDescent="0.3">
      <c r="F16327" t="s">
        <v>3536</v>
      </c>
      <c r="G16327" s="10">
        <v>0</v>
      </c>
    </row>
    <row r="16328" spans="6:7" x14ac:dyDescent="0.3">
      <c r="F16328" t="s">
        <v>4036</v>
      </c>
      <c r="G16328" s="10">
        <v>0</v>
      </c>
    </row>
    <row r="16329" spans="6:7" x14ac:dyDescent="0.3">
      <c r="F16329" t="s">
        <v>3537</v>
      </c>
      <c r="G16329" s="10">
        <v>0</v>
      </c>
    </row>
    <row r="16330" spans="6:7" x14ac:dyDescent="0.3">
      <c r="F16330" t="s">
        <v>4038</v>
      </c>
      <c r="G16330" s="10">
        <v>0</v>
      </c>
    </row>
    <row r="16331" spans="6:7" x14ac:dyDescent="0.3">
      <c r="F16331" t="s">
        <v>3538</v>
      </c>
      <c r="G16331" s="10">
        <v>0</v>
      </c>
    </row>
    <row r="16332" spans="6:7" x14ac:dyDescent="0.3">
      <c r="F16332" t="s">
        <v>4040</v>
      </c>
      <c r="G16332" s="10">
        <v>0</v>
      </c>
    </row>
    <row r="16333" spans="6:7" x14ac:dyDescent="0.3">
      <c r="F16333" t="s">
        <v>3539</v>
      </c>
      <c r="G16333" s="10">
        <v>0</v>
      </c>
    </row>
    <row r="16334" spans="6:7" x14ac:dyDescent="0.3">
      <c r="F16334" t="s">
        <v>3540</v>
      </c>
      <c r="G16334" s="10">
        <v>0</v>
      </c>
    </row>
    <row r="16335" spans="6:7" x14ac:dyDescent="0.3">
      <c r="F16335" t="s">
        <v>3525</v>
      </c>
      <c r="G16335" s="10">
        <v>0</v>
      </c>
    </row>
    <row r="16336" spans="6:7" x14ac:dyDescent="0.3">
      <c r="F16336" t="s">
        <v>4044</v>
      </c>
      <c r="G16336" s="10">
        <v>0</v>
      </c>
    </row>
    <row r="16337" spans="6:7" x14ac:dyDescent="0.3">
      <c r="F16337" t="s">
        <v>3526</v>
      </c>
      <c r="G16337" s="10">
        <v>0</v>
      </c>
    </row>
    <row r="16338" spans="6:7" x14ac:dyDescent="0.3">
      <c r="F16338" t="s">
        <v>3009</v>
      </c>
      <c r="G16338" s="10">
        <v>0</v>
      </c>
    </row>
    <row r="16339" spans="6:7" x14ac:dyDescent="0.3">
      <c r="F16339" t="s">
        <v>4051</v>
      </c>
      <c r="G16339" s="10">
        <v>0</v>
      </c>
    </row>
    <row r="16340" spans="6:7" x14ac:dyDescent="0.3">
      <c r="F16340" t="s">
        <v>3003</v>
      </c>
      <c r="G16340" s="10">
        <v>0</v>
      </c>
    </row>
    <row r="16341" spans="6:7" x14ac:dyDescent="0.3">
      <c r="F16341" t="s">
        <v>2947</v>
      </c>
      <c r="G16341" s="10">
        <v>0</v>
      </c>
    </row>
    <row r="16342" spans="6:7" x14ac:dyDescent="0.3">
      <c r="F16342" t="s">
        <v>4050</v>
      </c>
      <c r="G16342" s="10">
        <v>0</v>
      </c>
    </row>
    <row r="16343" spans="6:7" x14ac:dyDescent="0.3">
      <c r="F16343" t="s">
        <v>3529</v>
      </c>
      <c r="G16343" s="10">
        <v>0</v>
      </c>
    </row>
    <row r="16344" spans="6:7" x14ac:dyDescent="0.3">
      <c r="F16344" t="s">
        <v>3530</v>
      </c>
      <c r="G16344" s="10">
        <v>0</v>
      </c>
    </row>
    <row r="16345" spans="6:7" x14ac:dyDescent="0.3">
      <c r="F16345" t="s">
        <v>3527</v>
      </c>
      <c r="G16345" s="10">
        <v>0</v>
      </c>
    </row>
    <row r="16346" spans="6:7" x14ac:dyDescent="0.3">
      <c r="F16346" t="s">
        <v>3478</v>
      </c>
      <c r="G16346" s="10">
        <v>0</v>
      </c>
    </row>
    <row r="16347" spans="6:7" x14ac:dyDescent="0.3">
      <c r="F16347" t="s">
        <v>2905</v>
      </c>
      <c r="G16347" s="10">
        <v>0</v>
      </c>
    </row>
    <row r="16348" spans="6:7" x14ac:dyDescent="0.3">
      <c r="F16348" t="s">
        <v>3479</v>
      </c>
      <c r="G16348" s="10">
        <v>0</v>
      </c>
    </row>
    <row r="16349" spans="6:7" x14ac:dyDescent="0.3">
      <c r="F16349" t="s">
        <v>2395</v>
      </c>
      <c r="G16349" s="10">
        <v>0</v>
      </c>
    </row>
    <row r="16350" spans="6:7" x14ac:dyDescent="0.3">
      <c r="F16350" t="s">
        <v>2651</v>
      </c>
      <c r="G16350" s="10">
        <v>0</v>
      </c>
    </row>
    <row r="16351" spans="6:7" x14ac:dyDescent="0.3">
      <c r="F16351" t="s">
        <v>2523</v>
      </c>
      <c r="G16351" s="10">
        <v>0</v>
      </c>
    </row>
    <row r="16352" spans="6:7" x14ac:dyDescent="0.3">
      <c r="F16352" t="s">
        <v>1885</v>
      </c>
      <c r="G16352" s="10">
        <v>0</v>
      </c>
    </row>
    <row r="16353" spans="6:7" x14ac:dyDescent="0.3">
      <c r="F16353" t="s">
        <v>2784</v>
      </c>
      <c r="G16353" s="10">
        <v>0</v>
      </c>
    </row>
    <row r="16354" spans="6:7" x14ac:dyDescent="0.3">
      <c r="F16354" t="s">
        <v>1886</v>
      </c>
      <c r="G16354" s="10">
        <v>0</v>
      </c>
    </row>
    <row r="16355" spans="6:7" x14ac:dyDescent="0.3">
      <c r="F16355" t="s">
        <v>2459</v>
      </c>
      <c r="G16355" s="10">
        <v>0</v>
      </c>
    </row>
    <row r="16356" spans="6:7" x14ac:dyDescent="0.3">
      <c r="F16356" t="s">
        <v>1887</v>
      </c>
      <c r="G16356" s="10">
        <v>0</v>
      </c>
    </row>
    <row r="16357" spans="6:7" x14ac:dyDescent="0.3">
      <c r="F16357" t="s">
        <v>2587</v>
      </c>
      <c r="G16357" s="10">
        <v>0</v>
      </c>
    </row>
    <row r="16358" spans="6:7" x14ac:dyDescent="0.3">
      <c r="F16358" t="s">
        <v>1888</v>
      </c>
      <c r="G16358" s="10">
        <v>0</v>
      </c>
    </row>
    <row r="16359" spans="6:7" x14ac:dyDescent="0.3">
      <c r="F16359" t="s">
        <v>2715</v>
      </c>
      <c r="G16359" s="10">
        <v>0</v>
      </c>
    </row>
    <row r="16360" spans="6:7" x14ac:dyDescent="0.3">
      <c r="F16360" t="s">
        <v>1889</v>
      </c>
      <c r="G16360" s="10">
        <v>0</v>
      </c>
    </row>
    <row r="16361" spans="6:7" x14ac:dyDescent="0.3">
      <c r="F16361" t="s">
        <v>2865</v>
      </c>
      <c r="G16361" s="10">
        <v>0</v>
      </c>
    </row>
    <row r="16362" spans="6:7" x14ac:dyDescent="0.3">
      <c r="F16362" t="s">
        <v>1890</v>
      </c>
      <c r="G16362" s="10">
        <v>0</v>
      </c>
    </row>
    <row r="16363" spans="6:7" x14ac:dyDescent="0.3">
      <c r="F16363" t="s">
        <v>1807</v>
      </c>
      <c r="G16363" s="10">
        <v>0</v>
      </c>
    </row>
    <row r="16364" spans="6:7" x14ac:dyDescent="0.3">
      <c r="F16364" t="s">
        <v>1891</v>
      </c>
      <c r="G16364" s="10">
        <v>0</v>
      </c>
    </row>
    <row r="16365" spans="6:7" x14ac:dyDescent="0.3">
      <c r="F16365" t="s">
        <v>2491</v>
      </c>
      <c r="G16365" s="10">
        <v>0</v>
      </c>
    </row>
    <row r="16366" spans="6:7" x14ac:dyDescent="0.3">
      <c r="F16366" t="s">
        <v>1892</v>
      </c>
      <c r="G16366" s="10">
        <v>0</v>
      </c>
    </row>
    <row r="16367" spans="6:7" x14ac:dyDescent="0.3">
      <c r="F16367" t="s">
        <v>2555</v>
      </c>
      <c r="G16367" s="10">
        <v>0</v>
      </c>
    </row>
    <row r="16368" spans="6:7" x14ac:dyDescent="0.3">
      <c r="F16368" t="s">
        <v>1893</v>
      </c>
      <c r="G16368" s="10">
        <v>0</v>
      </c>
    </row>
    <row r="16369" spans="6:7" x14ac:dyDescent="0.3">
      <c r="F16369" t="s">
        <v>2619</v>
      </c>
      <c r="G16369" s="10">
        <v>0</v>
      </c>
    </row>
    <row r="16370" spans="6:7" x14ac:dyDescent="0.3">
      <c r="F16370" t="s">
        <v>1894</v>
      </c>
      <c r="G16370" s="10">
        <v>0</v>
      </c>
    </row>
    <row r="16371" spans="6:7" x14ac:dyDescent="0.3">
      <c r="F16371" t="s">
        <v>2683</v>
      </c>
      <c r="G16371" s="10">
        <v>0</v>
      </c>
    </row>
    <row r="16372" spans="6:7" x14ac:dyDescent="0.3">
      <c r="F16372" t="s">
        <v>1895</v>
      </c>
      <c r="G16372" s="10">
        <v>0</v>
      </c>
    </row>
    <row r="16373" spans="6:7" x14ac:dyDescent="0.3">
      <c r="F16373" t="s">
        <v>2747</v>
      </c>
      <c r="G16373" s="10">
        <v>0</v>
      </c>
    </row>
    <row r="16374" spans="6:7" x14ac:dyDescent="0.3">
      <c r="F16374" t="s">
        <v>1896</v>
      </c>
      <c r="G16374" s="10">
        <v>0</v>
      </c>
    </row>
    <row r="16375" spans="6:7" x14ac:dyDescent="0.3">
      <c r="F16375" t="s">
        <v>2816</v>
      </c>
      <c r="G16375" s="10">
        <v>0</v>
      </c>
    </row>
    <row r="16376" spans="6:7" x14ac:dyDescent="0.3">
      <c r="F16376" t="s">
        <v>1897</v>
      </c>
      <c r="G16376" s="10">
        <v>0</v>
      </c>
    </row>
    <row r="16377" spans="6:7" x14ac:dyDescent="0.3">
      <c r="F16377" t="s">
        <v>2379</v>
      </c>
      <c r="G16377" s="10">
        <v>0</v>
      </c>
    </row>
    <row r="16378" spans="6:7" x14ac:dyDescent="0.3">
      <c r="F16378" t="s">
        <v>1898</v>
      </c>
      <c r="G16378" s="10">
        <v>0</v>
      </c>
    </row>
    <row r="16379" spans="6:7" x14ac:dyDescent="0.3">
      <c r="F16379" t="s">
        <v>2411</v>
      </c>
      <c r="G16379" s="10">
        <v>0</v>
      </c>
    </row>
    <row r="16380" spans="6:7" x14ac:dyDescent="0.3">
      <c r="F16380" t="s">
        <v>1899</v>
      </c>
      <c r="G16380" s="10">
        <v>0</v>
      </c>
    </row>
    <row r="16381" spans="6:7" x14ac:dyDescent="0.3">
      <c r="F16381" t="s">
        <v>2443</v>
      </c>
      <c r="G16381" s="10">
        <v>0</v>
      </c>
    </row>
    <row r="16382" spans="6:7" x14ac:dyDescent="0.3">
      <c r="F16382" t="s">
        <v>1900</v>
      </c>
      <c r="G16382" s="10">
        <v>0</v>
      </c>
    </row>
    <row r="16383" spans="6:7" x14ac:dyDescent="0.3">
      <c r="F16383" t="s">
        <v>2475</v>
      </c>
      <c r="G16383" s="10">
        <v>0</v>
      </c>
    </row>
    <row r="16384" spans="6:7" x14ac:dyDescent="0.3">
      <c r="F16384" t="s">
        <v>1901</v>
      </c>
      <c r="G16384" s="10">
        <v>0</v>
      </c>
    </row>
    <row r="16385" spans="6:7" x14ac:dyDescent="0.3">
      <c r="F16385" t="s">
        <v>2507</v>
      </c>
      <c r="G16385" s="10">
        <v>0</v>
      </c>
    </row>
    <row r="16386" spans="6:7" x14ac:dyDescent="0.3">
      <c r="F16386" t="s">
        <v>1902</v>
      </c>
      <c r="G16386" s="10">
        <v>0</v>
      </c>
    </row>
    <row r="16387" spans="6:7" x14ac:dyDescent="0.3">
      <c r="F16387" t="s">
        <v>2539</v>
      </c>
      <c r="G16387" s="10">
        <v>0</v>
      </c>
    </row>
    <row r="16388" spans="6:7" x14ac:dyDescent="0.3">
      <c r="F16388" t="s">
        <v>1903</v>
      </c>
      <c r="G16388" s="10">
        <v>0</v>
      </c>
    </row>
    <row r="16389" spans="6:7" x14ac:dyDescent="0.3">
      <c r="F16389" t="s">
        <v>2571</v>
      </c>
      <c r="G16389" s="10">
        <v>0</v>
      </c>
    </row>
    <row r="16390" spans="6:7" x14ac:dyDescent="0.3">
      <c r="F16390" t="s">
        <v>1904</v>
      </c>
      <c r="G16390" s="10">
        <v>0</v>
      </c>
    </row>
    <row r="16391" spans="6:7" x14ac:dyDescent="0.3">
      <c r="F16391" t="s">
        <v>2603</v>
      </c>
      <c r="G16391" s="10">
        <v>0</v>
      </c>
    </row>
    <row r="16392" spans="6:7" x14ac:dyDescent="0.3">
      <c r="F16392" t="s">
        <v>1905</v>
      </c>
      <c r="G16392" s="10">
        <v>0</v>
      </c>
    </row>
    <row r="16393" spans="6:7" x14ac:dyDescent="0.3">
      <c r="F16393" t="s">
        <v>2635</v>
      </c>
      <c r="G16393" s="10">
        <v>0</v>
      </c>
    </row>
    <row r="16394" spans="6:7" x14ac:dyDescent="0.3">
      <c r="F16394" t="s">
        <v>1906</v>
      </c>
      <c r="G16394" s="10">
        <v>0</v>
      </c>
    </row>
    <row r="16395" spans="6:7" x14ac:dyDescent="0.3">
      <c r="F16395" t="s">
        <v>2667</v>
      </c>
      <c r="G16395" s="10">
        <v>0</v>
      </c>
    </row>
    <row r="16396" spans="6:7" x14ac:dyDescent="0.3">
      <c r="F16396" t="s">
        <v>1907</v>
      </c>
      <c r="G16396" s="10">
        <v>0</v>
      </c>
    </row>
    <row r="16397" spans="6:7" x14ac:dyDescent="0.3">
      <c r="F16397" t="s">
        <v>2699</v>
      </c>
      <c r="G16397" s="10">
        <v>0</v>
      </c>
    </row>
    <row r="16398" spans="6:7" x14ac:dyDescent="0.3">
      <c r="F16398" t="s">
        <v>1908</v>
      </c>
      <c r="G16398" s="10">
        <v>0</v>
      </c>
    </row>
    <row r="16399" spans="6:7" x14ac:dyDescent="0.3">
      <c r="F16399" t="s">
        <v>2731</v>
      </c>
      <c r="G16399" s="10">
        <v>0</v>
      </c>
    </row>
    <row r="16400" spans="6:7" x14ac:dyDescent="0.3">
      <c r="F16400" t="s">
        <v>1909</v>
      </c>
      <c r="G16400" s="10">
        <v>0</v>
      </c>
    </row>
    <row r="16401" spans="6:7" x14ac:dyDescent="0.3">
      <c r="F16401" t="s">
        <v>1884</v>
      </c>
      <c r="G16401" s="10">
        <v>0</v>
      </c>
    </row>
    <row r="16402" spans="6:7" x14ac:dyDescent="0.3">
      <c r="F16402" t="s">
        <v>1910</v>
      </c>
      <c r="G16402" s="10">
        <v>0</v>
      </c>
    </row>
    <row r="16403" spans="6:7" x14ac:dyDescent="0.3">
      <c r="F16403" t="s">
        <v>2800</v>
      </c>
      <c r="G16403" s="10">
        <v>0</v>
      </c>
    </row>
    <row r="16404" spans="6:7" x14ac:dyDescent="0.3">
      <c r="F16404" t="s">
        <v>1911</v>
      </c>
      <c r="G16404" s="10">
        <v>0</v>
      </c>
    </row>
    <row r="16405" spans="6:7" x14ac:dyDescent="0.3">
      <c r="F16405" t="s">
        <v>2849</v>
      </c>
      <c r="G16405" s="10">
        <v>0</v>
      </c>
    </row>
    <row r="16406" spans="6:7" x14ac:dyDescent="0.3">
      <c r="F16406" t="s">
        <v>1912</v>
      </c>
      <c r="G16406" s="10">
        <v>0</v>
      </c>
    </row>
    <row r="16407" spans="6:7" x14ac:dyDescent="0.3">
      <c r="F16407" t="s">
        <v>1840</v>
      </c>
      <c r="G16407" s="10">
        <v>0</v>
      </c>
    </row>
    <row r="16408" spans="6:7" x14ac:dyDescent="0.3">
      <c r="F16408" t="s">
        <v>1913</v>
      </c>
      <c r="G16408" s="10">
        <v>0</v>
      </c>
    </row>
    <row r="16409" spans="6:7" x14ac:dyDescent="0.3">
      <c r="F16409" t="s">
        <v>2387</v>
      </c>
      <c r="G16409" s="10">
        <v>0</v>
      </c>
    </row>
    <row r="16410" spans="6:7" x14ac:dyDescent="0.3">
      <c r="F16410" t="s">
        <v>1914</v>
      </c>
      <c r="G16410" s="10">
        <v>0</v>
      </c>
    </row>
    <row r="16411" spans="6:7" x14ac:dyDescent="0.3">
      <c r="F16411" t="s">
        <v>2403</v>
      </c>
      <c r="G16411" s="10">
        <v>0</v>
      </c>
    </row>
    <row r="16412" spans="6:7" x14ac:dyDescent="0.3">
      <c r="F16412" t="s">
        <v>1915</v>
      </c>
      <c r="G16412" s="10">
        <v>0</v>
      </c>
    </row>
    <row r="16413" spans="6:7" x14ac:dyDescent="0.3">
      <c r="F16413" t="s">
        <v>2419</v>
      </c>
      <c r="G16413" s="10">
        <v>0</v>
      </c>
    </row>
    <row r="16414" spans="6:7" x14ac:dyDescent="0.3">
      <c r="F16414" t="s">
        <v>1916</v>
      </c>
      <c r="G16414" s="10">
        <v>0</v>
      </c>
    </row>
    <row r="16415" spans="6:7" x14ac:dyDescent="0.3">
      <c r="F16415" t="s">
        <v>2435</v>
      </c>
      <c r="G16415" s="10">
        <v>0</v>
      </c>
    </row>
    <row r="16416" spans="6:7" x14ac:dyDescent="0.3">
      <c r="F16416" t="s">
        <v>1917</v>
      </c>
      <c r="G16416" s="10">
        <v>0</v>
      </c>
    </row>
    <row r="16417" spans="6:7" x14ac:dyDescent="0.3">
      <c r="F16417" t="s">
        <v>2451</v>
      </c>
      <c r="G16417" s="10">
        <v>0</v>
      </c>
    </row>
    <row r="16418" spans="6:7" x14ac:dyDescent="0.3">
      <c r="F16418" t="s">
        <v>1918</v>
      </c>
      <c r="G16418" s="10">
        <v>0</v>
      </c>
    </row>
    <row r="16419" spans="6:7" x14ac:dyDescent="0.3">
      <c r="F16419" t="s">
        <v>2467</v>
      </c>
      <c r="G16419" s="10">
        <v>0</v>
      </c>
    </row>
    <row r="16420" spans="6:7" x14ac:dyDescent="0.3">
      <c r="F16420" t="s">
        <v>1919</v>
      </c>
      <c r="G16420" s="10">
        <v>0</v>
      </c>
    </row>
    <row r="16421" spans="6:7" x14ac:dyDescent="0.3">
      <c r="F16421" t="s">
        <v>2483</v>
      </c>
      <c r="G16421" s="10">
        <v>0</v>
      </c>
    </row>
    <row r="16422" spans="6:7" x14ac:dyDescent="0.3">
      <c r="F16422" t="s">
        <v>1920</v>
      </c>
      <c r="G16422" s="10">
        <v>0</v>
      </c>
    </row>
    <row r="16423" spans="6:7" x14ac:dyDescent="0.3">
      <c r="F16423" t="s">
        <v>1811</v>
      </c>
      <c r="G16423" s="10">
        <v>0</v>
      </c>
    </row>
    <row r="16424" spans="6:7" x14ac:dyDescent="0.3">
      <c r="F16424" t="s">
        <v>1921</v>
      </c>
      <c r="G16424" s="10">
        <v>0</v>
      </c>
    </row>
    <row r="16425" spans="6:7" x14ac:dyDescent="0.3">
      <c r="F16425" t="s">
        <v>2515</v>
      </c>
      <c r="G16425" s="10">
        <v>0</v>
      </c>
    </row>
    <row r="16426" spans="6:7" x14ac:dyDescent="0.3">
      <c r="F16426" t="s">
        <v>1922</v>
      </c>
      <c r="G16426" s="10">
        <v>0</v>
      </c>
    </row>
    <row r="16427" spans="6:7" x14ac:dyDescent="0.3">
      <c r="F16427" t="s">
        <v>2531</v>
      </c>
      <c r="G16427" s="10">
        <v>0</v>
      </c>
    </row>
    <row r="16428" spans="6:7" x14ac:dyDescent="0.3">
      <c r="F16428" t="s">
        <v>1923</v>
      </c>
      <c r="G16428" s="10">
        <v>0</v>
      </c>
    </row>
    <row r="16429" spans="6:7" x14ac:dyDescent="0.3">
      <c r="F16429" t="s">
        <v>1881</v>
      </c>
      <c r="G16429" s="10">
        <v>0</v>
      </c>
    </row>
    <row r="16430" spans="6:7" x14ac:dyDescent="0.3">
      <c r="F16430" t="s">
        <v>1924</v>
      </c>
      <c r="G16430" s="10">
        <v>0</v>
      </c>
    </row>
    <row r="16431" spans="6:7" x14ac:dyDescent="0.3">
      <c r="F16431" t="s">
        <v>2563</v>
      </c>
      <c r="G16431" s="10">
        <v>0</v>
      </c>
    </row>
    <row r="16432" spans="6:7" x14ac:dyDescent="0.3">
      <c r="F16432" t="s">
        <v>1925</v>
      </c>
      <c r="G16432" s="10">
        <v>0</v>
      </c>
    </row>
    <row r="16433" spans="6:7" x14ac:dyDescent="0.3">
      <c r="F16433" t="s">
        <v>2579</v>
      </c>
      <c r="G16433" s="10">
        <v>0</v>
      </c>
    </row>
    <row r="16434" spans="6:7" x14ac:dyDescent="0.3">
      <c r="F16434" t="s">
        <v>1759</v>
      </c>
      <c r="G16434" s="10">
        <v>0</v>
      </c>
    </row>
    <row r="16435" spans="6:7" x14ac:dyDescent="0.3">
      <c r="F16435" t="s">
        <v>2595</v>
      </c>
      <c r="G16435" s="10">
        <v>0</v>
      </c>
    </row>
    <row r="16436" spans="6:7" x14ac:dyDescent="0.3">
      <c r="F16436" t="s">
        <v>1927</v>
      </c>
      <c r="G16436" s="10">
        <v>0</v>
      </c>
    </row>
    <row r="16437" spans="6:7" x14ac:dyDescent="0.3">
      <c r="F16437" t="s">
        <v>2611</v>
      </c>
      <c r="G16437" s="10">
        <v>0</v>
      </c>
    </row>
    <row r="16438" spans="6:7" x14ac:dyDescent="0.3">
      <c r="F16438" t="s">
        <v>1928</v>
      </c>
      <c r="G16438" s="10">
        <v>0</v>
      </c>
    </row>
    <row r="16439" spans="6:7" x14ac:dyDescent="0.3">
      <c r="F16439" t="s">
        <v>2627</v>
      </c>
      <c r="G16439" s="10">
        <v>0</v>
      </c>
    </row>
    <row r="16440" spans="6:7" x14ac:dyDescent="0.3">
      <c r="F16440" t="s">
        <v>1929</v>
      </c>
      <c r="G16440" s="10">
        <v>0</v>
      </c>
    </row>
    <row r="16441" spans="6:7" x14ac:dyDescent="0.3">
      <c r="F16441" t="s">
        <v>2643</v>
      </c>
      <c r="G16441" s="10">
        <v>0</v>
      </c>
    </row>
    <row r="16442" spans="6:7" x14ac:dyDescent="0.3">
      <c r="F16442" t="s">
        <v>1760</v>
      </c>
      <c r="G16442" s="10">
        <v>0</v>
      </c>
    </row>
    <row r="16443" spans="6:7" x14ac:dyDescent="0.3">
      <c r="F16443" t="s">
        <v>2659</v>
      </c>
      <c r="G16443" s="10">
        <v>0</v>
      </c>
    </row>
    <row r="16444" spans="6:7" x14ac:dyDescent="0.3">
      <c r="F16444" t="s">
        <v>1931</v>
      </c>
      <c r="G16444" s="10">
        <v>0</v>
      </c>
    </row>
    <row r="16445" spans="6:7" x14ac:dyDescent="0.3">
      <c r="F16445" t="s">
        <v>2675</v>
      </c>
      <c r="G16445" s="10">
        <v>0</v>
      </c>
    </row>
    <row r="16446" spans="6:7" x14ac:dyDescent="0.3">
      <c r="F16446" t="s">
        <v>1932</v>
      </c>
      <c r="G16446" s="10">
        <v>0</v>
      </c>
    </row>
    <row r="16447" spans="6:7" x14ac:dyDescent="0.3">
      <c r="F16447" t="s">
        <v>2691</v>
      </c>
      <c r="G16447" s="10">
        <v>0</v>
      </c>
    </row>
    <row r="16448" spans="6:7" x14ac:dyDescent="0.3">
      <c r="F16448" t="s">
        <v>1933</v>
      </c>
      <c r="G16448" s="10">
        <v>0</v>
      </c>
    </row>
    <row r="16449" spans="6:7" x14ac:dyDescent="0.3">
      <c r="F16449" t="s">
        <v>2707</v>
      </c>
      <c r="G16449" s="10">
        <v>0</v>
      </c>
    </row>
    <row r="16450" spans="6:7" x14ac:dyDescent="0.3">
      <c r="F16450" t="s">
        <v>1934</v>
      </c>
      <c r="G16450" s="10">
        <v>0</v>
      </c>
    </row>
    <row r="16451" spans="6:7" x14ac:dyDescent="0.3">
      <c r="F16451" t="s">
        <v>2723</v>
      </c>
      <c r="G16451" s="10">
        <v>0</v>
      </c>
    </row>
    <row r="16452" spans="6:7" x14ac:dyDescent="0.3">
      <c r="F16452" t="s">
        <v>1935</v>
      </c>
      <c r="G16452" s="10">
        <v>0</v>
      </c>
    </row>
    <row r="16453" spans="6:7" x14ac:dyDescent="0.3">
      <c r="F16453" t="s">
        <v>2739</v>
      </c>
      <c r="G16453" s="10">
        <v>0</v>
      </c>
    </row>
    <row r="16454" spans="6:7" x14ac:dyDescent="0.3">
      <c r="F16454" t="s">
        <v>1936</v>
      </c>
      <c r="G16454" s="10">
        <v>0</v>
      </c>
    </row>
    <row r="16455" spans="6:7" x14ac:dyDescent="0.3">
      <c r="F16455" t="s">
        <v>2755</v>
      </c>
      <c r="G16455" s="10">
        <v>0</v>
      </c>
    </row>
    <row r="16456" spans="6:7" x14ac:dyDescent="0.3">
      <c r="F16456" t="s">
        <v>1937</v>
      </c>
      <c r="G16456" s="10">
        <v>0</v>
      </c>
    </row>
    <row r="16457" spans="6:7" x14ac:dyDescent="0.3">
      <c r="F16457" t="s">
        <v>2776</v>
      </c>
      <c r="G16457" s="10">
        <v>0</v>
      </c>
    </row>
    <row r="16458" spans="6:7" x14ac:dyDescent="0.3">
      <c r="F16458" t="s">
        <v>1938</v>
      </c>
      <c r="G16458" s="10">
        <v>0</v>
      </c>
    </row>
    <row r="16459" spans="6:7" x14ac:dyDescent="0.3">
      <c r="F16459" t="s">
        <v>2792</v>
      </c>
      <c r="G16459" s="10">
        <v>0</v>
      </c>
    </row>
    <row r="16460" spans="6:7" x14ac:dyDescent="0.3">
      <c r="F16460" t="s">
        <v>1939</v>
      </c>
      <c r="G16460" s="10">
        <v>0</v>
      </c>
    </row>
    <row r="16461" spans="6:7" x14ac:dyDescent="0.3">
      <c r="F16461" t="s">
        <v>2808</v>
      </c>
      <c r="G16461" s="10">
        <v>0</v>
      </c>
    </row>
    <row r="16462" spans="6:7" x14ac:dyDescent="0.3">
      <c r="F16462" t="s">
        <v>1940</v>
      </c>
      <c r="G16462" s="10">
        <v>0</v>
      </c>
    </row>
    <row r="16463" spans="6:7" x14ac:dyDescent="0.3">
      <c r="F16463" t="s">
        <v>2824</v>
      </c>
      <c r="G16463" s="10">
        <v>0</v>
      </c>
    </row>
    <row r="16464" spans="6:7" x14ac:dyDescent="0.3">
      <c r="F16464" t="s">
        <v>1941</v>
      </c>
      <c r="G16464" s="10">
        <v>0</v>
      </c>
    </row>
    <row r="16465" spans="6:7" x14ac:dyDescent="0.3">
      <c r="F16465" t="s">
        <v>2857</v>
      </c>
      <c r="G16465" s="10">
        <v>0</v>
      </c>
    </row>
    <row r="16466" spans="6:7" x14ac:dyDescent="0.3">
      <c r="F16466" t="s">
        <v>1942</v>
      </c>
      <c r="G16466" s="10">
        <v>0</v>
      </c>
    </row>
    <row r="16467" spans="6:7" x14ac:dyDescent="0.3">
      <c r="F16467" t="s">
        <v>2873</v>
      </c>
      <c r="G16467" s="10">
        <v>0</v>
      </c>
    </row>
    <row r="16468" spans="6:7" x14ac:dyDescent="0.3">
      <c r="F16468" t="s">
        <v>1943</v>
      </c>
      <c r="G16468" s="10">
        <v>0</v>
      </c>
    </row>
    <row r="16469" spans="6:7" x14ac:dyDescent="0.3">
      <c r="F16469" t="s">
        <v>2375</v>
      </c>
      <c r="G16469" s="10">
        <v>0</v>
      </c>
    </row>
    <row r="16470" spans="6:7" x14ac:dyDescent="0.3">
      <c r="F16470" t="s">
        <v>1944</v>
      </c>
      <c r="G16470" s="10">
        <v>0</v>
      </c>
    </row>
    <row r="16471" spans="6:7" x14ac:dyDescent="0.3">
      <c r="F16471" t="s">
        <v>2383</v>
      </c>
      <c r="G16471" s="10">
        <v>0</v>
      </c>
    </row>
    <row r="16472" spans="6:7" x14ac:dyDescent="0.3">
      <c r="F16472" t="s">
        <v>1945</v>
      </c>
      <c r="G16472" s="10">
        <v>0</v>
      </c>
    </row>
    <row r="16473" spans="6:7" x14ac:dyDescent="0.3">
      <c r="F16473" t="s">
        <v>2391</v>
      </c>
      <c r="G16473" s="10">
        <v>0</v>
      </c>
    </row>
    <row r="16474" spans="6:7" x14ac:dyDescent="0.3">
      <c r="F16474" t="s">
        <v>1946</v>
      </c>
      <c r="G16474" s="10">
        <v>0</v>
      </c>
    </row>
    <row r="16475" spans="6:7" x14ac:dyDescent="0.3">
      <c r="F16475" t="s">
        <v>2399</v>
      </c>
      <c r="G16475" s="10">
        <v>0</v>
      </c>
    </row>
    <row r="16476" spans="6:7" x14ac:dyDescent="0.3">
      <c r="F16476" t="s">
        <v>1947</v>
      </c>
      <c r="G16476" s="10">
        <v>0</v>
      </c>
    </row>
    <row r="16477" spans="6:7" x14ac:dyDescent="0.3">
      <c r="F16477" t="s">
        <v>2407</v>
      </c>
      <c r="G16477" s="10">
        <v>0</v>
      </c>
    </row>
    <row r="16478" spans="6:7" x14ac:dyDescent="0.3">
      <c r="F16478" t="s">
        <v>1948</v>
      </c>
      <c r="G16478" s="10">
        <v>0</v>
      </c>
    </row>
    <row r="16479" spans="6:7" x14ac:dyDescent="0.3">
      <c r="F16479" t="s">
        <v>2415</v>
      </c>
      <c r="G16479" s="10">
        <v>0</v>
      </c>
    </row>
    <row r="16480" spans="6:7" x14ac:dyDescent="0.3">
      <c r="F16480" t="s">
        <v>1949</v>
      </c>
      <c r="G16480" s="10">
        <v>0</v>
      </c>
    </row>
    <row r="16481" spans="6:7" x14ac:dyDescent="0.3">
      <c r="F16481" t="s">
        <v>2423</v>
      </c>
      <c r="G16481" s="10">
        <v>0</v>
      </c>
    </row>
    <row r="16482" spans="6:7" x14ac:dyDescent="0.3">
      <c r="F16482" t="s">
        <v>1950</v>
      </c>
      <c r="G16482" s="10">
        <v>0</v>
      </c>
    </row>
    <row r="16483" spans="6:7" x14ac:dyDescent="0.3">
      <c r="F16483" t="s">
        <v>2431</v>
      </c>
      <c r="G16483" s="10">
        <v>0</v>
      </c>
    </row>
    <row r="16484" spans="6:7" x14ac:dyDescent="0.3">
      <c r="F16484" t="s">
        <v>1951</v>
      </c>
      <c r="G16484" s="10">
        <v>0</v>
      </c>
    </row>
    <row r="16485" spans="6:7" x14ac:dyDescent="0.3">
      <c r="F16485" t="s">
        <v>2439</v>
      </c>
      <c r="G16485" s="10">
        <v>0</v>
      </c>
    </row>
    <row r="16486" spans="6:7" x14ac:dyDescent="0.3">
      <c r="F16486" t="s">
        <v>1952</v>
      </c>
      <c r="G16486" s="10">
        <v>0</v>
      </c>
    </row>
    <row r="16487" spans="6:7" x14ac:dyDescent="0.3">
      <c r="F16487" t="s">
        <v>2447</v>
      </c>
      <c r="G16487" s="10">
        <v>0</v>
      </c>
    </row>
    <row r="16488" spans="6:7" x14ac:dyDescent="0.3">
      <c r="F16488" t="s">
        <v>1953</v>
      </c>
      <c r="G16488" s="10">
        <v>0</v>
      </c>
    </row>
    <row r="16489" spans="6:7" x14ac:dyDescent="0.3">
      <c r="F16489" t="s">
        <v>2455</v>
      </c>
      <c r="G16489" s="10">
        <v>0</v>
      </c>
    </row>
    <row r="16490" spans="6:7" x14ac:dyDescent="0.3">
      <c r="F16490" t="s">
        <v>1954</v>
      </c>
      <c r="G16490" s="10">
        <v>0</v>
      </c>
    </row>
    <row r="16491" spans="6:7" x14ac:dyDescent="0.3">
      <c r="F16491" t="s">
        <v>2463</v>
      </c>
      <c r="G16491" s="10">
        <v>0</v>
      </c>
    </row>
    <row r="16492" spans="6:7" x14ac:dyDescent="0.3">
      <c r="F16492" t="s">
        <v>1955</v>
      </c>
      <c r="G16492" s="10">
        <v>0</v>
      </c>
    </row>
    <row r="16493" spans="6:7" x14ac:dyDescent="0.3">
      <c r="F16493" t="s">
        <v>2471</v>
      </c>
      <c r="G16493" s="10">
        <v>0</v>
      </c>
    </row>
    <row r="16494" spans="6:7" x14ac:dyDescent="0.3">
      <c r="F16494" t="s">
        <v>1956</v>
      </c>
      <c r="G16494" s="10">
        <v>0</v>
      </c>
    </row>
    <row r="16495" spans="6:7" x14ac:dyDescent="0.3">
      <c r="F16495" t="s">
        <v>2479</v>
      </c>
      <c r="G16495" s="10">
        <v>0</v>
      </c>
    </row>
    <row r="16496" spans="6:7" x14ac:dyDescent="0.3">
      <c r="F16496" t="s">
        <v>1758</v>
      </c>
      <c r="G16496" s="10">
        <v>0</v>
      </c>
    </row>
    <row r="16497" spans="6:7" x14ac:dyDescent="0.3">
      <c r="F16497" t="s">
        <v>2487</v>
      </c>
      <c r="G16497" s="10">
        <v>0</v>
      </c>
    </row>
    <row r="16498" spans="6:7" x14ac:dyDescent="0.3">
      <c r="F16498" t="s">
        <v>1958</v>
      </c>
      <c r="G16498" s="10">
        <v>0</v>
      </c>
    </row>
    <row r="16499" spans="6:7" x14ac:dyDescent="0.3">
      <c r="F16499" t="s">
        <v>1852</v>
      </c>
      <c r="G16499" s="10">
        <v>0</v>
      </c>
    </row>
    <row r="16500" spans="6:7" x14ac:dyDescent="0.3">
      <c r="F16500" t="s">
        <v>1959</v>
      </c>
      <c r="G16500" s="10">
        <v>0</v>
      </c>
    </row>
    <row r="16501" spans="6:7" x14ac:dyDescent="0.3">
      <c r="F16501" t="s">
        <v>2503</v>
      </c>
      <c r="G16501" s="10">
        <v>0</v>
      </c>
    </row>
    <row r="16502" spans="6:7" x14ac:dyDescent="0.3">
      <c r="F16502" t="s">
        <v>1960</v>
      </c>
      <c r="G16502" s="10">
        <v>0</v>
      </c>
    </row>
    <row r="16503" spans="6:7" x14ac:dyDescent="0.3">
      <c r="F16503" t="s">
        <v>2511</v>
      </c>
      <c r="G16503" s="10">
        <v>0</v>
      </c>
    </row>
    <row r="16504" spans="6:7" x14ac:dyDescent="0.3">
      <c r="F16504" t="s">
        <v>1961</v>
      </c>
      <c r="G16504" s="10">
        <v>0</v>
      </c>
    </row>
    <row r="16505" spans="6:7" x14ac:dyDescent="0.3">
      <c r="F16505" t="s">
        <v>2519</v>
      </c>
      <c r="G16505" s="10">
        <v>0</v>
      </c>
    </row>
    <row r="16506" spans="6:7" x14ac:dyDescent="0.3">
      <c r="F16506" t="s">
        <v>1962</v>
      </c>
      <c r="G16506" s="10">
        <v>0</v>
      </c>
    </row>
    <row r="16507" spans="6:7" x14ac:dyDescent="0.3">
      <c r="F16507" t="s">
        <v>2527</v>
      </c>
      <c r="G16507" s="10">
        <v>0</v>
      </c>
    </row>
    <row r="16508" spans="6:7" x14ac:dyDescent="0.3">
      <c r="F16508" t="s">
        <v>1963</v>
      </c>
      <c r="G16508" s="10">
        <v>0</v>
      </c>
    </row>
    <row r="16509" spans="6:7" x14ac:dyDescent="0.3">
      <c r="F16509" t="s">
        <v>2535</v>
      </c>
      <c r="G16509" s="10">
        <v>0</v>
      </c>
    </row>
    <row r="16510" spans="6:7" x14ac:dyDescent="0.3">
      <c r="F16510" t="s">
        <v>1964</v>
      </c>
      <c r="G16510" s="10">
        <v>0</v>
      </c>
    </row>
    <row r="16511" spans="6:7" x14ac:dyDescent="0.3">
      <c r="F16511" t="s">
        <v>2543</v>
      </c>
      <c r="G16511" s="10">
        <v>0</v>
      </c>
    </row>
    <row r="16512" spans="6:7" x14ac:dyDescent="0.3">
      <c r="F16512" t="s">
        <v>1965</v>
      </c>
      <c r="G16512" s="10">
        <v>0</v>
      </c>
    </row>
    <row r="16513" spans="6:7" x14ac:dyDescent="0.3">
      <c r="F16513" t="s">
        <v>2551</v>
      </c>
      <c r="G16513" s="10">
        <v>0</v>
      </c>
    </row>
    <row r="16514" spans="6:7" x14ac:dyDescent="0.3">
      <c r="F16514" t="s">
        <v>1966</v>
      </c>
      <c r="G16514" s="10">
        <v>0</v>
      </c>
    </row>
    <row r="16515" spans="6:7" x14ac:dyDescent="0.3">
      <c r="F16515" t="s">
        <v>2559</v>
      </c>
      <c r="G16515" s="10">
        <v>0</v>
      </c>
    </row>
    <row r="16516" spans="6:7" x14ac:dyDescent="0.3">
      <c r="F16516" t="s">
        <v>1967</v>
      </c>
      <c r="G16516" s="10">
        <v>0</v>
      </c>
    </row>
    <row r="16517" spans="6:7" x14ac:dyDescent="0.3">
      <c r="F16517" t="s">
        <v>1815</v>
      </c>
      <c r="G16517" s="10">
        <v>0</v>
      </c>
    </row>
    <row r="16518" spans="6:7" x14ac:dyDescent="0.3">
      <c r="F16518" t="s">
        <v>1968</v>
      </c>
      <c r="G16518" s="10">
        <v>0</v>
      </c>
    </row>
    <row r="16519" spans="6:7" x14ac:dyDescent="0.3">
      <c r="F16519" t="s">
        <v>2575</v>
      </c>
      <c r="G16519" s="10">
        <v>0</v>
      </c>
    </row>
    <row r="16520" spans="6:7" x14ac:dyDescent="0.3">
      <c r="F16520" t="s">
        <v>1969</v>
      </c>
      <c r="G16520" s="10">
        <v>0</v>
      </c>
    </row>
    <row r="16521" spans="6:7" x14ac:dyDescent="0.3">
      <c r="F16521" t="s">
        <v>2583</v>
      </c>
      <c r="G16521" s="10">
        <v>0</v>
      </c>
    </row>
    <row r="16522" spans="6:7" x14ac:dyDescent="0.3">
      <c r="F16522" t="s">
        <v>1970</v>
      </c>
      <c r="G16522" s="10">
        <v>0</v>
      </c>
    </row>
    <row r="16523" spans="6:7" x14ac:dyDescent="0.3">
      <c r="F16523" t="s">
        <v>2591</v>
      </c>
      <c r="G16523" s="10">
        <v>0</v>
      </c>
    </row>
    <row r="16524" spans="6:7" x14ac:dyDescent="0.3">
      <c r="F16524" t="s">
        <v>1761</v>
      </c>
      <c r="G16524" s="10">
        <v>0</v>
      </c>
    </row>
    <row r="16525" spans="6:7" x14ac:dyDescent="0.3">
      <c r="F16525" t="s">
        <v>2599</v>
      </c>
      <c r="G16525" s="10">
        <v>0</v>
      </c>
    </row>
    <row r="16526" spans="6:7" x14ac:dyDescent="0.3">
      <c r="F16526" t="s">
        <v>1972</v>
      </c>
      <c r="G16526" s="10">
        <v>0</v>
      </c>
    </row>
    <row r="16527" spans="6:7" x14ac:dyDescent="0.3">
      <c r="F16527" t="s">
        <v>2607</v>
      </c>
      <c r="G16527" s="10">
        <v>0</v>
      </c>
    </row>
    <row r="16528" spans="6:7" x14ac:dyDescent="0.3">
      <c r="F16528" t="s">
        <v>1973</v>
      </c>
      <c r="G16528" s="10">
        <v>0</v>
      </c>
    </row>
    <row r="16529" spans="6:7" x14ac:dyDescent="0.3">
      <c r="F16529" t="s">
        <v>2615</v>
      </c>
      <c r="G16529" s="10">
        <v>0</v>
      </c>
    </row>
    <row r="16530" spans="6:7" x14ac:dyDescent="0.3">
      <c r="F16530" t="s">
        <v>1974</v>
      </c>
      <c r="G16530" s="10">
        <v>0</v>
      </c>
    </row>
    <row r="16531" spans="6:7" x14ac:dyDescent="0.3">
      <c r="F16531" t="s">
        <v>2623</v>
      </c>
      <c r="G16531" s="10">
        <v>0</v>
      </c>
    </row>
    <row r="16532" spans="6:7" x14ac:dyDescent="0.3">
      <c r="F16532" t="s">
        <v>1975</v>
      </c>
      <c r="G16532" s="10">
        <v>0</v>
      </c>
    </row>
    <row r="16533" spans="6:7" x14ac:dyDescent="0.3">
      <c r="F16533" t="s">
        <v>2631</v>
      </c>
      <c r="G16533" s="10">
        <v>0</v>
      </c>
    </row>
    <row r="16534" spans="6:7" x14ac:dyDescent="0.3">
      <c r="F16534" t="s">
        <v>1976</v>
      </c>
      <c r="G16534" s="10">
        <v>0</v>
      </c>
    </row>
    <row r="16535" spans="6:7" x14ac:dyDescent="0.3">
      <c r="F16535" t="s">
        <v>2639</v>
      </c>
      <c r="G16535" s="10">
        <v>0</v>
      </c>
    </row>
    <row r="16536" spans="6:7" x14ac:dyDescent="0.3">
      <c r="F16536" t="s">
        <v>1977</v>
      </c>
      <c r="G16536" s="10">
        <v>0</v>
      </c>
    </row>
    <row r="16537" spans="6:7" x14ac:dyDescent="0.3">
      <c r="F16537" t="s">
        <v>2647</v>
      </c>
      <c r="G16537" s="10">
        <v>0</v>
      </c>
    </row>
    <row r="16538" spans="6:7" x14ac:dyDescent="0.3">
      <c r="F16538" t="s">
        <v>1978</v>
      </c>
      <c r="G16538" s="10">
        <v>0</v>
      </c>
    </row>
    <row r="16539" spans="6:7" x14ac:dyDescent="0.3">
      <c r="F16539" t="s">
        <v>2655</v>
      </c>
      <c r="G16539" s="10">
        <v>0</v>
      </c>
    </row>
    <row r="16540" spans="6:7" x14ac:dyDescent="0.3">
      <c r="F16540" t="s">
        <v>1979</v>
      </c>
      <c r="G16540" s="10">
        <v>0</v>
      </c>
    </row>
    <row r="16541" spans="6:7" x14ac:dyDescent="0.3">
      <c r="F16541" t="s">
        <v>2663</v>
      </c>
      <c r="G16541" s="10">
        <v>0</v>
      </c>
    </row>
    <row r="16542" spans="6:7" x14ac:dyDescent="0.3">
      <c r="F16542" t="s">
        <v>1980</v>
      </c>
      <c r="G16542" s="10">
        <v>0</v>
      </c>
    </row>
    <row r="16543" spans="6:7" x14ac:dyDescent="0.3">
      <c r="F16543" t="s">
        <v>2671</v>
      </c>
      <c r="G16543" s="10">
        <v>0</v>
      </c>
    </row>
    <row r="16544" spans="6:7" x14ac:dyDescent="0.3">
      <c r="F16544" t="s">
        <v>1762</v>
      </c>
      <c r="G16544" s="10">
        <v>0</v>
      </c>
    </row>
    <row r="16545" spans="6:7" x14ac:dyDescent="0.3">
      <c r="F16545" t="s">
        <v>1820</v>
      </c>
      <c r="G16545" s="10">
        <v>0</v>
      </c>
    </row>
    <row r="16546" spans="6:7" x14ac:dyDescent="0.3">
      <c r="F16546" t="s">
        <v>1982</v>
      </c>
      <c r="G16546" s="10">
        <v>0</v>
      </c>
    </row>
    <row r="16547" spans="6:7" x14ac:dyDescent="0.3">
      <c r="F16547" t="s">
        <v>2687</v>
      </c>
      <c r="G16547" s="10">
        <v>0</v>
      </c>
    </row>
    <row r="16548" spans="6:7" x14ac:dyDescent="0.3">
      <c r="F16548" t="s">
        <v>1763</v>
      </c>
      <c r="G16548" s="10">
        <v>0</v>
      </c>
    </row>
    <row r="16549" spans="6:7" x14ac:dyDescent="0.3">
      <c r="F16549" t="s">
        <v>2695</v>
      </c>
      <c r="G16549" s="10">
        <v>0</v>
      </c>
    </row>
    <row r="16550" spans="6:7" x14ac:dyDescent="0.3">
      <c r="F16550" t="s">
        <v>1984</v>
      </c>
      <c r="G16550" s="10">
        <v>0</v>
      </c>
    </row>
    <row r="16551" spans="6:7" x14ac:dyDescent="0.3">
      <c r="F16551" t="s">
        <v>2703</v>
      </c>
      <c r="G16551" s="10">
        <v>0</v>
      </c>
    </row>
    <row r="16552" spans="6:7" x14ac:dyDescent="0.3">
      <c r="F16552" t="s">
        <v>1985</v>
      </c>
      <c r="G16552" s="10">
        <v>0</v>
      </c>
    </row>
    <row r="16553" spans="6:7" x14ac:dyDescent="0.3">
      <c r="F16553" t="s">
        <v>2711</v>
      </c>
      <c r="G16553" s="10">
        <v>0</v>
      </c>
    </row>
    <row r="16554" spans="6:7" x14ac:dyDescent="0.3">
      <c r="F16554" t="s">
        <v>1986</v>
      </c>
      <c r="G16554" s="10">
        <v>0</v>
      </c>
    </row>
    <row r="16555" spans="6:7" x14ac:dyDescent="0.3">
      <c r="F16555" t="s">
        <v>2719</v>
      </c>
      <c r="G16555" s="10">
        <v>0</v>
      </c>
    </row>
    <row r="16556" spans="6:7" x14ac:dyDescent="0.3">
      <c r="F16556" t="s">
        <v>1987</v>
      </c>
      <c r="G16556" s="10">
        <v>0</v>
      </c>
    </row>
    <row r="16557" spans="6:7" x14ac:dyDescent="0.3">
      <c r="F16557" t="s">
        <v>2727</v>
      </c>
      <c r="G16557" s="10">
        <v>0</v>
      </c>
    </row>
    <row r="16558" spans="6:7" x14ac:dyDescent="0.3">
      <c r="F16558" t="s">
        <v>1764</v>
      </c>
      <c r="G16558" s="10">
        <v>0</v>
      </c>
    </row>
    <row r="16559" spans="6:7" x14ac:dyDescent="0.3">
      <c r="F16559" t="s">
        <v>2735</v>
      </c>
      <c r="G16559" s="10">
        <v>0</v>
      </c>
    </row>
    <row r="16560" spans="6:7" x14ac:dyDescent="0.3">
      <c r="F16560" t="s">
        <v>1842</v>
      </c>
      <c r="G16560" s="10">
        <v>0</v>
      </c>
    </row>
    <row r="16561" spans="6:7" x14ac:dyDescent="0.3">
      <c r="F16561" t="s">
        <v>2743</v>
      </c>
      <c r="G16561" s="10">
        <v>0</v>
      </c>
    </row>
    <row r="16562" spans="6:7" x14ac:dyDescent="0.3">
      <c r="F16562" t="s">
        <v>1990</v>
      </c>
      <c r="G16562" s="10">
        <v>0</v>
      </c>
    </row>
    <row r="16563" spans="6:7" x14ac:dyDescent="0.3">
      <c r="F16563" t="s">
        <v>1883</v>
      </c>
      <c r="G16563" s="10">
        <v>0</v>
      </c>
    </row>
    <row r="16564" spans="6:7" x14ac:dyDescent="0.3">
      <c r="F16564" t="s">
        <v>1991</v>
      </c>
      <c r="G16564" s="10">
        <v>0</v>
      </c>
    </row>
    <row r="16565" spans="6:7" x14ac:dyDescent="0.3">
      <c r="F16565" t="s">
        <v>2759</v>
      </c>
      <c r="G16565" s="10">
        <v>0</v>
      </c>
    </row>
    <row r="16566" spans="6:7" x14ac:dyDescent="0.3">
      <c r="F16566" t="s">
        <v>1992</v>
      </c>
      <c r="G16566" s="10">
        <v>0</v>
      </c>
    </row>
    <row r="16567" spans="6:7" x14ac:dyDescent="0.3">
      <c r="F16567" t="s">
        <v>2772</v>
      </c>
      <c r="G16567" s="10">
        <v>0</v>
      </c>
    </row>
    <row r="16568" spans="6:7" x14ac:dyDescent="0.3">
      <c r="F16568" t="s">
        <v>1993</v>
      </c>
      <c r="G16568" s="10">
        <v>0</v>
      </c>
    </row>
    <row r="16569" spans="6:7" x14ac:dyDescent="0.3">
      <c r="F16569" t="s">
        <v>2780</v>
      </c>
      <c r="G16569" s="10">
        <v>0</v>
      </c>
    </row>
    <row r="16570" spans="6:7" x14ac:dyDescent="0.3">
      <c r="F16570" t="s">
        <v>1994</v>
      </c>
      <c r="G16570" s="10">
        <v>0</v>
      </c>
    </row>
    <row r="16571" spans="6:7" x14ac:dyDescent="0.3">
      <c r="F16571" t="s">
        <v>2788</v>
      </c>
      <c r="G16571" s="10">
        <v>0</v>
      </c>
    </row>
    <row r="16572" spans="6:7" x14ac:dyDescent="0.3">
      <c r="F16572" t="s">
        <v>1765</v>
      </c>
      <c r="G16572" s="10">
        <v>0</v>
      </c>
    </row>
    <row r="16573" spans="6:7" x14ac:dyDescent="0.3">
      <c r="F16573" t="s">
        <v>2796</v>
      </c>
      <c r="G16573" s="10">
        <v>0</v>
      </c>
    </row>
    <row r="16574" spans="6:7" x14ac:dyDescent="0.3">
      <c r="F16574" t="s">
        <v>1996</v>
      </c>
      <c r="G16574" s="10">
        <v>0</v>
      </c>
    </row>
    <row r="16575" spans="6:7" x14ac:dyDescent="0.3">
      <c r="F16575" t="s">
        <v>2804</v>
      </c>
      <c r="G16575" s="10">
        <v>0</v>
      </c>
    </row>
    <row r="16576" spans="6:7" x14ac:dyDescent="0.3">
      <c r="F16576" t="s">
        <v>1864</v>
      </c>
      <c r="G16576" s="10">
        <v>0</v>
      </c>
    </row>
    <row r="16577" spans="6:7" x14ac:dyDescent="0.3">
      <c r="F16577" t="s">
        <v>2812</v>
      </c>
      <c r="G16577" s="10">
        <v>0</v>
      </c>
    </row>
    <row r="16578" spans="6:7" x14ac:dyDescent="0.3">
      <c r="F16578" t="s">
        <v>1766</v>
      </c>
      <c r="G16578" s="10">
        <v>0</v>
      </c>
    </row>
    <row r="16579" spans="6:7" x14ac:dyDescent="0.3">
      <c r="F16579" t="s">
        <v>2820</v>
      </c>
      <c r="G16579" s="10">
        <v>0</v>
      </c>
    </row>
    <row r="16580" spans="6:7" x14ac:dyDescent="0.3">
      <c r="F16580" t="s">
        <v>1999</v>
      </c>
      <c r="G16580" s="10">
        <v>0</v>
      </c>
    </row>
    <row r="16581" spans="6:7" x14ac:dyDescent="0.3">
      <c r="F16581" t="s">
        <v>2845</v>
      </c>
      <c r="G16581" s="10">
        <v>0</v>
      </c>
    </row>
    <row r="16582" spans="6:7" x14ac:dyDescent="0.3">
      <c r="F16582" t="s">
        <v>2000</v>
      </c>
      <c r="G16582" s="10">
        <v>0</v>
      </c>
    </row>
    <row r="16583" spans="6:7" x14ac:dyDescent="0.3">
      <c r="F16583" t="s">
        <v>2853</v>
      </c>
      <c r="G16583" s="10">
        <v>0</v>
      </c>
    </row>
    <row r="16584" spans="6:7" x14ac:dyDescent="0.3">
      <c r="F16584" t="s">
        <v>2001</v>
      </c>
      <c r="G16584" s="10">
        <v>0</v>
      </c>
    </row>
    <row r="16585" spans="6:7" x14ac:dyDescent="0.3">
      <c r="F16585" t="s">
        <v>2861</v>
      </c>
      <c r="G16585" s="10">
        <v>0</v>
      </c>
    </row>
    <row r="16586" spans="6:7" x14ac:dyDescent="0.3">
      <c r="F16586" t="s">
        <v>2002</v>
      </c>
      <c r="G16586" s="10">
        <v>0</v>
      </c>
    </row>
    <row r="16587" spans="6:7" x14ac:dyDescent="0.3">
      <c r="F16587" t="s">
        <v>2869</v>
      </c>
      <c r="G16587" s="10">
        <v>0</v>
      </c>
    </row>
    <row r="16588" spans="6:7" x14ac:dyDescent="0.3">
      <c r="F16588" t="s">
        <v>2003</v>
      </c>
      <c r="G16588" s="10">
        <v>0</v>
      </c>
    </row>
    <row r="16589" spans="6:7" x14ac:dyDescent="0.3">
      <c r="F16589" t="s">
        <v>1861</v>
      </c>
      <c r="G16589" s="10">
        <v>0</v>
      </c>
    </row>
    <row r="16590" spans="6:7" x14ac:dyDescent="0.3">
      <c r="F16590" t="s">
        <v>2004</v>
      </c>
      <c r="G16590" s="10">
        <v>0</v>
      </c>
    </row>
    <row r="16591" spans="6:7" x14ac:dyDescent="0.3">
      <c r="F16591" t="s">
        <v>2373</v>
      </c>
      <c r="G16591" s="10">
        <v>0</v>
      </c>
    </row>
    <row r="16592" spans="6:7" x14ac:dyDescent="0.3">
      <c r="F16592" t="s">
        <v>2005</v>
      </c>
      <c r="G16592" s="10">
        <v>0</v>
      </c>
    </row>
    <row r="16593" spans="6:7" x14ac:dyDescent="0.3">
      <c r="F16593" t="s">
        <v>2377</v>
      </c>
      <c r="G16593" s="10">
        <v>0</v>
      </c>
    </row>
    <row r="16594" spans="6:7" x14ac:dyDescent="0.3">
      <c r="F16594" t="s">
        <v>2006</v>
      </c>
      <c r="G16594" s="10">
        <v>0</v>
      </c>
    </row>
    <row r="16595" spans="6:7" x14ac:dyDescent="0.3">
      <c r="F16595" t="s">
        <v>2381</v>
      </c>
      <c r="G16595" s="10">
        <v>0</v>
      </c>
    </row>
    <row r="16596" spans="6:7" x14ac:dyDescent="0.3">
      <c r="F16596" t="s">
        <v>2007</v>
      </c>
      <c r="G16596" s="10">
        <v>0</v>
      </c>
    </row>
    <row r="16597" spans="6:7" x14ac:dyDescent="0.3">
      <c r="F16597" t="s">
        <v>2385</v>
      </c>
      <c r="G16597" s="10">
        <v>0</v>
      </c>
    </row>
    <row r="16598" spans="6:7" x14ac:dyDescent="0.3">
      <c r="F16598" t="s">
        <v>2008</v>
      </c>
      <c r="G16598" s="10">
        <v>0</v>
      </c>
    </row>
    <row r="16599" spans="6:7" x14ac:dyDescent="0.3">
      <c r="F16599" t="s">
        <v>2389</v>
      </c>
      <c r="G16599" s="10">
        <v>0</v>
      </c>
    </row>
    <row r="16600" spans="6:7" x14ac:dyDescent="0.3">
      <c r="F16600" t="s">
        <v>2009</v>
      </c>
      <c r="G16600" s="10">
        <v>0</v>
      </c>
    </row>
    <row r="16601" spans="6:7" x14ac:dyDescent="0.3">
      <c r="F16601" t="s">
        <v>1804</v>
      </c>
      <c r="G16601" s="10">
        <v>0</v>
      </c>
    </row>
    <row r="16602" spans="6:7" x14ac:dyDescent="0.3">
      <c r="F16602" t="s">
        <v>2010</v>
      </c>
      <c r="G16602" s="10">
        <v>0</v>
      </c>
    </row>
    <row r="16603" spans="6:7" x14ac:dyDescent="0.3">
      <c r="F16603" t="s">
        <v>2397</v>
      </c>
      <c r="G16603" s="10">
        <v>0</v>
      </c>
    </row>
    <row r="16604" spans="6:7" x14ac:dyDescent="0.3">
      <c r="F16604" t="s">
        <v>2011</v>
      </c>
      <c r="G16604" s="10">
        <v>0</v>
      </c>
    </row>
    <row r="16605" spans="6:7" x14ac:dyDescent="0.3">
      <c r="F16605" t="s">
        <v>2401</v>
      </c>
      <c r="G16605" s="10">
        <v>0</v>
      </c>
    </row>
    <row r="16606" spans="6:7" x14ac:dyDescent="0.3">
      <c r="F16606" t="s">
        <v>2012</v>
      </c>
      <c r="G16606" s="10">
        <v>0</v>
      </c>
    </row>
    <row r="16607" spans="6:7" x14ac:dyDescent="0.3">
      <c r="F16607" t="s">
        <v>2405</v>
      </c>
      <c r="G16607" s="10">
        <v>0</v>
      </c>
    </row>
    <row r="16608" spans="6:7" x14ac:dyDescent="0.3">
      <c r="F16608" t="s">
        <v>2013</v>
      </c>
      <c r="G16608" s="10">
        <v>0</v>
      </c>
    </row>
    <row r="16609" spans="6:7" x14ac:dyDescent="0.3">
      <c r="F16609" t="s">
        <v>2409</v>
      </c>
      <c r="G16609" s="10">
        <v>0</v>
      </c>
    </row>
    <row r="16610" spans="6:7" x14ac:dyDescent="0.3">
      <c r="F16610" t="s">
        <v>2014</v>
      </c>
      <c r="G16610" s="10">
        <v>0</v>
      </c>
    </row>
    <row r="16611" spans="6:7" x14ac:dyDescent="0.3">
      <c r="F16611" t="s">
        <v>2413</v>
      </c>
      <c r="G16611" s="10">
        <v>0</v>
      </c>
    </row>
    <row r="16612" spans="6:7" x14ac:dyDescent="0.3">
      <c r="F16612" t="s">
        <v>2015</v>
      </c>
      <c r="G16612" s="10">
        <v>0</v>
      </c>
    </row>
    <row r="16613" spans="6:7" x14ac:dyDescent="0.3">
      <c r="F16613" t="s">
        <v>2417</v>
      </c>
      <c r="G16613" s="10">
        <v>0</v>
      </c>
    </row>
    <row r="16614" spans="6:7" x14ac:dyDescent="0.3">
      <c r="F16614" t="s">
        <v>2016</v>
      </c>
      <c r="G16614" s="10">
        <v>0</v>
      </c>
    </row>
    <row r="16615" spans="6:7" x14ac:dyDescent="0.3">
      <c r="F16615" t="s">
        <v>1880</v>
      </c>
      <c r="G16615" s="10">
        <v>0</v>
      </c>
    </row>
    <row r="16616" spans="6:7" x14ac:dyDescent="0.3">
      <c r="F16616" t="s">
        <v>2017</v>
      </c>
      <c r="G16616" s="10">
        <v>0</v>
      </c>
    </row>
    <row r="16617" spans="6:7" x14ac:dyDescent="0.3">
      <c r="F16617" t="s">
        <v>2425</v>
      </c>
      <c r="G16617" s="10">
        <v>0</v>
      </c>
    </row>
    <row r="16618" spans="6:7" x14ac:dyDescent="0.3">
      <c r="F16618" t="s">
        <v>2018</v>
      </c>
      <c r="G16618" s="10">
        <v>0</v>
      </c>
    </row>
    <row r="16619" spans="6:7" x14ac:dyDescent="0.3">
      <c r="F16619" t="s">
        <v>2429</v>
      </c>
      <c r="G16619" s="10">
        <v>0</v>
      </c>
    </row>
    <row r="16620" spans="6:7" x14ac:dyDescent="0.3">
      <c r="F16620" t="s">
        <v>2019</v>
      </c>
      <c r="G16620" s="10">
        <v>0</v>
      </c>
    </row>
    <row r="16621" spans="6:7" x14ac:dyDescent="0.3">
      <c r="F16621" t="s">
        <v>2433</v>
      </c>
      <c r="G16621" s="10">
        <v>0</v>
      </c>
    </row>
    <row r="16622" spans="6:7" x14ac:dyDescent="0.3">
      <c r="F16622" t="s">
        <v>2020</v>
      </c>
      <c r="G16622" s="10">
        <v>0</v>
      </c>
    </row>
    <row r="16623" spans="6:7" x14ac:dyDescent="0.3">
      <c r="F16623" t="s">
        <v>2437</v>
      </c>
      <c r="G16623" s="10">
        <v>0</v>
      </c>
    </row>
    <row r="16624" spans="6:7" x14ac:dyDescent="0.3">
      <c r="F16624" t="s">
        <v>2021</v>
      </c>
      <c r="G16624" s="10">
        <v>0</v>
      </c>
    </row>
    <row r="16625" spans="6:7" x14ac:dyDescent="0.3">
      <c r="F16625" t="s">
        <v>2441</v>
      </c>
      <c r="G16625" s="10">
        <v>0</v>
      </c>
    </row>
    <row r="16626" spans="6:7" x14ac:dyDescent="0.3">
      <c r="F16626" t="s">
        <v>2022</v>
      </c>
      <c r="G16626" s="10">
        <v>0</v>
      </c>
    </row>
    <row r="16627" spans="6:7" x14ac:dyDescent="0.3">
      <c r="F16627" t="s">
        <v>2445</v>
      </c>
      <c r="G16627" s="10">
        <v>0</v>
      </c>
    </row>
    <row r="16628" spans="6:7" x14ac:dyDescent="0.3">
      <c r="F16628" t="s">
        <v>2023</v>
      </c>
      <c r="G16628" s="10">
        <v>0</v>
      </c>
    </row>
    <row r="16629" spans="6:7" x14ac:dyDescent="0.3">
      <c r="F16629" t="s">
        <v>2449</v>
      </c>
      <c r="G16629" s="10">
        <v>0</v>
      </c>
    </row>
    <row r="16630" spans="6:7" x14ac:dyDescent="0.3">
      <c r="F16630" t="s">
        <v>2024</v>
      </c>
      <c r="G16630" s="10">
        <v>0</v>
      </c>
    </row>
    <row r="16631" spans="6:7" x14ac:dyDescent="0.3">
      <c r="F16631" t="s">
        <v>2453</v>
      </c>
      <c r="G16631" s="10">
        <v>0</v>
      </c>
    </row>
    <row r="16632" spans="6:7" x14ac:dyDescent="0.3">
      <c r="F16632" t="s">
        <v>2025</v>
      </c>
      <c r="G16632" s="10">
        <v>0</v>
      </c>
    </row>
    <row r="16633" spans="6:7" x14ac:dyDescent="0.3">
      <c r="F16633" t="s">
        <v>2457</v>
      </c>
      <c r="G16633" s="10">
        <v>0</v>
      </c>
    </row>
    <row r="16634" spans="6:7" x14ac:dyDescent="0.3">
      <c r="F16634" t="s">
        <v>2026</v>
      </c>
      <c r="G16634" s="10">
        <v>0</v>
      </c>
    </row>
    <row r="16635" spans="6:7" x14ac:dyDescent="0.3">
      <c r="F16635" t="s">
        <v>2461</v>
      </c>
      <c r="G16635" s="10">
        <v>0</v>
      </c>
    </row>
    <row r="16636" spans="6:7" x14ac:dyDescent="0.3">
      <c r="F16636" t="s">
        <v>2027</v>
      </c>
      <c r="G16636" s="10">
        <v>0</v>
      </c>
    </row>
    <row r="16637" spans="6:7" x14ac:dyDescent="0.3">
      <c r="F16637" t="s">
        <v>2465</v>
      </c>
      <c r="G16637" s="10">
        <v>0</v>
      </c>
    </row>
    <row r="16638" spans="6:7" x14ac:dyDescent="0.3">
      <c r="F16638" t="s">
        <v>2028</v>
      </c>
      <c r="G16638" s="10">
        <v>0</v>
      </c>
    </row>
    <row r="16639" spans="6:7" x14ac:dyDescent="0.3">
      <c r="F16639" t="s">
        <v>2469</v>
      </c>
      <c r="G16639" s="10">
        <v>0</v>
      </c>
    </row>
    <row r="16640" spans="6:7" x14ac:dyDescent="0.3">
      <c r="F16640" t="s">
        <v>2029</v>
      </c>
      <c r="G16640" s="10">
        <v>0</v>
      </c>
    </row>
    <row r="16641" spans="6:7" x14ac:dyDescent="0.3">
      <c r="F16641" t="s">
        <v>2473</v>
      </c>
      <c r="G16641" s="10">
        <v>0</v>
      </c>
    </row>
    <row r="16642" spans="6:7" x14ac:dyDescent="0.3">
      <c r="F16642" t="s">
        <v>1865</v>
      </c>
      <c r="G16642" s="10">
        <v>0</v>
      </c>
    </row>
    <row r="16643" spans="6:7" x14ac:dyDescent="0.3">
      <c r="F16643" t="s">
        <v>2477</v>
      </c>
      <c r="G16643" s="10">
        <v>0</v>
      </c>
    </row>
    <row r="16644" spans="6:7" x14ac:dyDescent="0.3">
      <c r="F16644" t="s">
        <v>2031</v>
      </c>
      <c r="G16644" s="10">
        <v>0</v>
      </c>
    </row>
    <row r="16645" spans="6:7" x14ac:dyDescent="0.3">
      <c r="F16645" t="s">
        <v>2481</v>
      </c>
      <c r="G16645" s="10">
        <v>0</v>
      </c>
    </row>
    <row r="16646" spans="6:7" x14ac:dyDescent="0.3">
      <c r="F16646" t="s">
        <v>2032</v>
      </c>
      <c r="G16646" s="10">
        <v>0</v>
      </c>
    </row>
    <row r="16647" spans="6:7" x14ac:dyDescent="0.3">
      <c r="F16647" t="s">
        <v>2485</v>
      </c>
      <c r="G16647" s="10">
        <v>0</v>
      </c>
    </row>
    <row r="16648" spans="6:7" x14ac:dyDescent="0.3">
      <c r="F16648" t="s">
        <v>2033</v>
      </c>
      <c r="G16648" s="10">
        <v>0</v>
      </c>
    </row>
    <row r="16649" spans="6:7" x14ac:dyDescent="0.3">
      <c r="F16649" t="s">
        <v>1873</v>
      </c>
      <c r="G16649" s="10">
        <v>0</v>
      </c>
    </row>
    <row r="16650" spans="6:7" x14ac:dyDescent="0.3">
      <c r="F16650" t="s">
        <v>2034</v>
      </c>
      <c r="G16650" s="10">
        <v>0</v>
      </c>
    </row>
    <row r="16651" spans="6:7" x14ac:dyDescent="0.3">
      <c r="F16651" t="s">
        <v>2493</v>
      </c>
      <c r="G16651" s="10">
        <v>0</v>
      </c>
    </row>
    <row r="16652" spans="6:7" x14ac:dyDescent="0.3">
      <c r="F16652" t="s">
        <v>2035</v>
      </c>
      <c r="G16652" s="10">
        <v>0</v>
      </c>
    </row>
    <row r="16653" spans="6:7" x14ac:dyDescent="0.3">
      <c r="F16653" t="s">
        <v>1810</v>
      </c>
      <c r="G16653" s="10">
        <v>0</v>
      </c>
    </row>
    <row r="16654" spans="6:7" x14ac:dyDescent="0.3">
      <c r="F16654" t="s">
        <v>1767</v>
      </c>
      <c r="G16654" s="10">
        <v>0</v>
      </c>
    </row>
    <row r="16655" spans="6:7" x14ac:dyDescent="0.3">
      <c r="F16655" t="s">
        <v>2501</v>
      </c>
      <c r="G16655" s="10">
        <v>0</v>
      </c>
    </row>
    <row r="16656" spans="6:7" x14ac:dyDescent="0.3">
      <c r="F16656" t="s">
        <v>1768</v>
      </c>
      <c r="G16656" s="10">
        <v>0</v>
      </c>
    </row>
    <row r="16657" spans="6:7" x14ac:dyDescent="0.3">
      <c r="F16657" t="s">
        <v>2505</v>
      </c>
      <c r="G16657" s="10">
        <v>0</v>
      </c>
    </row>
    <row r="16658" spans="6:7" x14ac:dyDescent="0.3">
      <c r="F16658" t="s">
        <v>2038</v>
      </c>
      <c r="G16658" s="10">
        <v>0</v>
      </c>
    </row>
    <row r="16659" spans="6:7" x14ac:dyDescent="0.3">
      <c r="F16659" t="s">
        <v>2509</v>
      </c>
      <c r="G16659" s="10">
        <v>0</v>
      </c>
    </row>
    <row r="16660" spans="6:7" x14ac:dyDescent="0.3">
      <c r="F16660" t="s">
        <v>2039</v>
      </c>
      <c r="G16660" s="10">
        <v>0</v>
      </c>
    </row>
    <row r="16661" spans="6:7" x14ac:dyDescent="0.3">
      <c r="F16661" t="s">
        <v>2513</v>
      </c>
      <c r="G16661" s="10">
        <v>0</v>
      </c>
    </row>
    <row r="16662" spans="6:7" x14ac:dyDescent="0.3">
      <c r="F16662" t="s">
        <v>2040</v>
      </c>
      <c r="G16662" s="10">
        <v>0</v>
      </c>
    </row>
    <row r="16663" spans="6:7" x14ac:dyDescent="0.3">
      <c r="F16663" t="s">
        <v>2517</v>
      </c>
      <c r="G16663" s="10">
        <v>0</v>
      </c>
    </row>
    <row r="16664" spans="6:7" x14ac:dyDescent="0.3">
      <c r="F16664" t="s">
        <v>2041</v>
      </c>
      <c r="G16664" s="10">
        <v>0</v>
      </c>
    </row>
    <row r="16665" spans="6:7" x14ac:dyDescent="0.3">
      <c r="F16665" t="s">
        <v>2521</v>
      </c>
      <c r="G16665" s="10">
        <v>0</v>
      </c>
    </row>
    <row r="16666" spans="6:7" x14ac:dyDescent="0.3">
      <c r="F16666" t="s">
        <v>2042</v>
      </c>
      <c r="G16666" s="10">
        <v>0</v>
      </c>
    </row>
    <row r="16667" spans="6:7" x14ac:dyDescent="0.3">
      <c r="F16667" t="s">
        <v>2525</v>
      </c>
      <c r="G16667" s="10">
        <v>0</v>
      </c>
    </row>
    <row r="16668" spans="6:7" x14ac:dyDescent="0.3">
      <c r="F16668" t="s">
        <v>2043</v>
      </c>
      <c r="G16668" s="10">
        <v>0</v>
      </c>
    </row>
    <row r="16669" spans="6:7" x14ac:dyDescent="0.3">
      <c r="F16669" t="s">
        <v>2529</v>
      </c>
      <c r="G16669" s="10">
        <v>0</v>
      </c>
    </row>
    <row r="16670" spans="6:7" x14ac:dyDescent="0.3">
      <c r="F16670" t="s">
        <v>2044</v>
      </c>
      <c r="G16670" s="10">
        <v>0</v>
      </c>
    </row>
    <row r="16671" spans="6:7" x14ac:dyDescent="0.3">
      <c r="F16671" t="s">
        <v>2533</v>
      </c>
      <c r="G16671" s="10">
        <v>0</v>
      </c>
    </row>
    <row r="16672" spans="6:7" x14ac:dyDescent="0.3">
      <c r="F16672" t="s">
        <v>2045</v>
      </c>
      <c r="G16672" s="10">
        <v>0</v>
      </c>
    </row>
    <row r="16673" spans="6:7" x14ac:dyDescent="0.3">
      <c r="F16673" t="s">
        <v>2537</v>
      </c>
      <c r="G16673" s="10">
        <v>0</v>
      </c>
    </row>
    <row r="16674" spans="6:7" x14ac:dyDescent="0.3">
      <c r="F16674" t="s">
        <v>2046</v>
      </c>
      <c r="G16674" s="10">
        <v>0</v>
      </c>
    </row>
    <row r="16675" spans="6:7" x14ac:dyDescent="0.3">
      <c r="F16675" t="s">
        <v>2541</v>
      </c>
      <c r="G16675" s="10">
        <v>0</v>
      </c>
    </row>
    <row r="16676" spans="6:7" x14ac:dyDescent="0.3">
      <c r="F16676" t="s">
        <v>2047</v>
      </c>
      <c r="G16676" s="10">
        <v>0</v>
      </c>
    </row>
    <row r="16677" spans="6:7" x14ac:dyDescent="0.3">
      <c r="F16677" t="s">
        <v>2545</v>
      </c>
      <c r="G16677" s="10">
        <v>0</v>
      </c>
    </row>
    <row r="16678" spans="6:7" x14ac:dyDescent="0.3">
      <c r="F16678" t="s">
        <v>2048</v>
      </c>
      <c r="G16678" s="10">
        <v>0</v>
      </c>
    </row>
    <row r="16679" spans="6:7" x14ac:dyDescent="0.3">
      <c r="F16679" t="s">
        <v>2549</v>
      </c>
      <c r="G16679" s="10">
        <v>0</v>
      </c>
    </row>
    <row r="16680" spans="6:7" x14ac:dyDescent="0.3">
      <c r="F16680" t="s">
        <v>2049</v>
      </c>
      <c r="G16680" s="10">
        <v>0</v>
      </c>
    </row>
    <row r="16681" spans="6:7" x14ac:dyDescent="0.3">
      <c r="F16681" t="s">
        <v>1874</v>
      </c>
      <c r="G16681" s="10">
        <v>0</v>
      </c>
    </row>
    <row r="16682" spans="6:7" x14ac:dyDescent="0.3">
      <c r="F16682" t="s">
        <v>2050</v>
      </c>
      <c r="G16682" s="10">
        <v>0</v>
      </c>
    </row>
    <row r="16683" spans="6:7" x14ac:dyDescent="0.3">
      <c r="F16683" t="s">
        <v>2557</v>
      </c>
      <c r="G16683" s="10">
        <v>0</v>
      </c>
    </row>
    <row r="16684" spans="6:7" x14ac:dyDescent="0.3">
      <c r="F16684" t="s">
        <v>2051</v>
      </c>
      <c r="G16684" s="10">
        <v>0</v>
      </c>
    </row>
    <row r="16685" spans="6:7" x14ac:dyDescent="0.3">
      <c r="F16685" t="s">
        <v>2561</v>
      </c>
      <c r="G16685" s="10">
        <v>0</v>
      </c>
    </row>
    <row r="16686" spans="6:7" x14ac:dyDescent="0.3">
      <c r="F16686" t="s">
        <v>2052</v>
      </c>
      <c r="G16686" s="10">
        <v>0</v>
      </c>
    </row>
    <row r="16687" spans="6:7" x14ac:dyDescent="0.3">
      <c r="F16687" t="s">
        <v>1854</v>
      </c>
      <c r="G16687" s="10">
        <v>0</v>
      </c>
    </row>
    <row r="16688" spans="6:7" x14ac:dyDescent="0.3">
      <c r="F16688" t="s">
        <v>2053</v>
      </c>
      <c r="G16688" s="10">
        <v>0</v>
      </c>
    </row>
    <row r="16689" spans="6:7" x14ac:dyDescent="0.3">
      <c r="F16689" t="s">
        <v>2569</v>
      </c>
      <c r="G16689" s="10">
        <v>0</v>
      </c>
    </row>
    <row r="16690" spans="6:7" x14ac:dyDescent="0.3">
      <c r="F16690" t="s">
        <v>2054</v>
      </c>
      <c r="G16690" s="10">
        <v>0</v>
      </c>
    </row>
    <row r="16691" spans="6:7" x14ac:dyDescent="0.3">
      <c r="F16691" t="s">
        <v>2573</v>
      </c>
      <c r="G16691" s="10">
        <v>0</v>
      </c>
    </row>
    <row r="16692" spans="6:7" x14ac:dyDescent="0.3">
      <c r="F16692" t="s">
        <v>2055</v>
      </c>
      <c r="G16692" s="10">
        <v>0</v>
      </c>
    </row>
    <row r="16693" spans="6:7" x14ac:dyDescent="0.3">
      <c r="F16693" t="s">
        <v>1876</v>
      </c>
      <c r="G16693" s="10">
        <v>0</v>
      </c>
    </row>
    <row r="16694" spans="6:7" x14ac:dyDescent="0.3">
      <c r="F16694" t="s">
        <v>2056</v>
      </c>
      <c r="G16694" s="10">
        <v>0</v>
      </c>
    </row>
    <row r="16695" spans="6:7" x14ac:dyDescent="0.3">
      <c r="F16695" t="s">
        <v>2581</v>
      </c>
      <c r="G16695" s="10">
        <v>0</v>
      </c>
    </row>
    <row r="16696" spans="6:7" x14ac:dyDescent="0.3">
      <c r="F16696" t="s">
        <v>2057</v>
      </c>
      <c r="G16696" s="10">
        <v>0</v>
      </c>
    </row>
    <row r="16697" spans="6:7" x14ac:dyDescent="0.3">
      <c r="F16697" t="s">
        <v>2585</v>
      </c>
      <c r="G16697" s="10">
        <v>0</v>
      </c>
    </row>
    <row r="16698" spans="6:7" x14ac:dyDescent="0.3">
      <c r="F16698" t="s">
        <v>2058</v>
      </c>
      <c r="G16698" s="10">
        <v>0</v>
      </c>
    </row>
    <row r="16699" spans="6:7" x14ac:dyDescent="0.3">
      <c r="F16699" t="s">
        <v>2589</v>
      </c>
      <c r="G16699" s="10">
        <v>0</v>
      </c>
    </row>
    <row r="16700" spans="6:7" x14ac:dyDescent="0.3">
      <c r="F16700" t="s">
        <v>2059</v>
      </c>
      <c r="G16700" s="10">
        <v>0</v>
      </c>
    </row>
    <row r="16701" spans="6:7" x14ac:dyDescent="0.3">
      <c r="F16701" t="s">
        <v>1877</v>
      </c>
      <c r="G16701" s="10">
        <v>0</v>
      </c>
    </row>
    <row r="16702" spans="6:7" x14ac:dyDescent="0.3">
      <c r="F16702" t="s">
        <v>2060</v>
      </c>
      <c r="G16702" s="10">
        <v>0</v>
      </c>
    </row>
    <row r="16703" spans="6:7" x14ac:dyDescent="0.3">
      <c r="F16703" t="s">
        <v>2597</v>
      </c>
      <c r="G16703" s="10">
        <v>0</v>
      </c>
    </row>
    <row r="16704" spans="6:7" x14ac:dyDescent="0.3">
      <c r="F16704" t="s">
        <v>2061</v>
      </c>
      <c r="G16704" s="10">
        <v>0</v>
      </c>
    </row>
    <row r="16705" spans="6:7" x14ac:dyDescent="0.3">
      <c r="F16705" t="s">
        <v>2601</v>
      </c>
      <c r="G16705" s="10">
        <v>0</v>
      </c>
    </row>
    <row r="16706" spans="6:7" x14ac:dyDescent="0.3">
      <c r="F16706" t="s">
        <v>2062</v>
      </c>
      <c r="G16706" s="10">
        <v>0</v>
      </c>
    </row>
    <row r="16707" spans="6:7" x14ac:dyDescent="0.3">
      <c r="F16707" t="s">
        <v>2605</v>
      </c>
      <c r="G16707" s="10">
        <v>0</v>
      </c>
    </row>
    <row r="16708" spans="6:7" x14ac:dyDescent="0.3">
      <c r="F16708" t="s">
        <v>2063</v>
      </c>
      <c r="G16708" s="10">
        <v>0</v>
      </c>
    </row>
    <row r="16709" spans="6:7" x14ac:dyDescent="0.3">
      <c r="F16709" t="s">
        <v>2609</v>
      </c>
      <c r="G16709" s="10">
        <v>0</v>
      </c>
    </row>
    <row r="16710" spans="6:7" x14ac:dyDescent="0.3">
      <c r="F16710" t="s">
        <v>2064</v>
      </c>
      <c r="G16710" s="10">
        <v>0</v>
      </c>
    </row>
    <row r="16711" spans="6:7" x14ac:dyDescent="0.3">
      <c r="F16711" t="s">
        <v>2613</v>
      </c>
      <c r="G16711" s="10">
        <v>0</v>
      </c>
    </row>
    <row r="16712" spans="6:7" x14ac:dyDescent="0.3">
      <c r="F16712" t="s">
        <v>2065</v>
      </c>
      <c r="G16712" s="10">
        <v>0</v>
      </c>
    </row>
    <row r="16713" spans="6:7" x14ac:dyDescent="0.3">
      <c r="F16713" t="s">
        <v>2617</v>
      </c>
      <c r="G16713" s="10">
        <v>0</v>
      </c>
    </row>
    <row r="16714" spans="6:7" x14ac:dyDescent="0.3">
      <c r="F16714" t="s">
        <v>1769</v>
      </c>
      <c r="G16714" s="10">
        <v>0</v>
      </c>
    </row>
    <row r="16715" spans="6:7" x14ac:dyDescent="0.3">
      <c r="F16715" t="s">
        <v>2621</v>
      </c>
      <c r="G16715" s="10">
        <v>0</v>
      </c>
    </row>
    <row r="16716" spans="6:7" x14ac:dyDescent="0.3">
      <c r="F16716" t="s">
        <v>2067</v>
      </c>
      <c r="G16716" s="10">
        <v>0</v>
      </c>
    </row>
    <row r="16717" spans="6:7" x14ac:dyDescent="0.3">
      <c r="F16717" t="s">
        <v>2625</v>
      </c>
      <c r="G16717" s="10">
        <v>0</v>
      </c>
    </row>
    <row r="16718" spans="6:7" x14ac:dyDescent="0.3">
      <c r="F16718" t="s">
        <v>2068</v>
      </c>
      <c r="G16718" s="10">
        <v>0</v>
      </c>
    </row>
    <row r="16719" spans="6:7" x14ac:dyDescent="0.3">
      <c r="F16719" t="s">
        <v>2629</v>
      </c>
      <c r="G16719" s="10">
        <v>0</v>
      </c>
    </row>
    <row r="16720" spans="6:7" x14ac:dyDescent="0.3">
      <c r="F16720" t="s">
        <v>2069</v>
      </c>
      <c r="G16720" s="10">
        <v>0</v>
      </c>
    </row>
    <row r="16721" spans="6:7" x14ac:dyDescent="0.3">
      <c r="F16721" t="s">
        <v>2633</v>
      </c>
      <c r="G16721" s="10">
        <v>0</v>
      </c>
    </row>
    <row r="16722" spans="6:7" x14ac:dyDescent="0.3">
      <c r="F16722" t="s">
        <v>2070</v>
      </c>
      <c r="G16722" s="10">
        <v>0</v>
      </c>
    </row>
    <row r="16723" spans="6:7" x14ac:dyDescent="0.3">
      <c r="F16723" t="s">
        <v>2637</v>
      </c>
      <c r="G16723" s="10">
        <v>0</v>
      </c>
    </row>
    <row r="16724" spans="6:7" x14ac:dyDescent="0.3">
      <c r="F16724" t="s">
        <v>2071</v>
      </c>
      <c r="G16724" s="10">
        <v>0</v>
      </c>
    </row>
    <row r="16725" spans="6:7" x14ac:dyDescent="0.3">
      <c r="F16725" t="s">
        <v>2641</v>
      </c>
      <c r="G16725" s="10">
        <v>0</v>
      </c>
    </row>
    <row r="16726" spans="6:7" x14ac:dyDescent="0.3">
      <c r="F16726" t="s">
        <v>2072</v>
      </c>
      <c r="G16726" s="10">
        <v>0</v>
      </c>
    </row>
    <row r="16727" spans="6:7" x14ac:dyDescent="0.3">
      <c r="F16727" t="s">
        <v>2645</v>
      </c>
      <c r="G16727" s="10">
        <v>0</v>
      </c>
    </row>
    <row r="16728" spans="6:7" x14ac:dyDescent="0.3">
      <c r="F16728" t="s">
        <v>2073</v>
      </c>
      <c r="G16728" s="10">
        <v>0</v>
      </c>
    </row>
    <row r="16729" spans="6:7" x14ac:dyDescent="0.3">
      <c r="F16729" t="s">
        <v>2649</v>
      </c>
      <c r="G16729" s="10">
        <v>0</v>
      </c>
    </row>
    <row r="16730" spans="6:7" x14ac:dyDescent="0.3">
      <c r="F16730" t="s">
        <v>2074</v>
      </c>
      <c r="G16730" s="10">
        <v>0</v>
      </c>
    </row>
    <row r="16731" spans="6:7" x14ac:dyDescent="0.3">
      <c r="F16731" t="s">
        <v>2653</v>
      </c>
      <c r="G16731" s="10">
        <v>0</v>
      </c>
    </row>
    <row r="16732" spans="6:7" x14ac:dyDescent="0.3">
      <c r="F16732" t="s">
        <v>1770</v>
      </c>
      <c r="G16732" s="10">
        <v>0</v>
      </c>
    </row>
    <row r="16733" spans="6:7" x14ac:dyDescent="0.3">
      <c r="F16733" t="s">
        <v>2657</v>
      </c>
      <c r="G16733" s="10">
        <v>0</v>
      </c>
    </row>
    <row r="16734" spans="6:7" x14ac:dyDescent="0.3">
      <c r="F16734" t="s">
        <v>1866</v>
      </c>
      <c r="G16734" s="10">
        <v>0</v>
      </c>
    </row>
    <row r="16735" spans="6:7" x14ac:dyDescent="0.3">
      <c r="F16735" t="s">
        <v>2661</v>
      </c>
      <c r="G16735" s="10">
        <v>0</v>
      </c>
    </row>
    <row r="16736" spans="6:7" x14ac:dyDescent="0.3">
      <c r="F16736" t="s">
        <v>2077</v>
      </c>
      <c r="G16736" s="10">
        <v>0</v>
      </c>
    </row>
    <row r="16737" spans="6:7" x14ac:dyDescent="0.3">
      <c r="F16737" t="s">
        <v>2665</v>
      </c>
      <c r="G16737" s="10">
        <v>0</v>
      </c>
    </row>
    <row r="16738" spans="6:7" x14ac:dyDescent="0.3">
      <c r="F16738" t="s">
        <v>2078</v>
      </c>
      <c r="G16738" s="10">
        <v>0</v>
      </c>
    </row>
    <row r="16739" spans="6:7" x14ac:dyDescent="0.3">
      <c r="F16739" t="s">
        <v>2669</v>
      </c>
      <c r="G16739" s="10">
        <v>0</v>
      </c>
    </row>
    <row r="16740" spans="6:7" x14ac:dyDescent="0.3">
      <c r="F16740" t="s">
        <v>2079</v>
      </c>
      <c r="G16740" s="10">
        <v>0</v>
      </c>
    </row>
    <row r="16741" spans="6:7" x14ac:dyDescent="0.3">
      <c r="F16741" t="s">
        <v>2673</v>
      </c>
      <c r="G16741" s="10">
        <v>0</v>
      </c>
    </row>
    <row r="16742" spans="6:7" x14ac:dyDescent="0.3">
      <c r="F16742" t="s">
        <v>1771</v>
      </c>
      <c r="G16742" s="10">
        <v>0</v>
      </c>
    </row>
    <row r="16743" spans="6:7" x14ac:dyDescent="0.3">
      <c r="F16743" t="s">
        <v>2677</v>
      </c>
      <c r="G16743" s="10">
        <v>0</v>
      </c>
    </row>
    <row r="16744" spans="6:7" x14ac:dyDescent="0.3">
      <c r="F16744" t="s">
        <v>2081</v>
      </c>
      <c r="G16744" s="10">
        <v>0</v>
      </c>
    </row>
    <row r="16745" spans="6:7" x14ac:dyDescent="0.3">
      <c r="F16745" t="s">
        <v>2681</v>
      </c>
      <c r="G16745" s="10">
        <v>0</v>
      </c>
    </row>
    <row r="16746" spans="6:7" x14ac:dyDescent="0.3">
      <c r="F16746" t="s">
        <v>1843</v>
      </c>
      <c r="G16746" s="10">
        <v>0</v>
      </c>
    </row>
    <row r="16747" spans="6:7" x14ac:dyDescent="0.3">
      <c r="F16747" t="s">
        <v>2685</v>
      </c>
      <c r="G16747" s="10">
        <v>0</v>
      </c>
    </row>
    <row r="16748" spans="6:7" x14ac:dyDescent="0.3">
      <c r="F16748" t="s">
        <v>2083</v>
      </c>
      <c r="G16748" s="10">
        <v>0</v>
      </c>
    </row>
    <row r="16749" spans="6:7" x14ac:dyDescent="0.3">
      <c r="F16749" t="s">
        <v>2689</v>
      </c>
      <c r="G16749" s="10">
        <v>0</v>
      </c>
    </row>
    <row r="16750" spans="6:7" x14ac:dyDescent="0.3">
      <c r="F16750" t="s">
        <v>1772</v>
      </c>
      <c r="G16750" s="10">
        <v>0</v>
      </c>
    </row>
    <row r="16751" spans="6:7" x14ac:dyDescent="0.3">
      <c r="F16751" t="s">
        <v>2693</v>
      </c>
      <c r="G16751" s="10">
        <v>0</v>
      </c>
    </row>
    <row r="16752" spans="6:7" x14ac:dyDescent="0.3">
      <c r="F16752" t="s">
        <v>2085</v>
      </c>
      <c r="G16752" s="10">
        <v>0</v>
      </c>
    </row>
    <row r="16753" spans="6:7" x14ac:dyDescent="0.3">
      <c r="F16753" t="s">
        <v>1822</v>
      </c>
      <c r="G16753" s="10">
        <v>0</v>
      </c>
    </row>
    <row r="16754" spans="6:7" x14ac:dyDescent="0.3">
      <c r="F16754" t="s">
        <v>2086</v>
      </c>
      <c r="G16754" s="10">
        <v>0</v>
      </c>
    </row>
    <row r="16755" spans="6:7" x14ac:dyDescent="0.3">
      <c r="F16755" t="s">
        <v>2701</v>
      </c>
      <c r="G16755" s="10">
        <v>0</v>
      </c>
    </row>
    <row r="16756" spans="6:7" x14ac:dyDescent="0.3">
      <c r="F16756" t="s">
        <v>2087</v>
      </c>
      <c r="G16756" s="10">
        <v>0</v>
      </c>
    </row>
    <row r="16757" spans="6:7" x14ac:dyDescent="0.3">
      <c r="F16757" t="s">
        <v>1878</v>
      </c>
      <c r="G16757" s="10">
        <v>0</v>
      </c>
    </row>
    <row r="16758" spans="6:7" x14ac:dyDescent="0.3">
      <c r="F16758" t="s">
        <v>2088</v>
      </c>
      <c r="G16758" s="10">
        <v>0</v>
      </c>
    </row>
    <row r="16759" spans="6:7" x14ac:dyDescent="0.3">
      <c r="F16759" t="s">
        <v>2709</v>
      </c>
      <c r="G16759" s="10">
        <v>0</v>
      </c>
    </row>
    <row r="16760" spans="6:7" x14ac:dyDescent="0.3">
      <c r="F16760" t="s">
        <v>1773</v>
      </c>
      <c r="G16760" s="10">
        <v>0</v>
      </c>
    </row>
    <row r="16761" spans="6:7" x14ac:dyDescent="0.3">
      <c r="F16761" t="s">
        <v>2713</v>
      </c>
      <c r="G16761" s="10">
        <v>0</v>
      </c>
    </row>
    <row r="16762" spans="6:7" x14ac:dyDescent="0.3">
      <c r="F16762" t="s">
        <v>2090</v>
      </c>
      <c r="G16762" s="10">
        <v>0</v>
      </c>
    </row>
    <row r="16763" spans="6:7" x14ac:dyDescent="0.3">
      <c r="F16763" t="s">
        <v>1824</v>
      </c>
      <c r="G16763" s="10">
        <v>0</v>
      </c>
    </row>
    <row r="16764" spans="6:7" x14ac:dyDescent="0.3">
      <c r="F16764" t="s">
        <v>2091</v>
      </c>
      <c r="G16764" s="10">
        <v>0</v>
      </c>
    </row>
    <row r="16765" spans="6:7" x14ac:dyDescent="0.3">
      <c r="F16765" t="s">
        <v>2721</v>
      </c>
      <c r="G16765" s="10">
        <v>0</v>
      </c>
    </row>
    <row r="16766" spans="6:7" x14ac:dyDescent="0.3">
      <c r="F16766" t="s">
        <v>1774</v>
      </c>
      <c r="G16766" s="10">
        <v>0</v>
      </c>
    </row>
    <row r="16767" spans="6:7" x14ac:dyDescent="0.3">
      <c r="F16767" t="s">
        <v>1825</v>
      </c>
      <c r="G16767" s="10">
        <v>0</v>
      </c>
    </row>
    <row r="16768" spans="6:7" x14ac:dyDescent="0.3">
      <c r="F16768" t="s">
        <v>2093</v>
      </c>
      <c r="G16768" s="10">
        <v>0</v>
      </c>
    </row>
    <row r="16769" spans="6:7" x14ac:dyDescent="0.3">
      <c r="F16769" t="s">
        <v>2729</v>
      </c>
      <c r="G16769" s="10">
        <v>0</v>
      </c>
    </row>
    <row r="16770" spans="6:7" x14ac:dyDescent="0.3">
      <c r="F16770" t="s">
        <v>2094</v>
      </c>
      <c r="G16770" s="10">
        <v>0</v>
      </c>
    </row>
    <row r="16771" spans="6:7" x14ac:dyDescent="0.3">
      <c r="F16771" t="s">
        <v>2733</v>
      </c>
      <c r="G16771" s="10">
        <v>0</v>
      </c>
    </row>
    <row r="16772" spans="6:7" x14ac:dyDescent="0.3">
      <c r="F16772" t="s">
        <v>2095</v>
      </c>
      <c r="G16772" s="10">
        <v>0</v>
      </c>
    </row>
    <row r="16773" spans="6:7" x14ac:dyDescent="0.3">
      <c r="F16773" t="s">
        <v>2737</v>
      </c>
      <c r="G16773" s="10">
        <v>0</v>
      </c>
    </row>
    <row r="16774" spans="6:7" x14ac:dyDescent="0.3">
      <c r="F16774" t="s">
        <v>2096</v>
      </c>
      <c r="G16774" s="10">
        <v>0</v>
      </c>
    </row>
    <row r="16775" spans="6:7" x14ac:dyDescent="0.3">
      <c r="F16775" t="s">
        <v>2741</v>
      </c>
      <c r="G16775" s="10">
        <v>0</v>
      </c>
    </row>
    <row r="16776" spans="6:7" x14ac:dyDescent="0.3">
      <c r="F16776" t="s">
        <v>2097</v>
      </c>
      <c r="G16776" s="10">
        <v>0</v>
      </c>
    </row>
    <row r="16777" spans="6:7" x14ac:dyDescent="0.3">
      <c r="F16777" t="s">
        <v>2745</v>
      </c>
      <c r="G16777" s="10">
        <v>0</v>
      </c>
    </row>
    <row r="16778" spans="6:7" x14ac:dyDescent="0.3">
      <c r="F16778" t="s">
        <v>2098</v>
      </c>
      <c r="G16778" s="10">
        <v>0</v>
      </c>
    </row>
    <row r="16779" spans="6:7" x14ac:dyDescent="0.3">
      <c r="F16779" t="s">
        <v>2749</v>
      </c>
      <c r="G16779" s="10">
        <v>0</v>
      </c>
    </row>
    <row r="16780" spans="6:7" x14ac:dyDescent="0.3">
      <c r="F16780" t="s">
        <v>2099</v>
      </c>
      <c r="G16780" s="10">
        <v>0</v>
      </c>
    </row>
    <row r="16781" spans="6:7" x14ac:dyDescent="0.3">
      <c r="F16781" t="s">
        <v>2753</v>
      </c>
      <c r="G16781" s="10">
        <v>0</v>
      </c>
    </row>
    <row r="16782" spans="6:7" x14ac:dyDescent="0.3">
      <c r="F16782" t="s">
        <v>2100</v>
      </c>
      <c r="G16782" s="10">
        <v>0</v>
      </c>
    </row>
    <row r="16783" spans="6:7" x14ac:dyDescent="0.3">
      <c r="F16783" t="s">
        <v>2757</v>
      </c>
      <c r="G16783" s="10">
        <v>0</v>
      </c>
    </row>
    <row r="16784" spans="6:7" x14ac:dyDescent="0.3">
      <c r="F16784" t="s">
        <v>2101</v>
      </c>
      <c r="G16784" s="10">
        <v>0</v>
      </c>
    </row>
    <row r="16785" spans="6:7" x14ac:dyDescent="0.3">
      <c r="F16785" t="s">
        <v>1829</v>
      </c>
      <c r="G16785" s="10">
        <v>0</v>
      </c>
    </row>
    <row r="16786" spans="6:7" x14ac:dyDescent="0.3">
      <c r="F16786" t="s">
        <v>2102</v>
      </c>
      <c r="G16786" s="10">
        <v>0</v>
      </c>
    </row>
    <row r="16787" spans="6:7" x14ac:dyDescent="0.3">
      <c r="F16787" t="s">
        <v>2770</v>
      </c>
      <c r="G16787" s="10">
        <v>0</v>
      </c>
    </row>
    <row r="16788" spans="6:7" x14ac:dyDescent="0.3">
      <c r="F16788" t="s">
        <v>2103</v>
      </c>
      <c r="G16788" s="10">
        <v>0</v>
      </c>
    </row>
    <row r="16789" spans="6:7" x14ac:dyDescent="0.3">
      <c r="F16789" t="s">
        <v>2774</v>
      </c>
      <c r="G16789" s="10">
        <v>0</v>
      </c>
    </row>
    <row r="16790" spans="6:7" x14ac:dyDescent="0.3">
      <c r="F16790" t="s">
        <v>2104</v>
      </c>
      <c r="G16790" s="10">
        <v>0</v>
      </c>
    </row>
    <row r="16791" spans="6:7" x14ac:dyDescent="0.3">
      <c r="F16791" t="s">
        <v>2778</v>
      </c>
      <c r="G16791" s="10">
        <v>0</v>
      </c>
    </row>
    <row r="16792" spans="6:7" x14ac:dyDescent="0.3">
      <c r="F16792" t="s">
        <v>2105</v>
      </c>
      <c r="G16792" s="10">
        <v>0</v>
      </c>
    </row>
    <row r="16793" spans="6:7" x14ac:dyDescent="0.3">
      <c r="F16793" t="s">
        <v>2782</v>
      </c>
      <c r="G16793" s="10">
        <v>0</v>
      </c>
    </row>
    <row r="16794" spans="6:7" x14ac:dyDescent="0.3">
      <c r="F16794" t="s">
        <v>2106</v>
      </c>
      <c r="G16794" s="10">
        <v>0</v>
      </c>
    </row>
    <row r="16795" spans="6:7" x14ac:dyDescent="0.3">
      <c r="F16795" t="s">
        <v>2786</v>
      </c>
      <c r="G16795" s="10">
        <v>0</v>
      </c>
    </row>
    <row r="16796" spans="6:7" x14ac:dyDescent="0.3">
      <c r="F16796" t="s">
        <v>2107</v>
      </c>
      <c r="G16796" s="10">
        <v>0</v>
      </c>
    </row>
    <row r="16797" spans="6:7" x14ac:dyDescent="0.3">
      <c r="F16797" t="s">
        <v>2790</v>
      </c>
      <c r="G16797" s="10">
        <v>0</v>
      </c>
    </row>
    <row r="16798" spans="6:7" x14ac:dyDescent="0.3">
      <c r="F16798" t="s">
        <v>2108</v>
      </c>
      <c r="G16798" s="10">
        <v>0</v>
      </c>
    </row>
    <row r="16799" spans="6:7" x14ac:dyDescent="0.3">
      <c r="F16799" t="s">
        <v>2794</v>
      </c>
      <c r="G16799" s="10">
        <v>0</v>
      </c>
    </row>
    <row r="16800" spans="6:7" x14ac:dyDescent="0.3">
      <c r="F16800" t="s">
        <v>2109</v>
      </c>
      <c r="G16800" s="10">
        <v>0</v>
      </c>
    </row>
    <row r="16801" spans="6:7" x14ac:dyDescent="0.3">
      <c r="F16801" t="s">
        <v>2798</v>
      </c>
      <c r="G16801" s="10">
        <v>0</v>
      </c>
    </row>
    <row r="16802" spans="6:7" x14ac:dyDescent="0.3">
      <c r="F16802" t="s">
        <v>2110</v>
      </c>
      <c r="G16802" s="10">
        <v>0</v>
      </c>
    </row>
    <row r="16803" spans="6:7" x14ac:dyDescent="0.3">
      <c r="F16803" t="s">
        <v>2802</v>
      </c>
      <c r="G16803" s="10">
        <v>0</v>
      </c>
    </row>
    <row r="16804" spans="6:7" x14ac:dyDescent="0.3">
      <c r="F16804" t="s">
        <v>2111</v>
      </c>
      <c r="G16804" s="10">
        <v>0</v>
      </c>
    </row>
    <row r="16805" spans="6:7" x14ac:dyDescent="0.3">
      <c r="F16805" t="s">
        <v>2806</v>
      </c>
      <c r="G16805" s="10">
        <v>0</v>
      </c>
    </row>
    <row r="16806" spans="6:7" x14ac:dyDescent="0.3">
      <c r="F16806" t="s">
        <v>2112</v>
      </c>
      <c r="G16806" s="10">
        <v>0</v>
      </c>
    </row>
    <row r="16807" spans="6:7" x14ac:dyDescent="0.3">
      <c r="F16807" t="s">
        <v>2810</v>
      </c>
      <c r="G16807" s="10">
        <v>0</v>
      </c>
    </row>
    <row r="16808" spans="6:7" x14ac:dyDescent="0.3">
      <c r="F16808" t="s">
        <v>2113</v>
      </c>
      <c r="G16808" s="10">
        <v>0</v>
      </c>
    </row>
    <row r="16809" spans="6:7" x14ac:dyDescent="0.3">
      <c r="F16809" t="s">
        <v>2814</v>
      </c>
      <c r="G16809" s="10">
        <v>0</v>
      </c>
    </row>
    <row r="16810" spans="6:7" x14ac:dyDescent="0.3">
      <c r="F16810" t="s">
        <v>2114</v>
      </c>
      <c r="G16810" s="10">
        <v>0</v>
      </c>
    </row>
    <row r="16811" spans="6:7" x14ac:dyDescent="0.3">
      <c r="F16811" t="s">
        <v>2818</v>
      </c>
      <c r="G16811" s="10">
        <v>0</v>
      </c>
    </row>
    <row r="16812" spans="6:7" x14ac:dyDescent="0.3">
      <c r="F16812" t="s">
        <v>2115</v>
      </c>
      <c r="G16812" s="10">
        <v>0</v>
      </c>
    </row>
    <row r="16813" spans="6:7" x14ac:dyDescent="0.3">
      <c r="F16813" t="s">
        <v>2822</v>
      </c>
      <c r="G16813" s="10">
        <v>0</v>
      </c>
    </row>
    <row r="16814" spans="6:7" x14ac:dyDescent="0.3">
      <c r="F16814" t="s">
        <v>2116</v>
      </c>
      <c r="G16814" s="10">
        <v>0</v>
      </c>
    </row>
    <row r="16815" spans="6:7" x14ac:dyDescent="0.3">
      <c r="F16815" t="s">
        <v>1879</v>
      </c>
      <c r="G16815" s="10">
        <v>0</v>
      </c>
    </row>
    <row r="16816" spans="6:7" x14ac:dyDescent="0.3">
      <c r="F16816" t="s">
        <v>2117</v>
      </c>
      <c r="G16816" s="10">
        <v>0</v>
      </c>
    </row>
    <row r="16817" spans="6:7" x14ac:dyDescent="0.3">
      <c r="F16817" t="s">
        <v>2847</v>
      </c>
      <c r="G16817" s="10">
        <v>0</v>
      </c>
    </row>
    <row r="16818" spans="6:7" x14ac:dyDescent="0.3">
      <c r="F16818" t="s">
        <v>2118</v>
      </c>
      <c r="G16818" s="10">
        <v>0</v>
      </c>
    </row>
    <row r="16819" spans="6:7" x14ac:dyDescent="0.3">
      <c r="F16819" t="s">
        <v>1859</v>
      </c>
      <c r="G16819" s="10">
        <v>0</v>
      </c>
    </row>
    <row r="16820" spans="6:7" x14ac:dyDescent="0.3">
      <c r="F16820" t="s">
        <v>2119</v>
      </c>
      <c r="G16820" s="10">
        <v>0</v>
      </c>
    </row>
    <row r="16821" spans="6:7" x14ac:dyDescent="0.3">
      <c r="F16821" t="s">
        <v>2855</v>
      </c>
      <c r="G16821" s="10">
        <v>0</v>
      </c>
    </row>
    <row r="16822" spans="6:7" x14ac:dyDescent="0.3">
      <c r="F16822" t="s">
        <v>1775</v>
      </c>
      <c r="G16822" s="10">
        <v>0</v>
      </c>
    </row>
    <row r="16823" spans="6:7" x14ac:dyDescent="0.3">
      <c r="F16823" t="s">
        <v>2859</v>
      </c>
      <c r="G16823" s="10">
        <v>0</v>
      </c>
    </row>
    <row r="16824" spans="6:7" x14ac:dyDescent="0.3">
      <c r="F16824" t="s">
        <v>2121</v>
      </c>
      <c r="G16824" s="10">
        <v>0</v>
      </c>
    </row>
    <row r="16825" spans="6:7" x14ac:dyDescent="0.3">
      <c r="F16825" t="s">
        <v>2863</v>
      </c>
      <c r="G16825" s="10">
        <v>0</v>
      </c>
    </row>
    <row r="16826" spans="6:7" x14ac:dyDescent="0.3">
      <c r="F16826" t="s">
        <v>2122</v>
      </c>
      <c r="G16826" s="10">
        <v>0</v>
      </c>
    </row>
    <row r="16827" spans="6:7" x14ac:dyDescent="0.3">
      <c r="F16827" t="s">
        <v>1860</v>
      </c>
      <c r="G16827" s="10">
        <v>0</v>
      </c>
    </row>
    <row r="16828" spans="6:7" x14ac:dyDescent="0.3">
      <c r="F16828" t="s">
        <v>2123</v>
      </c>
      <c r="G16828" s="10">
        <v>0</v>
      </c>
    </row>
    <row r="16829" spans="6:7" x14ac:dyDescent="0.3">
      <c r="F16829" t="s">
        <v>2871</v>
      </c>
      <c r="G16829" s="10">
        <v>0</v>
      </c>
    </row>
    <row r="16830" spans="6:7" x14ac:dyDescent="0.3">
      <c r="F16830" t="s">
        <v>2124</v>
      </c>
      <c r="G16830" s="10">
        <v>0</v>
      </c>
    </row>
    <row r="16831" spans="6:7" x14ac:dyDescent="0.3">
      <c r="F16831" t="s">
        <v>2875</v>
      </c>
      <c r="G16831" s="10">
        <v>0</v>
      </c>
    </row>
    <row r="16832" spans="6:7" x14ac:dyDescent="0.3">
      <c r="F16832" t="s">
        <v>2125</v>
      </c>
      <c r="G16832" s="10">
        <v>0</v>
      </c>
    </row>
    <row r="16833" spans="6:7" x14ac:dyDescent="0.3">
      <c r="F16833" t="s">
        <v>1862</v>
      </c>
      <c r="G16833" s="10">
        <v>0</v>
      </c>
    </row>
    <row r="16834" spans="6:7" x14ac:dyDescent="0.3">
      <c r="F16834" t="s">
        <v>2126</v>
      </c>
      <c r="G16834" s="10">
        <v>0</v>
      </c>
    </row>
    <row r="16835" spans="6:7" x14ac:dyDescent="0.3">
      <c r="F16835" t="s">
        <v>2372</v>
      </c>
      <c r="G16835" s="10">
        <v>0</v>
      </c>
    </row>
    <row r="16836" spans="6:7" x14ac:dyDescent="0.3">
      <c r="F16836" t="s">
        <v>2127</v>
      </c>
      <c r="G16836" s="10">
        <v>0</v>
      </c>
    </row>
    <row r="16837" spans="6:7" x14ac:dyDescent="0.3">
      <c r="F16837" t="s">
        <v>2374</v>
      </c>
      <c r="G16837" s="10">
        <v>0</v>
      </c>
    </row>
    <row r="16838" spans="6:7" x14ac:dyDescent="0.3">
      <c r="F16838" t="s">
        <v>2128</v>
      </c>
      <c r="G16838" s="10">
        <v>0</v>
      </c>
    </row>
    <row r="16839" spans="6:7" x14ac:dyDescent="0.3">
      <c r="F16839" t="s">
        <v>2376</v>
      </c>
      <c r="G16839" s="10">
        <v>0</v>
      </c>
    </row>
    <row r="16840" spans="6:7" x14ac:dyDescent="0.3">
      <c r="F16840" t="s">
        <v>1776</v>
      </c>
      <c r="G16840" s="10">
        <v>0</v>
      </c>
    </row>
    <row r="16841" spans="6:7" x14ac:dyDescent="0.3">
      <c r="F16841" t="s">
        <v>2378</v>
      </c>
      <c r="G16841" s="10">
        <v>0</v>
      </c>
    </row>
    <row r="16842" spans="6:7" x14ac:dyDescent="0.3">
      <c r="F16842" t="s">
        <v>2130</v>
      </c>
      <c r="G16842" s="10">
        <v>0</v>
      </c>
    </row>
    <row r="16843" spans="6:7" x14ac:dyDescent="0.3">
      <c r="F16843" t="s">
        <v>2380</v>
      </c>
      <c r="G16843" s="10">
        <v>0</v>
      </c>
    </row>
    <row r="16844" spans="6:7" x14ac:dyDescent="0.3">
      <c r="F16844" t="s">
        <v>2131</v>
      </c>
      <c r="G16844" s="10">
        <v>0</v>
      </c>
    </row>
    <row r="16845" spans="6:7" x14ac:dyDescent="0.3">
      <c r="F16845" t="s">
        <v>2382</v>
      </c>
      <c r="G16845" s="10">
        <v>0</v>
      </c>
    </row>
    <row r="16846" spans="6:7" x14ac:dyDescent="0.3">
      <c r="F16846" t="s">
        <v>2132</v>
      </c>
      <c r="G16846" s="10">
        <v>0</v>
      </c>
    </row>
    <row r="16847" spans="6:7" x14ac:dyDescent="0.3">
      <c r="F16847" t="s">
        <v>2384</v>
      </c>
      <c r="G16847" s="10">
        <v>0</v>
      </c>
    </row>
    <row r="16848" spans="6:7" x14ac:dyDescent="0.3">
      <c r="F16848" t="s">
        <v>2133</v>
      </c>
      <c r="G16848" s="10">
        <v>0</v>
      </c>
    </row>
    <row r="16849" spans="6:7" x14ac:dyDescent="0.3">
      <c r="F16849" t="s">
        <v>2386</v>
      </c>
      <c r="G16849" s="10">
        <v>0</v>
      </c>
    </row>
    <row r="16850" spans="6:7" x14ac:dyDescent="0.3">
      <c r="F16850" t="s">
        <v>2134</v>
      </c>
      <c r="G16850" s="10">
        <v>0</v>
      </c>
    </row>
    <row r="16851" spans="6:7" x14ac:dyDescent="0.3">
      <c r="F16851" t="s">
        <v>2388</v>
      </c>
      <c r="G16851" s="10">
        <v>0</v>
      </c>
    </row>
    <row r="16852" spans="6:7" x14ac:dyDescent="0.3">
      <c r="F16852" t="s">
        <v>2135</v>
      </c>
      <c r="G16852" s="10">
        <v>0</v>
      </c>
    </row>
    <row r="16853" spans="6:7" x14ac:dyDescent="0.3">
      <c r="F16853" t="s">
        <v>2390</v>
      </c>
      <c r="G16853" s="10">
        <v>0</v>
      </c>
    </row>
    <row r="16854" spans="6:7" x14ac:dyDescent="0.3">
      <c r="F16854" t="s">
        <v>2136</v>
      </c>
      <c r="G16854" s="10">
        <v>0</v>
      </c>
    </row>
    <row r="16855" spans="6:7" x14ac:dyDescent="0.3">
      <c r="F16855" t="s">
        <v>2392</v>
      </c>
      <c r="G16855" s="10">
        <v>0</v>
      </c>
    </row>
    <row r="16856" spans="6:7" x14ac:dyDescent="0.3">
      <c r="F16856" t="s">
        <v>2137</v>
      </c>
      <c r="G16856" s="10">
        <v>0</v>
      </c>
    </row>
    <row r="16857" spans="6:7" x14ac:dyDescent="0.3">
      <c r="F16857" t="s">
        <v>2394</v>
      </c>
      <c r="G16857" s="10">
        <v>0</v>
      </c>
    </row>
    <row r="16858" spans="6:7" x14ac:dyDescent="0.3">
      <c r="F16858" t="s">
        <v>2138</v>
      </c>
      <c r="G16858" s="10">
        <v>0</v>
      </c>
    </row>
    <row r="16859" spans="6:7" x14ac:dyDescent="0.3">
      <c r="F16859" t="s">
        <v>2396</v>
      </c>
      <c r="G16859" s="10">
        <v>0</v>
      </c>
    </row>
    <row r="16860" spans="6:7" x14ac:dyDescent="0.3">
      <c r="F16860" t="s">
        <v>2139</v>
      </c>
      <c r="G16860" s="10">
        <v>0</v>
      </c>
    </row>
    <row r="16861" spans="6:7" x14ac:dyDescent="0.3">
      <c r="F16861" t="s">
        <v>2398</v>
      </c>
      <c r="G16861" s="10">
        <v>0</v>
      </c>
    </row>
    <row r="16862" spans="6:7" x14ac:dyDescent="0.3">
      <c r="F16862" t="s">
        <v>1777</v>
      </c>
      <c r="G16862" s="10">
        <v>0</v>
      </c>
    </row>
    <row r="16863" spans="6:7" x14ac:dyDescent="0.3">
      <c r="F16863" t="s">
        <v>1805</v>
      </c>
      <c r="G16863" s="10">
        <v>0</v>
      </c>
    </row>
    <row r="16864" spans="6:7" x14ac:dyDescent="0.3">
      <c r="F16864" t="s">
        <v>1778</v>
      </c>
      <c r="G16864" s="10">
        <v>0</v>
      </c>
    </row>
    <row r="16865" spans="6:7" x14ac:dyDescent="0.3">
      <c r="F16865" t="s">
        <v>2402</v>
      </c>
      <c r="G16865" s="10">
        <v>0</v>
      </c>
    </row>
    <row r="16866" spans="6:7" x14ac:dyDescent="0.3">
      <c r="F16866" t="s">
        <v>1867</v>
      </c>
      <c r="G16866" s="10">
        <v>0</v>
      </c>
    </row>
    <row r="16867" spans="6:7" x14ac:dyDescent="0.3">
      <c r="F16867" t="s">
        <v>2404</v>
      </c>
      <c r="G16867" s="10">
        <v>0</v>
      </c>
    </row>
    <row r="16868" spans="6:7" x14ac:dyDescent="0.3">
      <c r="F16868" t="s">
        <v>2143</v>
      </c>
      <c r="G16868" s="10">
        <v>0</v>
      </c>
    </row>
    <row r="16869" spans="6:7" x14ac:dyDescent="0.3">
      <c r="F16869" t="s">
        <v>2406</v>
      </c>
      <c r="G16869" s="10">
        <v>0</v>
      </c>
    </row>
    <row r="16870" spans="6:7" x14ac:dyDescent="0.3">
      <c r="F16870" t="s">
        <v>2144</v>
      </c>
      <c r="G16870" s="10">
        <v>0</v>
      </c>
    </row>
    <row r="16871" spans="6:7" x14ac:dyDescent="0.3">
      <c r="F16871" t="s">
        <v>1872</v>
      </c>
      <c r="G16871" s="10">
        <v>0</v>
      </c>
    </row>
    <row r="16872" spans="6:7" x14ac:dyDescent="0.3">
      <c r="F16872" t="s">
        <v>2145</v>
      </c>
      <c r="G16872" s="10">
        <v>0</v>
      </c>
    </row>
    <row r="16873" spans="6:7" x14ac:dyDescent="0.3">
      <c r="F16873" t="s">
        <v>2410</v>
      </c>
      <c r="G16873" s="10">
        <v>0</v>
      </c>
    </row>
    <row r="16874" spans="6:7" x14ac:dyDescent="0.3">
      <c r="F16874" t="s">
        <v>2146</v>
      </c>
      <c r="G16874" s="10">
        <v>0</v>
      </c>
    </row>
    <row r="16875" spans="6:7" x14ac:dyDescent="0.3">
      <c r="F16875" t="s">
        <v>2412</v>
      </c>
      <c r="G16875" s="10">
        <v>0</v>
      </c>
    </row>
    <row r="16876" spans="6:7" x14ac:dyDescent="0.3">
      <c r="F16876" t="s">
        <v>2147</v>
      </c>
      <c r="G16876" s="10">
        <v>0</v>
      </c>
    </row>
    <row r="16877" spans="6:7" x14ac:dyDescent="0.3">
      <c r="F16877" t="s">
        <v>2414</v>
      </c>
      <c r="G16877" s="10">
        <v>0</v>
      </c>
    </row>
    <row r="16878" spans="6:7" x14ac:dyDescent="0.3">
      <c r="F16878" t="s">
        <v>2148</v>
      </c>
      <c r="G16878" s="10">
        <v>0</v>
      </c>
    </row>
    <row r="16879" spans="6:7" x14ac:dyDescent="0.3">
      <c r="F16879" t="s">
        <v>2416</v>
      </c>
      <c r="G16879" s="10">
        <v>0</v>
      </c>
    </row>
    <row r="16880" spans="6:7" x14ac:dyDescent="0.3">
      <c r="F16880" t="s">
        <v>1868</v>
      </c>
      <c r="G16880" s="10">
        <v>0</v>
      </c>
    </row>
    <row r="16881" spans="6:7" x14ac:dyDescent="0.3">
      <c r="F16881" t="s">
        <v>2418</v>
      </c>
      <c r="G16881" s="10">
        <v>0</v>
      </c>
    </row>
    <row r="16882" spans="6:7" x14ac:dyDescent="0.3">
      <c r="F16882" t="s">
        <v>2150</v>
      </c>
      <c r="G16882" s="10">
        <v>0</v>
      </c>
    </row>
    <row r="16883" spans="6:7" x14ac:dyDescent="0.3">
      <c r="F16883" t="s">
        <v>2420</v>
      </c>
      <c r="G16883" s="10">
        <v>0</v>
      </c>
    </row>
    <row r="16884" spans="6:7" x14ac:dyDescent="0.3">
      <c r="F16884" t="s">
        <v>2151</v>
      </c>
      <c r="G16884" s="10">
        <v>0</v>
      </c>
    </row>
    <row r="16885" spans="6:7" x14ac:dyDescent="0.3">
      <c r="F16885" t="s">
        <v>2422</v>
      </c>
      <c r="G16885" s="10">
        <v>0</v>
      </c>
    </row>
    <row r="16886" spans="6:7" x14ac:dyDescent="0.3">
      <c r="F16886" t="s">
        <v>2152</v>
      </c>
      <c r="G16886" s="10">
        <v>0</v>
      </c>
    </row>
    <row r="16887" spans="6:7" x14ac:dyDescent="0.3">
      <c r="F16887" t="s">
        <v>1806</v>
      </c>
      <c r="G16887" s="10">
        <v>0</v>
      </c>
    </row>
    <row r="16888" spans="6:7" x14ac:dyDescent="0.3">
      <c r="F16888" t="s">
        <v>2153</v>
      </c>
      <c r="G16888" s="10">
        <v>0</v>
      </c>
    </row>
    <row r="16889" spans="6:7" x14ac:dyDescent="0.3">
      <c r="F16889" t="s">
        <v>2426</v>
      </c>
      <c r="G16889" s="10">
        <v>0</v>
      </c>
    </row>
    <row r="16890" spans="6:7" x14ac:dyDescent="0.3">
      <c r="F16890" t="s">
        <v>2154</v>
      </c>
      <c r="G16890" s="10">
        <v>0</v>
      </c>
    </row>
    <row r="16891" spans="6:7" x14ac:dyDescent="0.3">
      <c r="F16891" t="s">
        <v>2428</v>
      </c>
      <c r="G16891" s="10">
        <v>0</v>
      </c>
    </row>
    <row r="16892" spans="6:7" x14ac:dyDescent="0.3">
      <c r="F16892" t="s">
        <v>2155</v>
      </c>
      <c r="G16892" s="10">
        <v>0</v>
      </c>
    </row>
    <row r="16893" spans="6:7" x14ac:dyDescent="0.3">
      <c r="F16893" t="s">
        <v>2430</v>
      </c>
      <c r="G16893" s="10">
        <v>0</v>
      </c>
    </row>
    <row r="16894" spans="6:7" x14ac:dyDescent="0.3">
      <c r="F16894" t="s">
        <v>2156</v>
      </c>
      <c r="G16894" s="10">
        <v>0</v>
      </c>
    </row>
    <row r="16895" spans="6:7" x14ac:dyDescent="0.3">
      <c r="F16895" t="s">
        <v>2432</v>
      </c>
      <c r="G16895" s="10">
        <v>0</v>
      </c>
    </row>
    <row r="16896" spans="6:7" x14ac:dyDescent="0.3">
      <c r="F16896" t="s">
        <v>2157</v>
      </c>
      <c r="G16896" s="10">
        <v>0</v>
      </c>
    </row>
    <row r="16897" spans="6:7" x14ac:dyDescent="0.3">
      <c r="F16897" t="s">
        <v>2434</v>
      </c>
      <c r="G16897" s="10">
        <v>0</v>
      </c>
    </row>
    <row r="16898" spans="6:7" x14ac:dyDescent="0.3">
      <c r="F16898" t="s">
        <v>2158</v>
      </c>
      <c r="G16898" s="10">
        <v>0</v>
      </c>
    </row>
    <row r="16899" spans="6:7" x14ac:dyDescent="0.3">
      <c r="F16899" t="s">
        <v>1808</v>
      </c>
      <c r="G16899" s="10">
        <v>0</v>
      </c>
    </row>
    <row r="16900" spans="6:7" x14ac:dyDescent="0.3">
      <c r="F16900" t="s">
        <v>2159</v>
      </c>
      <c r="G16900" s="10">
        <v>0</v>
      </c>
    </row>
    <row r="16901" spans="6:7" x14ac:dyDescent="0.3">
      <c r="F16901" t="s">
        <v>2438</v>
      </c>
      <c r="G16901" s="10">
        <v>0</v>
      </c>
    </row>
    <row r="16902" spans="6:7" x14ac:dyDescent="0.3">
      <c r="F16902" t="s">
        <v>2160</v>
      </c>
      <c r="G16902" s="10">
        <v>0</v>
      </c>
    </row>
    <row r="16903" spans="6:7" x14ac:dyDescent="0.3">
      <c r="F16903" t="s">
        <v>1757</v>
      </c>
      <c r="G16903" s="10">
        <v>0</v>
      </c>
    </row>
    <row r="16904" spans="6:7" x14ac:dyDescent="0.3">
      <c r="F16904" t="s">
        <v>2161</v>
      </c>
      <c r="G16904" s="10">
        <v>0</v>
      </c>
    </row>
    <row r="16905" spans="6:7" x14ac:dyDescent="0.3">
      <c r="F16905" t="s">
        <v>2442</v>
      </c>
      <c r="G16905" s="10">
        <v>0</v>
      </c>
    </row>
    <row r="16906" spans="6:7" x14ac:dyDescent="0.3">
      <c r="F16906" t="s">
        <v>2162</v>
      </c>
      <c r="G16906" s="10">
        <v>0</v>
      </c>
    </row>
    <row r="16907" spans="6:7" x14ac:dyDescent="0.3">
      <c r="F16907" t="s">
        <v>2444</v>
      </c>
      <c r="G16907" s="10">
        <v>0</v>
      </c>
    </row>
    <row r="16908" spans="6:7" x14ac:dyDescent="0.3">
      <c r="F16908" t="s">
        <v>2163</v>
      </c>
      <c r="G16908" s="10">
        <v>0</v>
      </c>
    </row>
    <row r="16909" spans="6:7" x14ac:dyDescent="0.3">
      <c r="F16909" t="s">
        <v>2446</v>
      </c>
      <c r="G16909" s="10">
        <v>0</v>
      </c>
    </row>
    <row r="16910" spans="6:7" x14ac:dyDescent="0.3">
      <c r="F16910" t="s">
        <v>2164</v>
      </c>
      <c r="G16910" s="10">
        <v>0</v>
      </c>
    </row>
    <row r="16911" spans="6:7" x14ac:dyDescent="0.3">
      <c r="F16911" t="s">
        <v>2448</v>
      </c>
      <c r="G16911" s="10">
        <v>0</v>
      </c>
    </row>
    <row r="16912" spans="6:7" x14ac:dyDescent="0.3">
      <c r="F16912" t="s">
        <v>2165</v>
      </c>
      <c r="G16912" s="10">
        <v>0</v>
      </c>
    </row>
    <row r="16913" spans="6:7" x14ac:dyDescent="0.3">
      <c r="F16913" t="s">
        <v>2450</v>
      </c>
      <c r="G16913" s="10">
        <v>0</v>
      </c>
    </row>
    <row r="16914" spans="6:7" x14ac:dyDescent="0.3">
      <c r="F16914" t="s">
        <v>2166</v>
      </c>
      <c r="G16914" s="10">
        <v>0</v>
      </c>
    </row>
    <row r="16915" spans="6:7" x14ac:dyDescent="0.3">
      <c r="F16915" t="s">
        <v>2452</v>
      </c>
      <c r="G16915" s="10">
        <v>0</v>
      </c>
    </row>
    <row r="16916" spans="6:7" x14ac:dyDescent="0.3">
      <c r="F16916" t="s">
        <v>2167</v>
      </c>
      <c r="G16916" s="10">
        <v>0</v>
      </c>
    </row>
    <row r="16917" spans="6:7" x14ac:dyDescent="0.3">
      <c r="F16917" t="s">
        <v>2454</v>
      </c>
      <c r="G16917" s="10">
        <v>0</v>
      </c>
    </row>
    <row r="16918" spans="6:7" x14ac:dyDescent="0.3">
      <c r="F16918" t="s">
        <v>2168</v>
      </c>
      <c r="G16918" s="10">
        <v>0</v>
      </c>
    </row>
    <row r="16919" spans="6:7" x14ac:dyDescent="0.3">
      <c r="F16919" t="s">
        <v>2456</v>
      </c>
      <c r="G16919" s="10">
        <v>0</v>
      </c>
    </row>
    <row r="16920" spans="6:7" x14ac:dyDescent="0.3">
      <c r="F16920" t="s">
        <v>2169</v>
      </c>
      <c r="G16920" s="10">
        <v>0</v>
      </c>
    </row>
    <row r="16921" spans="6:7" x14ac:dyDescent="0.3">
      <c r="F16921" t="s">
        <v>2458</v>
      </c>
      <c r="G16921" s="10">
        <v>0</v>
      </c>
    </row>
    <row r="16922" spans="6:7" x14ac:dyDescent="0.3">
      <c r="F16922" t="s">
        <v>2170</v>
      </c>
      <c r="G16922" s="10">
        <v>0</v>
      </c>
    </row>
    <row r="16923" spans="6:7" x14ac:dyDescent="0.3">
      <c r="F16923" t="s">
        <v>1850</v>
      </c>
      <c r="G16923" s="10">
        <v>0</v>
      </c>
    </row>
    <row r="16924" spans="6:7" x14ac:dyDescent="0.3">
      <c r="F16924" t="s">
        <v>2171</v>
      </c>
      <c r="G16924" s="10">
        <v>0</v>
      </c>
    </row>
    <row r="16925" spans="6:7" x14ac:dyDescent="0.3">
      <c r="F16925" t="s">
        <v>2462</v>
      </c>
      <c r="G16925" s="10">
        <v>0</v>
      </c>
    </row>
    <row r="16926" spans="6:7" x14ac:dyDescent="0.3">
      <c r="F16926" t="s">
        <v>2172</v>
      </c>
      <c r="G16926" s="10">
        <v>0</v>
      </c>
    </row>
    <row r="16927" spans="6:7" x14ac:dyDescent="0.3">
      <c r="F16927" t="s">
        <v>2464</v>
      </c>
      <c r="G16927" s="10">
        <v>0</v>
      </c>
    </row>
    <row r="16928" spans="6:7" x14ac:dyDescent="0.3">
      <c r="F16928" t="s">
        <v>2173</v>
      </c>
      <c r="G16928" s="10">
        <v>0</v>
      </c>
    </row>
    <row r="16929" spans="6:7" x14ac:dyDescent="0.3">
      <c r="F16929" t="s">
        <v>2466</v>
      </c>
      <c r="G16929" s="10">
        <v>0</v>
      </c>
    </row>
    <row r="16930" spans="6:7" x14ac:dyDescent="0.3">
      <c r="F16930" t="s">
        <v>2174</v>
      </c>
      <c r="G16930" s="10">
        <v>0</v>
      </c>
    </row>
    <row r="16931" spans="6:7" x14ac:dyDescent="0.3">
      <c r="F16931" t="s">
        <v>2468</v>
      </c>
      <c r="G16931" s="10">
        <v>0</v>
      </c>
    </row>
    <row r="16932" spans="6:7" x14ac:dyDescent="0.3">
      <c r="F16932" t="s">
        <v>2175</v>
      </c>
      <c r="G16932" s="10">
        <v>0</v>
      </c>
    </row>
    <row r="16933" spans="6:7" x14ac:dyDescent="0.3">
      <c r="F16933" t="s">
        <v>2470</v>
      </c>
      <c r="G16933" s="10">
        <v>0</v>
      </c>
    </row>
    <row r="16934" spans="6:7" x14ac:dyDescent="0.3">
      <c r="F16934" t="s">
        <v>2176</v>
      </c>
      <c r="G16934" s="10">
        <v>0</v>
      </c>
    </row>
    <row r="16935" spans="6:7" x14ac:dyDescent="0.3">
      <c r="F16935" t="s">
        <v>2472</v>
      </c>
      <c r="G16935" s="10">
        <v>0</v>
      </c>
    </row>
    <row r="16936" spans="6:7" x14ac:dyDescent="0.3">
      <c r="F16936" t="s">
        <v>1779</v>
      </c>
      <c r="G16936" s="10">
        <v>0</v>
      </c>
    </row>
    <row r="16937" spans="6:7" x14ac:dyDescent="0.3">
      <c r="F16937" t="s">
        <v>2474</v>
      </c>
      <c r="G16937" s="10">
        <v>0</v>
      </c>
    </row>
    <row r="16938" spans="6:7" x14ac:dyDescent="0.3">
      <c r="F16938" t="s">
        <v>2178</v>
      </c>
      <c r="G16938" s="10">
        <v>0</v>
      </c>
    </row>
    <row r="16939" spans="6:7" x14ac:dyDescent="0.3">
      <c r="F16939" t="s">
        <v>2476</v>
      </c>
      <c r="G16939" s="10">
        <v>0</v>
      </c>
    </row>
    <row r="16940" spans="6:7" x14ac:dyDescent="0.3">
      <c r="F16940" t="s">
        <v>2179</v>
      </c>
      <c r="G16940" s="10">
        <v>0</v>
      </c>
    </row>
    <row r="16941" spans="6:7" x14ac:dyDescent="0.3">
      <c r="F16941" t="s">
        <v>2478</v>
      </c>
      <c r="G16941" s="10">
        <v>0</v>
      </c>
    </row>
    <row r="16942" spans="6:7" x14ac:dyDescent="0.3">
      <c r="F16942" t="s">
        <v>2180</v>
      </c>
      <c r="G16942" s="10">
        <v>0</v>
      </c>
    </row>
    <row r="16943" spans="6:7" x14ac:dyDescent="0.3">
      <c r="F16943" t="s">
        <v>2480</v>
      </c>
      <c r="G16943" s="10">
        <v>0</v>
      </c>
    </row>
    <row r="16944" spans="6:7" x14ac:dyDescent="0.3">
      <c r="F16944" t="s">
        <v>2181</v>
      </c>
      <c r="G16944" s="10">
        <v>0</v>
      </c>
    </row>
    <row r="16945" spans="6:7" x14ac:dyDescent="0.3">
      <c r="F16945" t="s">
        <v>2482</v>
      </c>
      <c r="G16945" s="10">
        <v>0</v>
      </c>
    </row>
    <row r="16946" spans="6:7" x14ac:dyDescent="0.3">
      <c r="F16946" t="s">
        <v>2182</v>
      </c>
      <c r="G16946" s="10">
        <v>0</v>
      </c>
    </row>
    <row r="16947" spans="6:7" x14ac:dyDescent="0.3">
      <c r="F16947" t="s">
        <v>2484</v>
      </c>
      <c r="G16947" s="10">
        <v>0</v>
      </c>
    </row>
    <row r="16948" spans="6:7" x14ac:dyDescent="0.3">
      <c r="F16948" t="s">
        <v>2183</v>
      </c>
      <c r="G16948" s="10">
        <v>0</v>
      </c>
    </row>
    <row r="16949" spans="6:7" x14ac:dyDescent="0.3">
      <c r="F16949" t="s">
        <v>1851</v>
      </c>
      <c r="G16949" s="10">
        <v>0</v>
      </c>
    </row>
    <row r="16950" spans="6:7" x14ac:dyDescent="0.3">
      <c r="F16950" t="s">
        <v>2184</v>
      </c>
      <c r="G16950" s="10">
        <v>0</v>
      </c>
    </row>
    <row r="16951" spans="6:7" x14ac:dyDescent="0.3">
      <c r="F16951" t="s">
        <v>2488</v>
      </c>
      <c r="G16951" s="10">
        <v>0</v>
      </c>
    </row>
    <row r="16952" spans="6:7" x14ac:dyDescent="0.3">
      <c r="F16952" t="s">
        <v>2185</v>
      </c>
      <c r="G16952" s="10">
        <v>0</v>
      </c>
    </row>
    <row r="16953" spans="6:7" x14ac:dyDescent="0.3">
      <c r="F16953" t="s">
        <v>2490</v>
      </c>
      <c r="G16953" s="10">
        <v>0</v>
      </c>
    </row>
    <row r="16954" spans="6:7" x14ac:dyDescent="0.3">
      <c r="F16954" t="s">
        <v>2186</v>
      </c>
      <c r="G16954" s="10">
        <v>0</v>
      </c>
    </row>
    <row r="16955" spans="6:7" x14ac:dyDescent="0.3">
      <c r="F16955" t="s">
        <v>2492</v>
      </c>
      <c r="G16955" s="10">
        <v>0</v>
      </c>
    </row>
    <row r="16956" spans="6:7" x14ac:dyDescent="0.3">
      <c r="F16956" t="s">
        <v>2187</v>
      </c>
      <c r="G16956" s="10">
        <v>0</v>
      </c>
    </row>
    <row r="16957" spans="6:7" x14ac:dyDescent="0.3">
      <c r="F16957" t="s">
        <v>1809</v>
      </c>
      <c r="G16957" s="10">
        <v>0</v>
      </c>
    </row>
    <row r="16958" spans="6:7" x14ac:dyDescent="0.3">
      <c r="F16958" t="s">
        <v>2188</v>
      </c>
      <c r="G16958" s="10">
        <v>0</v>
      </c>
    </row>
    <row r="16959" spans="6:7" x14ac:dyDescent="0.3">
      <c r="F16959" t="s">
        <v>2496</v>
      </c>
      <c r="G16959" s="10">
        <v>0</v>
      </c>
    </row>
    <row r="16960" spans="6:7" x14ac:dyDescent="0.3">
      <c r="F16960" t="s">
        <v>2189</v>
      </c>
      <c r="G16960" s="10">
        <v>0</v>
      </c>
    </row>
    <row r="16961" spans="6:7" x14ac:dyDescent="0.3">
      <c r="F16961" t="s">
        <v>2498</v>
      </c>
      <c r="G16961" s="10">
        <v>0</v>
      </c>
    </row>
    <row r="16962" spans="6:7" x14ac:dyDescent="0.3">
      <c r="F16962" t="s">
        <v>2190</v>
      </c>
      <c r="G16962" s="10">
        <v>0</v>
      </c>
    </row>
    <row r="16963" spans="6:7" x14ac:dyDescent="0.3">
      <c r="F16963" t="s">
        <v>2500</v>
      </c>
      <c r="G16963" s="10">
        <v>0</v>
      </c>
    </row>
    <row r="16964" spans="6:7" x14ac:dyDescent="0.3">
      <c r="F16964" t="s">
        <v>2191</v>
      </c>
      <c r="G16964" s="10">
        <v>0</v>
      </c>
    </row>
    <row r="16965" spans="6:7" x14ac:dyDescent="0.3">
      <c r="F16965" t="s">
        <v>2502</v>
      </c>
      <c r="G16965" s="10">
        <v>0</v>
      </c>
    </row>
    <row r="16966" spans="6:7" x14ac:dyDescent="0.3">
      <c r="F16966" t="s">
        <v>2192</v>
      </c>
      <c r="G16966" s="10">
        <v>0</v>
      </c>
    </row>
    <row r="16967" spans="6:7" x14ac:dyDescent="0.3">
      <c r="F16967" t="s">
        <v>2504</v>
      </c>
      <c r="G16967" s="10">
        <v>0</v>
      </c>
    </row>
    <row r="16968" spans="6:7" x14ac:dyDescent="0.3">
      <c r="F16968" t="s">
        <v>2193</v>
      </c>
      <c r="G16968" s="10">
        <v>0</v>
      </c>
    </row>
    <row r="16969" spans="6:7" x14ac:dyDescent="0.3">
      <c r="F16969" t="s">
        <v>1812</v>
      </c>
      <c r="G16969" s="10">
        <v>0</v>
      </c>
    </row>
    <row r="16970" spans="6:7" x14ac:dyDescent="0.3">
      <c r="F16970" t="s">
        <v>2194</v>
      </c>
      <c r="G16970" s="10">
        <v>0</v>
      </c>
    </row>
    <row r="16971" spans="6:7" x14ac:dyDescent="0.3">
      <c r="F16971" t="s">
        <v>2508</v>
      </c>
      <c r="G16971" s="10">
        <v>0</v>
      </c>
    </row>
    <row r="16972" spans="6:7" x14ac:dyDescent="0.3">
      <c r="F16972" t="s">
        <v>2195</v>
      </c>
      <c r="G16972" s="10">
        <v>0</v>
      </c>
    </row>
    <row r="16973" spans="6:7" x14ac:dyDescent="0.3">
      <c r="F16973" t="s">
        <v>2510</v>
      </c>
      <c r="G16973" s="10">
        <v>0</v>
      </c>
    </row>
    <row r="16974" spans="6:7" x14ac:dyDescent="0.3">
      <c r="F16974" t="s">
        <v>2196</v>
      </c>
      <c r="G16974" s="10">
        <v>0</v>
      </c>
    </row>
    <row r="16975" spans="6:7" x14ac:dyDescent="0.3">
      <c r="F16975" t="s">
        <v>2512</v>
      </c>
      <c r="G16975" s="10">
        <v>0</v>
      </c>
    </row>
    <row r="16976" spans="6:7" x14ac:dyDescent="0.3">
      <c r="F16976" t="s">
        <v>2197</v>
      </c>
      <c r="G16976" s="10">
        <v>0</v>
      </c>
    </row>
    <row r="16977" spans="6:7" x14ac:dyDescent="0.3">
      <c r="F16977" t="s">
        <v>2514</v>
      </c>
      <c r="G16977" s="10">
        <v>0</v>
      </c>
    </row>
    <row r="16978" spans="6:7" x14ac:dyDescent="0.3">
      <c r="F16978" t="s">
        <v>2198</v>
      </c>
      <c r="G16978" s="10">
        <v>0</v>
      </c>
    </row>
    <row r="16979" spans="6:7" x14ac:dyDescent="0.3">
      <c r="F16979" t="s">
        <v>2516</v>
      </c>
      <c r="G16979" s="10">
        <v>0</v>
      </c>
    </row>
    <row r="16980" spans="6:7" x14ac:dyDescent="0.3">
      <c r="F16980" t="s">
        <v>2199</v>
      </c>
      <c r="G16980" s="10">
        <v>0</v>
      </c>
    </row>
    <row r="16981" spans="6:7" x14ac:dyDescent="0.3">
      <c r="F16981" t="s">
        <v>2518</v>
      </c>
      <c r="G16981" s="10">
        <v>0</v>
      </c>
    </row>
    <row r="16982" spans="6:7" x14ac:dyDescent="0.3">
      <c r="F16982" t="s">
        <v>2200</v>
      </c>
      <c r="G16982" s="10">
        <v>0</v>
      </c>
    </row>
    <row r="16983" spans="6:7" x14ac:dyDescent="0.3">
      <c r="F16983" t="s">
        <v>2520</v>
      </c>
      <c r="G16983" s="10">
        <v>0</v>
      </c>
    </row>
    <row r="16984" spans="6:7" x14ac:dyDescent="0.3">
      <c r="F16984" t="s">
        <v>2201</v>
      </c>
      <c r="G16984" s="10">
        <v>0</v>
      </c>
    </row>
    <row r="16985" spans="6:7" x14ac:dyDescent="0.3">
      <c r="F16985" t="s">
        <v>2522</v>
      </c>
      <c r="G16985" s="10">
        <v>0</v>
      </c>
    </row>
    <row r="16986" spans="6:7" x14ac:dyDescent="0.3">
      <c r="F16986" t="s">
        <v>2202</v>
      </c>
      <c r="G16986" s="10">
        <v>0</v>
      </c>
    </row>
    <row r="16987" spans="6:7" x14ac:dyDescent="0.3">
      <c r="F16987" t="s">
        <v>2524</v>
      </c>
      <c r="G16987" s="10">
        <v>0</v>
      </c>
    </row>
    <row r="16988" spans="6:7" x14ac:dyDescent="0.3">
      <c r="F16988" t="s">
        <v>2203</v>
      </c>
      <c r="G16988" s="10">
        <v>0</v>
      </c>
    </row>
    <row r="16989" spans="6:7" x14ac:dyDescent="0.3">
      <c r="F16989" t="s">
        <v>2526</v>
      </c>
      <c r="G16989" s="10">
        <v>0</v>
      </c>
    </row>
    <row r="16990" spans="6:7" x14ac:dyDescent="0.3">
      <c r="F16990" t="s">
        <v>2204</v>
      </c>
      <c r="G16990" s="10">
        <v>0</v>
      </c>
    </row>
    <row r="16991" spans="6:7" x14ac:dyDescent="0.3">
      <c r="F16991" t="s">
        <v>2528</v>
      </c>
      <c r="G16991" s="10">
        <v>0</v>
      </c>
    </row>
    <row r="16992" spans="6:7" x14ac:dyDescent="0.3">
      <c r="F16992" t="s">
        <v>2205</v>
      </c>
      <c r="G16992" s="10">
        <v>0</v>
      </c>
    </row>
    <row r="16993" spans="6:7" x14ac:dyDescent="0.3">
      <c r="F16993" t="s">
        <v>2530</v>
      </c>
      <c r="G16993" s="10">
        <v>0</v>
      </c>
    </row>
    <row r="16994" spans="6:7" x14ac:dyDescent="0.3">
      <c r="F16994" t="s">
        <v>2206</v>
      </c>
      <c r="G16994" s="10">
        <v>0</v>
      </c>
    </row>
    <row r="16995" spans="6:7" x14ac:dyDescent="0.3">
      <c r="F16995" t="s">
        <v>2532</v>
      </c>
      <c r="G16995" s="10">
        <v>0</v>
      </c>
    </row>
    <row r="16996" spans="6:7" x14ac:dyDescent="0.3">
      <c r="F16996" t="s">
        <v>2207</v>
      </c>
      <c r="G16996" s="10">
        <v>0</v>
      </c>
    </row>
    <row r="16997" spans="6:7" x14ac:dyDescent="0.3">
      <c r="F16997" t="s">
        <v>2534</v>
      </c>
      <c r="G16997" s="10">
        <v>0</v>
      </c>
    </row>
    <row r="16998" spans="6:7" x14ac:dyDescent="0.3">
      <c r="F16998" t="s">
        <v>2208</v>
      </c>
      <c r="G16998" s="10">
        <v>0</v>
      </c>
    </row>
    <row r="16999" spans="6:7" x14ac:dyDescent="0.3">
      <c r="F16999" t="s">
        <v>2536</v>
      </c>
      <c r="G16999" s="10">
        <v>0</v>
      </c>
    </row>
    <row r="17000" spans="6:7" x14ac:dyDescent="0.3">
      <c r="F17000" t="s">
        <v>2209</v>
      </c>
      <c r="G17000" s="10">
        <v>0</v>
      </c>
    </row>
    <row r="17001" spans="6:7" x14ac:dyDescent="0.3">
      <c r="F17001" t="s">
        <v>2538</v>
      </c>
      <c r="G17001" s="10">
        <v>0</v>
      </c>
    </row>
    <row r="17002" spans="6:7" x14ac:dyDescent="0.3">
      <c r="F17002" t="s">
        <v>2210</v>
      </c>
      <c r="G17002" s="10">
        <v>0</v>
      </c>
    </row>
    <row r="17003" spans="6:7" x14ac:dyDescent="0.3">
      <c r="F17003" t="s">
        <v>2540</v>
      </c>
      <c r="G17003" s="10">
        <v>0</v>
      </c>
    </row>
    <row r="17004" spans="6:7" x14ac:dyDescent="0.3">
      <c r="F17004" t="s">
        <v>2211</v>
      </c>
      <c r="G17004" s="10">
        <v>0</v>
      </c>
    </row>
    <row r="17005" spans="6:7" x14ac:dyDescent="0.3">
      <c r="F17005" t="s">
        <v>2542</v>
      </c>
      <c r="G17005" s="10">
        <v>0</v>
      </c>
    </row>
    <row r="17006" spans="6:7" x14ac:dyDescent="0.3">
      <c r="F17006" t="s">
        <v>2212</v>
      </c>
      <c r="G17006" s="10">
        <v>0</v>
      </c>
    </row>
    <row r="17007" spans="6:7" x14ac:dyDescent="0.3">
      <c r="F17007" t="s">
        <v>2544</v>
      </c>
      <c r="G17007" s="10">
        <v>0</v>
      </c>
    </row>
    <row r="17008" spans="6:7" x14ac:dyDescent="0.3">
      <c r="F17008" t="s">
        <v>2213</v>
      </c>
      <c r="G17008" s="10">
        <v>0</v>
      </c>
    </row>
    <row r="17009" spans="6:7" x14ac:dyDescent="0.3">
      <c r="F17009" t="s">
        <v>2546</v>
      </c>
      <c r="G17009" s="10">
        <v>0</v>
      </c>
    </row>
    <row r="17010" spans="6:7" x14ac:dyDescent="0.3">
      <c r="F17010" t="s">
        <v>1780</v>
      </c>
      <c r="G17010" s="10">
        <v>0</v>
      </c>
    </row>
    <row r="17011" spans="6:7" x14ac:dyDescent="0.3">
      <c r="F17011" t="s">
        <v>2548</v>
      </c>
      <c r="G17011" s="10">
        <v>0</v>
      </c>
    </row>
    <row r="17012" spans="6:7" x14ac:dyDescent="0.3">
      <c r="F17012" t="s">
        <v>2215</v>
      </c>
      <c r="G17012" s="10">
        <v>0</v>
      </c>
    </row>
    <row r="17013" spans="6:7" x14ac:dyDescent="0.3">
      <c r="F17013" t="s">
        <v>2550</v>
      </c>
      <c r="G17013" s="10">
        <v>0</v>
      </c>
    </row>
    <row r="17014" spans="6:7" x14ac:dyDescent="0.3">
      <c r="F17014" t="s">
        <v>2216</v>
      </c>
      <c r="G17014" s="10">
        <v>0</v>
      </c>
    </row>
    <row r="17015" spans="6:7" x14ac:dyDescent="0.3">
      <c r="F17015" t="s">
        <v>2552</v>
      </c>
      <c r="G17015" s="10">
        <v>0</v>
      </c>
    </row>
    <row r="17016" spans="6:7" x14ac:dyDescent="0.3">
      <c r="F17016" t="s">
        <v>2217</v>
      </c>
      <c r="G17016" s="10">
        <v>0</v>
      </c>
    </row>
    <row r="17017" spans="6:7" x14ac:dyDescent="0.3">
      <c r="F17017" t="s">
        <v>2554</v>
      </c>
      <c r="G17017" s="10">
        <v>0</v>
      </c>
    </row>
    <row r="17018" spans="6:7" x14ac:dyDescent="0.3">
      <c r="F17018" t="s">
        <v>2218</v>
      </c>
      <c r="G17018" s="10">
        <v>0</v>
      </c>
    </row>
    <row r="17019" spans="6:7" x14ac:dyDescent="0.3">
      <c r="F17019" t="s">
        <v>2556</v>
      </c>
      <c r="G17019" s="10">
        <v>0</v>
      </c>
    </row>
    <row r="17020" spans="6:7" x14ac:dyDescent="0.3">
      <c r="F17020" t="s">
        <v>2219</v>
      </c>
      <c r="G17020" s="10">
        <v>0</v>
      </c>
    </row>
    <row r="17021" spans="6:7" x14ac:dyDescent="0.3">
      <c r="F17021" t="s">
        <v>2558</v>
      </c>
      <c r="G17021" s="10">
        <v>0</v>
      </c>
    </row>
    <row r="17022" spans="6:7" x14ac:dyDescent="0.3">
      <c r="F17022" t="s">
        <v>2220</v>
      </c>
      <c r="G17022" s="10">
        <v>0</v>
      </c>
    </row>
    <row r="17023" spans="6:7" x14ac:dyDescent="0.3">
      <c r="F17023" t="s">
        <v>1813</v>
      </c>
      <c r="G17023" s="10">
        <v>0</v>
      </c>
    </row>
    <row r="17024" spans="6:7" x14ac:dyDescent="0.3">
      <c r="F17024" t="s">
        <v>2221</v>
      </c>
      <c r="G17024" s="10">
        <v>0</v>
      </c>
    </row>
    <row r="17025" spans="6:7" x14ac:dyDescent="0.3">
      <c r="F17025" t="s">
        <v>1853</v>
      </c>
      <c r="G17025" s="10">
        <v>0</v>
      </c>
    </row>
    <row r="17026" spans="6:7" x14ac:dyDescent="0.3">
      <c r="F17026" t="s">
        <v>2222</v>
      </c>
      <c r="G17026" s="10">
        <v>0</v>
      </c>
    </row>
    <row r="17027" spans="6:7" x14ac:dyDescent="0.3">
      <c r="F17027" t="s">
        <v>2564</v>
      </c>
      <c r="G17027" s="10">
        <v>0</v>
      </c>
    </row>
    <row r="17028" spans="6:7" x14ac:dyDescent="0.3">
      <c r="F17028" t="s">
        <v>2223</v>
      </c>
      <c r="G17028" s="10">
        <v>0</v>
      </c>
    </row>
    <row r="17029" spans="6:7" x14ac:dyDescent="0.3">
      <c r="F17029" t="s">
        <v>2566</v>
      </c>
      <c r="G17029" s="10">
        <v>0</v>
      </c>
    </row>
    <row r="17030" spans="6:7" x14ac:dyDescent="0.3">
      <c r="F17030" t="s">
        <v>2224</v>
      </c>
      <c r="G17030" s="10">
        <v>0</v>
      </c>
    </row>
    <row r="17031" spans="6:7" x14ac:dyDescent="0.3">
      <c r="F17031" t="s">
        <v>1816</v>
      </c>
      <c r="G17031" s="10">
        <v>0</v>
      </c>
    </row>
    <row r="17032" spans="6:7" x14ac:dyDescent="0.3">
      <c r="F17032" t="s">
        <v>2225</v>
      </c>
      <c r="G17032" s="10">
        <v>0</v>
      </c>
    </row>
    <row r="17033" spans="6:7" x14ac:dyDescent="0.3">
      <c r="F17033" t="s">
        <v>2570</v>
      </c>
      <c r="G17033" s="10">
        <v>0</v>
      </c>
    </row>
    <row r="17034" spans="6:7" x14ac:dyDescent="0.3">
      <c r="F17034" t="s">
        <v>1844</v>
      </c>
      <c r="G17034" s="10">
        <v>0</v>
      </c>
    </row>
    <row r="17035" spans="6:7" x14ac:dyDescent="0.3">
      <c r="F17035" t="s">
        <v>1875</v>
      </c>
      <c r="G17035" s="10">
        <v>0</v>
      </c>
    </row>
    <row r="17036" spans="6:7" x14ac:dyDescent="0.3">
      <c r="F17036" t="s">
        <v>2227</v>
      </c>
      <c r="G17036" s="10">
        <v>0</v>
      </c>
    </row>
    <row r="17037" spans="6:7" x14ac:dyDescent="0.3">
      <c r="F17037" t="s">
        <v>2574</v>
      </c>
      <c r="G17037" s="10">
        <v>0</v>
      </c>
    </row>
    <row r="17038" spans="6:7" x14ac:dyDescent="0.3">
      <c r="F17038" t="s">
        <v>2228</v>
      </c>
      <c r="G17038" s="10">
        <v>0</v>
      </c>
    </row>
    <row r="17039" spans="6:7" x14ac:dyDescent="0.3">
      <c r="F17039" t="s">
        <v>2576</v>
      </c>
      <c r="G17039" s="10">
        <v>0</v>
      </c>
    </row>
    <row r="17040" spans="6:7" x14ac:dyDescent="0.3">
      <c r="F17040" t="s">
        <v>1845</v>
      </c>
      <c r="G17040" s="10">
        <v>0</v>
      </c>
    </row>
    <row r="17041" spans="6:7" x14ac:dyDescent="0.3">
      <c r="F17041" t="s">
        <v>2578</v>
      </c>
      <c r="G17041" s="10">
        <v>0</v>
      </c>
    </row>
    <row r="17042" spans="6:7" x14ac:dyDescent="0.3">
      <c r="F17042" t="s">
        <v>2230</v>
      </c>
      <c r="G17042" s="10">
        <v>0</v>
      </c>
    </row>
    <row r="17043" spans="6:7" x14ac:dyDescent="0.3">
      <c r="F17043" t="s">
        <v>2580</v>
      </c>
      <c r="G17043" s="10">
        <v>0</v>
      </c>
    </row>
    <row r="17044" spans="6:7" x14ac:dyDescent="0.3">
      <c r="F17044" t="s">
        <v>2231</v>
      </c>
      <c r="G17044" s="10">
        <v>0</v>
      </c>
    </row>
    <row r="17045" spans="6:7" x14ac:dyDescent="0.3">
      <c r="F17045" t="s">
        <v>2582</v>
      </c>
      <c r="G17045" s="10">
        <v>0</v>
      </c>
    </row>
    <row r="17046" spans="6:7" x14ac:dyDescent="0.3">
      <c r="F17046" t="s">
        <v>2232</v>
      </c>
      <c r="G17046" s="10">
        <v>0</v>
      </c>
    </row>
    <row r="17047" spans="6:7" x14ac:dyDescent="0.3">
      <c r="F17047" t="s">
        <v>1817</v>
      </c>
      <c r="G17047" s="10">
        <v>0</v>
      </c>
    </row>
    <row r="17048" spans="6:7" x14ac:dyDescent="0.3">
      <c r="F17048" t="s">
        <v>2233</v>
      </c>
      <c r="G17048" s="10">
        <v>0</v>
      </c>
    </row>
    <row r="17049" spans="6:7" x14ac:dyDescent="0.3">
      <c r="F17049" t="s">
        <v>2586</v>
      </c>
      <c r="G17049" s="10">
        <v>0</v>
      </c>
    </row>
    <row r="17050" spans="6:7" x14ac:dyDescent="0.3">
      <c r="F17050" t="s">
        <v>1781</v>
      </c>
      <c r="G17050" s="10">
        <v>0</v>
      </c>
    </row>
    <row r="17051" spans="6:7" x14ac:dyDescent="0.3">
      <c r="F17051" t="s">
        <v>1855</v>
      </c>
      <c r="G17051" s="10">
        <v>0</v>
      </c>
    </row>
    <row r="17052" spans="6:7" x14ac:dyDescent="0.3">
      <c r="F17052" t="s">
        <v>2235</v>
      </c>
      <c r="G17052" s="10">
        <v>0</v>
      </c>
    </row>
    <row r="17053" spans="6:7" x14ac:dyDescent="0.3">
      <c r="F17053" t="s">
        <v>1818</v>
      </c>
      <c r="G17053" s="10">
        <v>0</v>
      </c>
    </row>
    <row r="17054" spans="6:7" x14ac:dyDescent="0.3">
      <c r="F17054" t="s">
        <v>2236</v>
      </c>
      <c r="G17054" s="10">
        <v>0</v>
      </c>
    </row>
    <row r="17055" spans="6:7" x14ac:dyDescent="0.3">
      <c r="F17055" t="s">
        <v>2592</v>
      </c>
      <c r="G17055" s="10">
        <v>0</v>
      </c>
    </row>
    <row r="17056" spans="6:7" x14ac:dyDescent="0.3">
      <c r="F17056" t="s">
        <v>2237</v>
      </c>
      <c r="G17056" s="10">
        <v>0</v>
      </c>
    </row>
    <row r="17057" spans="6:7" x14ac:dyDescent="0.3">
      <c r="F17057" t="s">
        <v>2594</v>
      </c>
      <c r="G17057" s="10">
        <v>0</v>
      </c>
    </row>
    <row r="17058" spans="6:7" x14ac:dyDescent="0.3">
      <c r="F17058" t="s">
        <v>2238</v>
      </c>
      <c r="G17058" s="10">
        <v>0</v>
      </c>
    </row>
    <row r="17059" spans="6:7" x14ac:dyDescent="0.3">
      <c r="F17059" t="s">
        <v>2596</v>
      </c>
      <c r="G17059" s="10">
        <v>0</v>
      </c>
    </row>
    <row r="17060" spans="6:7" x14ac:dyDescent="0.3">
      <c r="F17060" t="s">
        <v>2239</v>
      </c>
      <c r="G17060" s="10">
        <v>0</v>
      </c>
    </row>
    <row r="17061" spans="6:7" x14ac:dyDescent="0.3">
      <c r="F17061" t="s">
        <v>2598</v>
      </c>
      <c r="G17061" s="10">
        <v>0</v>
      </c>
    </row>
    <row r="17062" spans="6:7" x14ac:dyDescent="0.3">
      <c r="F17062" t="s">
        <v>1869</v>
      </c>
      <c r="G17062" s="10">
        <v>0</v>
      </c>
    </row>
    <row r="17063" spans="6:7" x14ac:dyDescent="0.3">
      <c r="F17063" t="s">
        <v>2600</v>
      </c>
      <c r="G17063" s="10">
        <v>0</v>
      </c>
    </row>
    <row r="17064" spans="6:7" x14ac:dyDescent="0.3">
      <c r="F17064" t="s">
        <v>2241</v>
      </c>
      <c r="G17064" s="10">
        <v>0</v>
      </c>
    </row>
    <row r="17065" spans="6:7" x14ac:dyDescent="0.3">
      <c r="F17065" t="s">
        <v>2602</v>
      </c>
      <c r="G17065" s="10">
        <v>0</v>
      </c>
    </row>
    <row r="17066" spans="6:7" x14ac:dyDescent="0.3">
      <c r="F17066" t="s">
        <v>2242</v>
      </c>
      <c r="G17066" s="10">
        <v>0</v>
      </c>
    </row>
    <row r="17067" spans="6:7" x14ac:dyDescent="0.3">
      <c r="F17067" t="s">
        <v>2604</v>
      </c>
      <c r="G17067" s="10">
        <v>0</v>
      </c>
    </row>
    <row r="17068" spans="6:7" x14ac:dyDescent="0.3">
      <c r="F17068" t="s">
        <v>2243</v>
      </c>
      <c r="G17068" s="10">
        <v>0</v>
      </c>
    </row>
    <row r="17069" spans="6:7" x14ac:dyDescent="0.3">
      <c r="F17069" t="s">
        <v>2606</v>
      </c>
      <c r="G17069" s="10">
        <v>0</v>
      </c>
    </row>
    <row r="17070" spans="6:7" x14ac:dyDescent="0.3">
      <c r="F17070" t="s">
        <v>2244</v>
      </c>
      <c r="G17070" s="10">
        <v>0</v>
      </c>
    </row>
    <row r="17071" spans="6:7" x14ac:dyDescent="0.3">
      <c r="F17071" t="s">
        <v>1819</v>
      </c>
      <c r="G17071" s="10">
        <v>0</v>
      </c>
    </row>
    <row r="17072" spans="6:7" x14ac:dyDescent="0.3">
      <c r="F17072" t="s">
        <v>2245</v>
      </c>
      <c r="G17072" s="10">
        <v>0</v>
      </c>
    </row>
    <row r="17073" spans="6:7" x14ac:dyDescent="0.3">
      <c r="F17073" t="s">
        <v>2610</v>
      </c>
      <c r="G17073" s="10">
        <v>0</v>
      </c>
    </row>
    <row r="17074" spans="6:7" x14ac:dyDescent="0.3">
      <c r="F17074" t="s">
        <v>2246</v>
      </c>
      <c r="G17074" s="10">
        <v>0</v>
      </c>
    </row>
    <row r="17075" spans="6:7" x14ac:dyDescent="0.3">
      <c r="F17075" t="s">
        <v>2612</v>
      </c>
      <c r="G17075" s="10">
        <v>0</v>
      </c>
    </row>
    <row r="17076" spans="6:7" x14ac:dyDescent="0.3">
      <c r="F17076" t="s">
        <v>2247</v>
      </c>
      <c r="G17076" s="10">
        <v>0</v>
      </c>
    </row>
    <row r="17077" spans="6:7" x14ac:dyDescent="0.3">
      <c r="F17077" t="s">
        <v>2614</v>
      </c>
      <c r="G17077" s="10">
        <v>0</v>
      </c>
    </row>
    <row r="17078" spans="6:7" x14ac:dyDescent="0.3">
      <c r="F17078" t="s">
        <v>1782</v>
      </c>
      <c r="G17078" s="10">
        <v>0</v>
      </c>
    </row>
    <row r="17079" spans="6:7" x14ac:dyDescent="0.3">
      <c r="F17079" t="s">
        <v>2616</v>
      </c>
      <c r="G17079" s="10">
        <v>0</v>
      </c>
    </row>
    <row r="17080" spans="6:7" x14ac:dyDescent="0.3">
      <c r="F17080" t="s">
        <v>2249</v>
      </c>
      <c r="G17080" s="10">
        <v>0</v>
      </c>
    </row>
    <row r="17081" spans="6:7" x14ac:dyDescent="0.3">
      <c r="F17081" t="s">
        <v>2618</v>
      </c>
      <c r="G17081" s="10">
        <v>0</v>
      </c>
    </row>
    <row r="17082" spans="6:7" x14ac:dyDescent="0.3">
      <c r="F17082" t="s">
        <v>2250</v>
      </c>
      <c r="G17082" s="10">
        <v>0</v>
      </c>
    </row>
    <row r="17083" spans="6:7" x14ac:dyDescent="0.3">
      <c r="F17083" t="s">
        <v>2620</v>
      </c>
      <c r="G17083" s="10">
        <v>0</v>
      </c>
    </row>
    <row r="17084" spans="6:7" x14ac:dyDescent="0.3">
      <c r="F17084" t="s">
        <v>2251</v>
      </c>
      <c r="G17084" s="10">
        <v>0</v>
      </c>
    </row>
    <row r="17085" spans="6:7" x14ac:dyDescent="0.3">
      <c r="F17085" t="s">
        <v>2622</v>
      </c>
      <c r="G17085" s="10">
        <v>0</v>
      </c>
    </row>
    <row r="17086" spans="6:7" x14ac:dyDescent="0.3">
      <c r="F17086" t="s">
        <v>2252</v>
      </c>
      <c r="G17086" s="10">
        <v>0</v>
      </c>
    </row>
    <row r="17087" spans="6:7" x14ac:dyDescent="0.3">
      <c r="F17087" t="s">
        <v>2624</v>
      </c>
      <c r="G17087" s="10">
        <v>0</v>
      </c>
    </row>
    <row r="17088" spans="6:7" x14ac:dyDescent="0.3">
      <c r="F17088" t="s">
        <v>1783</v>
      </c>
      <c r="G17088" s="10">
        <v>0</v>
      </c>
    </row>
    <row r="17089" spans="6:7" x14ac:dyDescent="0.3">
      <c r="F17089" t="s">
        <v>2626</v>
      </c>
      <c r="G17089" s="10">
        <v>0</v>
      </c>
    </row>
    <row r="17090" spans="6:7" x14ac:dyDescent="0.3">
      <c r="F17090" t="s">
        <v>2254</v>
      </c>
      <c r="G17090" s="10">
        <v>0</v>
      </c>
    </row>
    <row r="17091" spans="6:7" x14ac:dyDescent="0.3">
      <c r="F17091" t="s">
        <v>2628</v>
      </c>
      <c r="G17091" s="10">
        <v>0</v>
      </c>
    </row>
    <row r="17092" spans="6:7" x14ac:dyDescent="0.3">
      <c r="F17092" t="s">
        <v>2255</v>
      </c>
      <c r="G17092" s="10">
        <v>0</v>
      </c>
    </row>
    <row r="17093" spans="6:7" x14ac:dyDescent="0.3">
      <c r="F17093" t="s">
        <v>2630</v>
      </c>
      <c r="G17093" s="10">
        <v>0</v>
      </c>
    </row>
    <row r="17094" spans="6:7" x14ac:dyDescent="0.3">
      <c r="F17094" t="s">
        <v>1784</v>
      </c>
      <c r="G17094" s="10">
        <v>0</v>
      </c>
    </row>
    <row r="17095" spans="6:7" x14ac:dyDescent="0.3">
      <c r="F17095" t="s">
        <v>2632</v>
      </c>
      <c r="G17095" s="10">
        <v>0</v>
      </c>
    </row>
    <row r="17096" spans="6:7" x14ac:dyDescent="0.3">
      <c r="F17096" t="s">
        <v>2257</v>
      </c>
      <c r="G17096" s="10">
        <v>0</v>
      </c>
    </row>
    <row r="17097" spans="6:7" x14ac:dyDescent="0.3">
      <c r="F17097" t="s">
        <v>2634</v>
      </c>
      <c r="G17097" s="10">
        <v>0</v>
      </c>
    </row>
    <row r="17098" spans="6:7" x14ac:dyDescent="0.3">
      <c r="F17098" t="s">
        <v>2258</v>
      </c>
      <c r="G17098" s="10">
        <v>0</v>
      </c>
    </row>
    <row r="17099" spans="6:7" x14ac:dyDescent="0.3">
      <c r="F17099" t="s">
        <v>2636</v>
      </c>
      <c r="G17099" s="10">
        <v>0</v>
      </c>
    </row>
    <row r="17100" spans="6:7" x14ac:dyDescent="0.3">
      <c r="F17100" t="s">
        <v>1785</v>
      </c>
      <c r="G17100" s="10">
        <v>0</v>
      </c>
    </row>
    <row r="17101" spans="6:7" x14ac:dyDescent="0.3">
      <c r="F17101" t="s">
        <v>2638</v>
      </c>
      <c r="G17101" s="10">
        <v>0</v>
      </c>
    </row>
    <row r="17102" spans="6:7" x14ac:dyDescent="0.3">
      <c r="F17102" t="s">
        <v>2260</v>
      </c>
      <c r="G17102" s="10">
        <v>0</v>
      </c>
    </row>
    <row r="17103" spans="6:7" x14ac:dyDescent="0.3">
      <c r="F17103" t="s">
        <v>2640</v>
      </c>
      <c r="G17103" s="10">
        <v>0</v>
      </c>
    </row>
    <row r="17104" spans="6:7" x14ac:dyDescent="0.3">
      <c r="F17104" t="s">
        <v>2261</v>
      </c>
      <c r="G17104" s="10">
        <v>0</v>
      </c>
    </row>
    <row r="17105" spans="6:7" x14ac:dyDescent="0.3">
      <c r="F17105" t="s">
        <v>2642</v>
      </c>
      <c r="G17105" s="10">
        <v>0</v>
      </c>
    </row>
    <row r="17106" spans="6:7" x14ac:dyDescent="0.3">
      <c r="F17106" t="s">
        <v>2262</v>
      </c>
      <c r="G17106" s="10">
        <v>0</v>
      </c>
    </row>
    <row r="17107" spans="6:7" x14ac:dyDescent="0.3">
      <c r="F17107" t="s">
        <v>2644</v>
      </c>
      <c r="G17107" s="10">
        <v>0</v>
      </c>
    </row>
    <row r="17108" spans="6:7" x14ac:dyDescent="0.3">
      <c r="F17108" t="s">
        <v>2263</v>
      </c>
      <c r="G17108" s="10">
        <v>0</v>
      </c>
    </row>
    <row r="17109" spans="6:7" x14ac:dyDescent="0.3">
      <c r="F17109" t="s">
        <v>2646</v>
      </c>
      <c r="G17109" s="10">
        <v>0</v>
      </c>
    </row>
    <row r="17110" spans="6:7" x14ac:dyDescent="0.3">
      <c r="F17110" t="s">
        <v>2264</v>
      </c>
      <c r="G17110" s="10">
        <v>0</v>
      </c>
    </row>
    <row r="17111" spans="6:7" x14ac:dyDescent="0.3">
      <c r="F17111" t="s">
        <v>2648</v>
      </c>
      <c r="G17111" s="10">
        <v>0</v>
      </c>
    </row>
    <row r="17112" spans="6:7" x14ac:dyDescent="0.3">
      <c r="F17112" t="s">
        <v>2265</v>
      </c>
      <c r="G17112" s="10">
        <v>0</v>
      </c>
    </row>
    <row r="17113" spans="6:7" x14ac:dyDescent="0.3">
      <c r="F17113" t="s">
        <v>2650</v>
      </c>
      <c r="G17113" s="10">
        <v>0</v>
      </c>
    </row>
    <row r="17114" spans="6:7" x14ac:dyDescent="0.3">
      <c r="F17114" t="s">
        <v>1870</v>
      </c>
      <c r="G17114" s="10">
        <v>0</v>
      </c>
    </row>
    <row r="17115" spans="6:7" x14ac:dyDescent="0.3">
      <c r="F17115" t="s">
        <v>2652</v>
      </c>
      <c r="G17115" s="10">
        <v>0</v>
      </c>
    </row>
    <row r="17116" spans="6:7" x14ac:dyDescent="0.3">
      <c r="F17116" t="s">
        <v>2267</v>
      </c>
      <c r="G17116" s="10">
        <v>0</v>
      </c>
    </row>
    <row r="17117" spans="6:7" x14ac:dyDescent="0.3">
      <c r="F17117" t="s">
        <v>2654</v>
      </c>
      <c r="G17117" s="10">
        <v>0</v>
      </c>
    </row>
    <row r="17118" spans="6:7" x14ac:dyDescent="0.3">
      <c r="F17118" t="s">
        <v>1786</v>
      </c>
      <c r="G17118" s="10">
        <v>0</v>
      </c>
    </row>
    <row r="17119" spans="6:7" x14ac:dyDescent="0.3">
      <c r="F17119" t="s">
        <v>2656</v>
      </c>
      <c r="G17119" s="10">
        <v>0</v>
      </c>
    </row>
    <row r="17120" spans="6:7" x14ac:dyDescent="0.3">
      <c r="F17120" t="s">
        <v>2269</v>
      </c>
      <c r="G17120" s="10">
        <v>0</v>
      </c>
    </row>
    <row r="17121" spans="6:7" x14ac:dyDescent="0.3">
      <c r="F17121" t="s">
        <v>2658</v>
      </c>
      <c r="G17121" s="10">
        <v>0</v>
      </c>
    </row>
    <row r="17122" spans="6:7" x14ac:dyDescent="0.3">
      <c r="F17122" t="s">
        <v>2270</v>
      </c>
      <c r="G17122" s="10">
        <v>0</v>
      </c>
    </row>
    <row r="17123" spans="6:7" x14ac:dyDescent="0.3">
      <c r="F17123" t="s">
        <v>2660</v>
      </c>
      <c r="G17123" s="10">
        <v>0</v>
      </c>
    </row>
    <row r="17124" spans="6:7" x14ac:dyDescent="0.3">
      <c r="F17124" t="s">
        <v>2271</v>
      </c>
      <c r="G17124" s="10">
        <v>0</v>
      </c>
    </row>
    <row r="17125" spans="6:7" x14ac:dyDescent="0.3">
      <c r="F17125" t="s">
        <v>2662</v>
      </c>
      <c r="G17125" s="10">
        <v>0</v>
      </c>
    </row>
    <row r="17126" spans="6:7" x14ac:dyDescent="0.3">
      <c r="F17126" t="s">
        <v>2272</v>
      </c>
      <c r="G17126" s="10">
        <v>0</v>
      </c>
    </row>
    <row r="17127" spans="6:7" x14ac:dyDescent="0.3">
      <c r="F17127" t="s">
        <v>2664</v>
      </c>
      <c r="G17127" s="10">
        <v>0</v>
      </c>
    </row>
    <row r="17128" spans="6:7" x14ac:dyDescent="0.3">
      <c r="F17128" t="s">
        <v>1787</v>
      </c>
      <c r="G17128" s="10">
        <v>0</v>
      </c>
    </row>
    <row r="17129" spans="6:7" x14ac:dyDescent="0.3">
      <c r="F17129" t="s">
        <v>2666</v>
      </c>
      <c r="G17129" s="10">
        <v>0</v>
      </c>
    </row>
    <row r="17130" spans="6:7" x14ac:dyDescent="0.3">
      <c r="F17130" t="s">
        <v>2274</v>
      </c>
      <c r="G17130" s="10">
        <v>0</v>
      </c>
    </row>
    <row r="17131" spans="6:7" x14ac:dyDescent="0.3">
      <c r="F17131" t="s">
        <v>2668</v>
      </c>
      <c r="G17131" s="10">
        <v>0</v>
      </c>
    </row>
    <row r="17132" spans="6:7" x14ac:dyDescent="0.3">
      <c r="F17132" t="s">
        <v>1788</v>
      </c>
      <c r="G17132" s="10">
        <v>0</v>
      </c>
    </row>
    <row r="17133" spans="6:7" x14ac:dyDescent="0.3">
      <c r="F17133" t="s">
        <v>2670</v>
      </c>
      <c r="G17133" s="10">
        <v>0</v>
      </c>
    </row>
    <row r="17134" spans="6:7" x14ac:dyDescent="0.3">
      <c r="F17134" t="s">
        <v>1789</v>
      </c>
      <c r="G17134" s="10">
        <v>0</v>
      </c>
    </row>
    <row r="17135" spans="6:7" x14ac:dyDescent="0.3">
      <c r="F17135" t="s">
        <v>2672</v>
      </c>
      <c r="G17135" s="10">
        <v>0</v>
      </c>
    </row>
    <row r="17136" spans="6:7" x14ac:dyDescent="0.3">
      <c r="F17136" t="s">
        <v>2277</v>
      </c>
      <c r="G17136" s="10">
        <v>0</v>
      </c>
    </row>
    <row r="17137" spans="6:7" x14ac:dyDescent="0.3">
      <c r="F17137" t="s">
        <v>2674</v>
      </c>
      <c r="G17137" s="10">
        <v>0</v>
      </c>
    </row>
    <row r="17138" spans="6:7" x14ac:dyDescent="0.3">
      <c r="F17138" t="s">
        <v>1790</v>
      </c>
      <c r="G17138" s="10">
        <v>0</v>
      </c>
    </row>
    <row r="17139" spans="6:7" x14ac:dyDescent="0.3">
      <c r="F17139" t="s">
        <v>2676</v>
      </c>
      <c r="G17139" s="10">
        <v>0</v>
      </c>
    </row>
    <row r="17140" spans="6:7" x14ac:dyDescent="0.3">
      <c r="F17140" t="s">
        <v>2279</v>
      </c>
      <c r="G17140" s="10">
        <v>0</v>
      </c>
    </row>
    <row r="17141" spans="6:7" x14ac:dyDescent="0.3">
      <c r="F17141" t="s">
        <v>2678</v>
      </c>
      <c r="G17141" s="10">
        <v>0</v>
      </c>
    </row>
    <row r="17142" spans="6:7" x14ac:dyDescent="0.3">
      <c r="F17142" t="s">
        <v>2280</v>
      </c>
      <c r="G17142" s="10">
        <v>0</v>
      </c>
    </row>
    <row r="17143" spans="6:7" x14ac:dyDescent="0.3">
      <c r="F17143" t="s">
        <v>2680</v>
      </c>
      <c r="G17143" s="10">
        <v>0</v>
      </c>
    </row>
    <row r="17144" spans="6:7" x14ac:dyDescent="0.3">
      <c r="F17144" t="s">
        <v>2281</v>
      </c>
      <c r="G17144" s="10">
        <v>0</v>
      </c>
    </row>
    <row r="17145" spans="6:7" x14ac:dyDescent="0.3">
      <c r="F17145" t="s">
        <v>2682</v>
      </c>
      <c r="G17145" s="10">
        <v>0</v>
      </c>
    </row>
    <row r="17146" spans="6:7" x14ac:dyDescent="0.3">
      <c r="F17146" t="s">
        <v>2282</v>
      </c>
      <c r="G17146" s="10">
        <v>0</v>
      </c>
    </row>
    <row r="17147" spans="6:7" x14ac:dyDescent="0.3">
      <c r="F17147" t="s">
        <v>2684</v>
      </c>
      <c r="G17147" s="10">
        <v>0</v>
      </c>
    </row>
    <row r="17148" spans="6:7" x14ac:dyDescent="0.3">
      <c r="F17148" t="s">
        <v>2283</v>
      </c>
      <c r="G17148" s="10">
        <v>0</v>
      </c>
    </row>
    <row r="17149" spans="6:7" x14ac:dyDescent="0.3">
      <c r="F17149" t="s">
        <v>2686</v>
      </c>
      <c r="G17149" s="10">
        <v>0</v>
      </c>
    </row>
    <row r="17150" spans="6:7" x14ac:dyDescent="0.3">
      <c r="F17150" t="s">
        <v>1791</v>
      </c>
      <c r="G17150" s="10">
        <v>0</v>
      </c>
    </row>
    <row r="17151" spans="6:7" x14ac:dyDescent="0.3">
      <c r="F17151" t="s">
        <v>1821</v>
      </c>
      <c r="G17151" s="10">
        <v>0</v>
      </c>
    </row>
    <row r="17152" spans="6:7" x14ac:dyDescent="0.3">
      <c r="F17152" t="s">
        <v>2285</v>
      </c>
      <c r="G17152" s="10">
        <v>0</v>
      </c>
    </row>
    <row r="17153" spans="6:7" x14ac:dyDescent="0.3">
      <c r="F17153" t="s">
        <v>2690</v>
      </c>
      <c r="G17153" s="10">
        <v>0</v>
      </c>
    </row>
    <row r="17154" spans="6:7" x14ac:dyDescent="0.3">
      <c r="F17154" t="s">
        <v>1792</v>
      </c>
      <c r="G17154" s="10">
        <v>0</v>
      </c>
    </row>
    <row r="17155" spans="6:7" x14ac:dyDescent="0.3">
      <c r="F17155" t="s">
        <v>2692</v>
      </c>
      <c r="G17155" s="10">
        <v>0</v>
      </c>
    </row>
    <row r="17156" spans="6:7" x14ac:dyDescent="0.3">
      <c r="F17156" t="s">
        <v>1846</v>
      </c>
      <c r="G17156" s="10">
        <v>0</v>
      </c>
    </row>
    <row r="17157" spans="6:7" x14ac:dyDescent="0.3">
      <c r="F17157" t="s">
        <v>2694</v>
      </c>
      <c r="G17157" s="10">
        <v>0</v>
      </c>
    </row>
    <row r="17158" spans="6:7" x14ac:dyDescent="0.3">
      <c r="F17158" t="s">
        <v>2288</v>
      </c>
      <c r="G17158" s="10">
        <v>0</v>
      </c>
    </row>
    <row r="17159" spans="6:7" x14ac:dyDescent="0.3">
      <c r="F17159" t="s">
        <v>2696</v>
      </c>
      <c r="G17159" s="10">
        <v>0</v>
      </c>
    </row>
    <row r="17160" spans="6:7" x14ac:dyDescent="0.3">
      <c r="F17160" t="s">
        <v>2289</v>
      </c>
      <c r="G17160" s="10">
        <v>0</v>
      </c>
    </row>
    <row r="17161" spans="6:7" x14ac:dyDescent="0.3">
      <c r="F17161" t="s">
        <v>2698</v>
      </c>
      <c r="G17161" s="10">
        <v>0</v>
      </c>
    </row>
    <row r="17162" spans="6:7" x14ac:dyDescent="0.3">
      <c r="F17162" t="s">
        <v>2290</v>
      </c>
      <c r="G17162" s="10">
        <v>0</v>
      </c>
    </row>
    <row r="17163" spans="6:7" x14ac:dyDescent="0.3">
      <c r="F17163" t="s">
        <v>2700</v>
      </c>
      <c r="G17163" s="10">
        <v>0</v>
      </c>
    </row>
    <row r="17164" spans="6:7" x14ac:dyDescent="0.3">
      <c r="F17164" t="s">
        <v>1793</v>
      </c>
      <c r="G17164" s="10">
        <v>0</v>
      </c>
    </row>
    <row r="17165" spans="6:7" x14ac:dyDescent="0.3">
      <c r="F17165" t="s">
        <v>2702</v>
      </c>
      <c r="G17165" s="10">
        <v>0</v>
      </c>
    </row>
    <row r="17166" spans="6:7" x14ac:dyDescent="0.3">
      <c r="F17166" t="s">
        <v>2292</v>
      </c>
      <c r="G17166" s="10">
        <v>0</v>
      </c>
    </row>
    <row r="17167" spans="6:7" x14ac:dyDescent="0.3">
      <c r="F17167" t="s">
        <v>2704</v>
      </c>
      <c r="G17167" s="10">
        <v>0</v>
      </c>
    </row>
    <row r="17168" spans="6:7" x14ac:dyDescent="0.3">
      <c r="F17168" t="s">
        <v>2293</v>
      </c>
      <c r="G17168" s="10">
        <v>0</v>
      </c>
    </row>
    <row r="17169" spans="6:7" x14ac:dyDescent="0.3">
      <c r="F17169" t="s">
        <v>2706</v>
      </c>
      <c r="G17169" s="10">
        <v>0</v>
      </c>
    </row>
    <row r="17170" spans="6:7" x14ac:dyDescent="0.3">
      <c r="F17170" t="s">
        <v>2294</v>
      </c>
      <c r="G17170" s="10">
        <v>0</v>
      </c>
    </row>
    <row r="17171" spans="6:7" x14ac:dyDescent="0.3">
      <c r="F17171" t="s">
        <v>2708</v>
      </c>
      <c r="G17171" s="10">
        <v>0</v>
      </c>
    </row>
    <row r="17172" spans="6:7" x14ac:dyDescent="0.3">
      <c r="F17172" t="s">
        <v>2295</v>
      </c>
      <c r="G17172" s="10">
        <v>0</v>
      </c>
    </row>
    <row r="17173" spans="6:7" x14ac:dyDescent="0.3">
      <c r="F17173" t="s">
        <v>1823</v>
      </c>
      <c r="G17173" s="10">
        <v>0</v>
      </c>
    </row>
    <row r="17174" spans="6:7" x14ac:dyDescent="0.3">
      <c r="F17174" t="s">
        <v>2296</v>
      </c>
      <c r="G17174" s="10">
        <v>0</v>
      </c>
    </row>
    <row r="17175" spans="6:7" x14ac:dyDescent="0.3">
      <c r="F17175" t="s">
        <v>2712</v>
      </c>
      <c r="G17175" s="10">
        <v>0</v>
      </c>
    </row>
    <row r="17176" spans="6:7" x14ac:dyDescent="0.3">
      <c r="F17176" t="s">
        <v>2297</v>
      </c>
      <c r="G17176" s="10">
        <v>0</v>
      </c>
    </row>
    <row r="17177" spans="6:7" x14ac:dyDescent="0.3">
      <c r="F17177" t="s">
        <v>2714</v>
      </c>
      <c r="G17177" s="10">
        <v>0</v>
      </c>
    </row>
    <row r="17178" spans="6:7" x14ac:dyDescent="0.3">
      <c r="F17178" t="s">
        <v>1841</v>
      </c>
      <c r="G17178" s="10">
        <v>0</v>
      </c>
    </row>
    <row r="17179" spans="6:7" x14ac:dyDescent="0.3">
      <c r="F17179" t="s">
        <v>2716</v>
      </c>
      <c r="G17179" s="10">
        <v>0</v>
      </c>
    </row>
    <row r="17180" spans="6:7" x14ac:dyDescent="0.3">
      <c r="F17180" t="s">
        <v>2299</v>
      </c>
      <c r="G17180" s="10">
        <v>0</v>
      </c>
    </row>
    <row r="17181" spans="6:7" x14ac:dyDescent="0.3">
      <c r="F17181" t="s">
        <v>2718</v>
      </c>
      <c r="G17181" s="10">
        <v>0</v>
      </c>
    </row>
    <row r="17182" spans="6:7" x14ac:dyDescent="0.3">
      <c r="F17182" t="s">
        <v>2300</v>
      </c>
      <c r="G17182" s="10">
        <v>0</v>
      </c>
    </row>
    <row r="17183" spans="6:7" x14ac:dyDescent="0.3">
      <c r="F17183" t="s">
        <v>2720</v>
      </c>
      <c r="G17183" s="10">
        <v>0</v>
      </c>
    </row>
    <row r="17184" spans="6:7" x14ac:dyDescent="0.3">
      <c r="F17184" t="s">
        <v>1794</v>
      </c>
      <c r="G17184" s="10">
        <v>0</v>
      </c>
    </row>
    <row r="17185" spans="6:7" x14ac:dyDescent="0.3">
      <c r="F17185" t="s">
        <v>2722</v>
      </c>
      <c r="G17185" s="10">
        <v>0</v>
      </c>
    </row>
    <row r="17186" spans="6:7" x14ac:dyDescent="0.3">
      <c r="F17186" t="s">
        <v>2302</v>
      </c>
      <c r="G17186" s="10">
        <v>0</v>
      </c>
    </row>
    <row r="17187" spans="6:7" x14ac:dyDescent="0.3">
      <c r="F17187" t="s">
        <v>2724</v>
      </c>
      <c r="G17187" s="10">
        <v>0</v>
      </c>
    </row>
    <row r="17188" spans="6:7" x14ac:dyDescent="0.3">
      <c r="F17188" t="s">
        <v>2303</v>
      </c>
      <c r="G17188" s="10">
        <v>0</v>
      </c>
    </row>
    <row r="17189" spans="6:7" x14ac:dyDescent="0.3">
      <c r="F17189" t="s">
        <v>1882</v>
      </c>
      <c r="G17189" s="10">
        <v>0</v>
      </c>
    </row>
    <row r="17190" spans="6:7" x14ac:dyDescent="0.3">
      <c r="F17190" t="s">
        <v>2304</v>
      </c>
      <c r="G17190" s="10">
        <v>0</v>
      </c>
    </row>
    <row r="17191" spans="6:7" x14ac:dyDescent="0.3">
      <c r="F17191" t="s">
        <v>1856</v>
      </c>
      <c r="G17191" s="10">
        <v>0</v>
      </c>
    </row>
    <row r="17192" spans="6:7" x14ac:dyDescent="0.3">
      <c r="F17192" t="s">
        <v>2305</v>
      </c>
      <c r="G17192" s="10">
        <v>0</v>
      </c>
    </row>
    <row r="17193" spans="6:7" x14ac:dyDescent="0.3">
      <c r="F17193" t="s">
        <v>1826</v>
      </c>
      <c r="G17193" s="10">
        <v>0</v>
      </c>
    </row>
    <row r="17194" spans="6:7" x14ac:dyDescent="0.3">
      <c r="F17194" t="s">
        <v>1795</v>
      </c>
      <c r="G17194" s="10">
        <v>0</v>
      </c>
    </row>
    <row r="17195" spans="6:7" x14ac:dyDescent="0.3">
      <c r="F17195" t="s">
        <v>1827</v>
      </c>
      <c r="G17195" s="10">
        <v>0</v>
      </c>
    </row>
    <row r="17196" spans="6:7" x14ac:dyDescent="0.3">
      <c r="F17196" t="s">
        <v>2307</v>
      </c>
      <c r="G17196" s="10">
        <v>0</v>
      </c>
    </row>
    <row r="17197" spans="6:7" x14ac:dyDescent="0.3">
      <c r="F17197" t="s">
        <v>2734</v>
      </c>
      <c r="G17197" s="10">
        <v>0</v>
      </c>
    </row>
    <row r="17198" spans="6:7" x14ac:dyDescent="0.3">
      <c r="F17198" t="s">
        <v>2308</v>
      </c>
      <c r="G17198" s="10">
        <v>0</v>
      </c>
    </row>
    <row r="17199" spans="6:7" x14ac:dyDescent="0.3">
      <c r="F17199" t="s">
        <v>2736</v>
      </c>
      <c r="G17199" s="10">
        <v>0</v>
      </c>
    </row>
    <row r="17200" spans="6:7" x14ac:dyDescent="0.3">
      <c r="F17200" t="s">
        <v>2309</v>
      </c>
      <c r="G17200" s="10">
        <v>0</v>
      </c>
    </row>
    <row r="17201" spans="6:7" x14ac:dyDescent="0.3">
      <c r="F17201" t="s">
        <v>1828</v>
      </c>
      <c r="G17201" s="10">
        <v>0</v>
      </c>
    </row>
    <row r="17202" spans="6:7" x14ac:dyDescent="0.3">
      <c r="F17202" t="s">
        <v>2310</v>
      </c>
      <c r="G17202" s="10">
        <v>0</v>
      </c>
    </row>
    <row r="17203" spans="6:7" x14ac:dyDescent="0.3">
      <c r="F17203" t="s">
        <v>2740</v>
      </c>
      <c r="G17203" s="10">
        <v>0</v>
      </c>
    </row>
    <row r="17204" spans="6:7" x14ac:dyDescent="0.3">
      <c r="F17204" t="s">
        <v>2311</v>
      </c>
      <c r="G17204" s="10">
        <v>0</v>
      </c>
    </row>
    <row r="17205" spans="6:7" x14ac:dyDescent="0.3">
      <c r="F17205" t="s">
        <v>1857</v>
      </c>
      <c r="G17205" s="10">
        <v>0</v>
      </c>
    </row>
    <row r="17206" spans="6:7" x14ac:dyDescent="0.3">
      <c r="F17206" t="s">
        <v>2312</v>
      </c>
      <c r="G17206" s="10">
        <v>0</v>
      </c>
    </row>
    <row r="17207" spans="6:7" x14ac:dyDescent="0.3">
      <c r="F17207" t="s">
        <v>2744</v>
      </c>
      <c r="G17207" s="10">
        <v>0</v>
      </c>
    </row>
    <row r="17208" spans="6:7" x14ac:dyDescent="0.3">
      <c r="F17208" t="s">
        <v>2313</v>
      </c>
      <c r="G17208" s="10">
        <v>0</v>
      </c>
    </row>
    <row r="17209" spans="6:7" x14ac:dyDescent="0.3">
      <c r="F17209" t="s">
        <v>2746</v>
      </c>
      <c r="G17209" s="10">
        <v>0</v>
      </c>
    </row>
    <row r="17210" spans="6:7" x14ac:dyDescent="0.3">
      <c r="F17210" t="s">
        <v>2314</v>
      </c>
      <c r="G17210" s="10">
        <v>0</v>
      </c>
    </row>
    <row r="17211" spans="6:7" x14ac:dyDescent="0.3">
      <c r="F17211" t="s">
        <v>2748</v>
      </c>
      <c r="G17211" s="10">
        <v>0</v>
      </c>
    </row>
    <row r="17212" spans="6:7" x14ac:dyDescent="0.3">
      <c r="F17212" t="s">
        <v>2315</v>
      </c>
      <c r="G17212" s="10">
        <v>0</v>
      </c>
    </row>
    <row r="17213" spans="6:7" x14ac:dyDescent="0.3">
      <c r="F17213" t="s">
        <v>2750</v>
      </c>
      <c r="G17213" s="10">
        <v>0</v>
      </c>
    </row>
    <row r="17214" spans="6:7" x14ac:dyDescent="0.3">
      <c r="F17214" t="s">
        <v>2316</v>
      </c>
      <c r="G17214" s="10">
        <v>0</v>
      </c>
    </row>
    <row r="17215" spans="6:7" x14ac:dyDescent="0.3">
      <c r="F17215" t="s">
        <v>2752</v>
      </c>
      <c r="G17215" s="10">
        <v>0</v>
      </c>
    </row>
    <row r="17216" spans="6:7" x14ac:dyDescent="0.3">
      <c r="F17216" t="s">
        <v>2317</v>
      </c>
      <c r="G17216" s="10">
        <v>0</v>
      </c>
    </row>
    <row r="17217" spans="6:7" x14ac:dyDescent="0.3">
      <c r="F17217" t="s">
        <v>2754</v>
      </c>
      <c r="G17217" s="10">
        <v>0</v>
      </c>
    </row>
    <row r="17218" spans="6:7" x14ac:dyDescent="0.3">
      <c r="F17218" t="s">
        <v>1796</v>
      </c>
      <c r="G17218" s="10">
        <v>0</v>
      </c>
    </row>
    <row r="17219" spans="6:7" x14ac:dyDescent="0.3">
      <c r="F17219" t="s">
        <v>1858</v>
      </c>
      <c r="G17219" s="10">
        <v>0</v>
      </c>
    </row>
    <row r="17220" spans="6:7" x14ac:dyDescent="0.3">
      <c r="F17220" t="s">
        <v>2319</v>
      </c>
      <c r="G17220" s="10">
        <v>0</v>
      </c>
    </row>
    <row r="17221" spans="6:7" x14ac:dyDescent="0.3">
      <c r="F17221" t="s">
        <v>2758</v>
      </c>
      <c r="G17221" s="10">
        <v>0</v>
      </c>
    </row>
    <row r="17222" spans="6:7" x14ac:dyDescent="0.3">
      <c r="F17222" t="s">
        <v>2763</v>
      </c>
      <c r="G17222" s="10">
        <v>0</v>
      </c>
    </row>
    <row r="17223" spans="6:7" x14ac:dyDescent="0.3">
      <c r="F17223" t="s">
        <v>2760</v>
      </c>
      <c r="G17223" s="10">
        <v>0</v>
      </c>
    </row>
    <row r="17224" spans="6:7" x14ac:dyDescent="0.3">
      <c r="F17224" t="s">
        <v>2764</v>
      </c>
      <c r="G17224" s="10">
        <v>0</v>
      </c>
    </row>
    <row r="17225" spans="6:7" x14ac:dyDescent="0.3">
      <c r="F17225" t="s">
        <v>2762</v>
      </c>
      <c r="G17225" s="10">
        <v>0</v>
      </c>
    </row>
    <row r="17226" spans="6:7" x14ac:dyDescent="0.3">
      <c r="F17226" t="s">
        <v>2766</v>
      </c>
      <c r="G17226" s="10">
        <v>0</v>
      </c>
    </row>
    <row r="17227" spans="6:7" x14ac:dyDescent="0.3">
      <c r="F17227" t="s">
        <v>2768</v>
      </c>
      <c r="G17227" s="10">
        <v>0</v>
      </c>
    </row>
    <row r="17228" spans="6:7" x14ac:dyDescent="0.3">
      <c r="F17228" t="s">
        <v>2765</v>
      </c>
      <c r="G17228" s="10">
        <v>0</v>
      </c>
    </row>
    <row r="17229" spans="6:7" x14ac:dyDescent="0.3">
      <c r="F17229" t="s">
        <v>1797</v>
      </c>
      <c r="G17229" s="10">
        <v>0</v>
      </c>
    </row>
    <row r="17230" spans="6:7" x14ac:dyDescent="0.3">
      <c r="F17230" t="s">
        <v>2767</v>
      </c>
      <c r="G17230" s="10">
        <v>0</v>
      </c>
    </row>
    <row r="17231" spans="6:7" x14ac:dyDescent="0.3">
      <c r="F17231" t="s">
        <v>2322</v>
      </c>
      <c r="G17231" s="10">
        <v>0</v>
      </c>
    </row>
    <row r="17232" spans="6:7" x14ac:dyDescent="0.3">
      <c r="F17232" t="s">
        <v>2769</v>
      </c>
      <c r="G17232" s="10">
        <v>0</v>
      </c>
    </row>
    <row r="17233" spans="6:7" x14ac:dyDescent="0.3">
      <c r="F17233" t="s">
        <v>1798</v>
      </c>
      <c r="G17233" s="10">
        <v>0</v>
      </c>
    </row>
    <row r="17234" spans="6:7" x14ac:dyDescent="0.3">
      <c r="F17234" t="s">
        <v>2771</v>
      </c>
      <c r="G17234" s="10">
        <v>0</v>
      </c>
    </row>
    <row r="17235" spans="6:7" x14ac:dyDescent="0.3">
      <c r="F17235" t="s">
        <v>2324</v>
      </c>
      <c r="G17235" s="10">
        <v>0</v>
      </c>
    </row>
    <row r="17236" spans="6:7" x14ac:dyDescent="0.3">
      <c r="F17236" t="s">
        <v>2773</v>
      </c>
      <c r="G17236" s="10">
        <v>0</v>
      </c>
    </row>
    <row r="17237" spans="6:7" x14ac:dyDescent="0.3">
      <c r="F17237" t="s">
        <v>2325</v>
      </c>
      <c r="G17237" s="10">
        <v>0</v>
      </c>
    </row>
    <row r="17238" spans="6:7" x14ac:dyDescent="0.3">
      <c r="F17238" t="s">
        <v>2775</v>
      </c>
      <c r="G17238" s="10">
        <v>0</v>
      </c>
    </row>
    <row r="17239" spans="6:7" x14ac:dyDescent="0.3">
      <c r="F17239" t="s">
        <v>2326</v>
      </c>
      <c r="G17239" s="10">
        <v>0</v>
      </c>
    </row>
    <row r="17240" spans="6:7" x14ac:dyDescent="0.3">
      <c r="F17240" t="s">
        <v>2777</v>
      </c>
      <c r="G17240" s="10">
        <v>0</v>
      </c>
    </row>
    <row r="17241" spans="6:7" x14ac:dyDescent="0.3">
      <c r="F17241" t="s">
        <v>1871</v>
      </c>
      <c r="G17241" s="10">
        <v>0</v>
      </c>
    </row>
    <row r="17242" spans="6:7" x14ac:dyDescent="0.3">
      <c r="F17242" t="s">
        <v>2779</v>
      </c>
      <c r="G17242" s="10">
        <v>0</v>
      </c>
    </row>
    <row r="17243" spans="6:7" x14ac:dyDescent="0.3">
      <c r="F17243" t="s">
        <v>2903</v>
      </c>
      <c r="G17243" s="10">
        <v>0</v>
      </c>
    </row>
    <row r="17244" spans="6:7" x14ac:dyDescent="0.3">
      <c r="F17244" t="s">
        <v>2781</v>
      </c>
      <c r="G17244" s="10">
        <v>0</v>
      </c>
    </row>
    <row r="17245" spans="6:7" x14ac:dyDescent="0.3">
      <c r="F17245" t="s">
        <v>2904</v>
      </c>
      <c r="G17245" s="10">
        <v>0</v>
      </c>
    </row>
    <row r="17246" spans="6:7" x14ac:dyDescent="0.3">
      <c r="F17246" t="s">
        <v>1830</v>
      </c>
      <c r="G17246" s="10">
        <v>0</v>
      </c>
    </row>
    <row r="17247" spans="6:7" x14ac:dyDescent="0.3">
      <c r="F17247" t="s">
        <v>1799</v>
      </c>
      <c r="G17247" s="10">
        <v>0</v>
      </c>
    </row>
    <row r="17248" spans="6:7" x14ac:dyDescent="0.3">
      <c r="F17248" t="s">
        <v>2785</v>
      </c>
      <c r="G17248" s="10">
        <v>0</v>
      </c>
    </row>
    <row r="17249" spans="6:7" x14ac:dyDescent="0.3">
      <c r="F17249" t="s">
        <v>2331</v>
      </c>
      <c r="G17249" s="10">
        <v>0</v>
      </c>
    </row>
    <row r="17250" spans="6:7" x14ac:dyDescent="0.3">
      <c r="F17250" t="s">
        <v>2787</v>
      </c>
      <c r="G17250" s="10">
        <v>0</v>
      </c>
    </row>
    <row r="17251" spans="6:7" x14ac:dyDescent="0.3">
      <c r="F17251" t="s">
        <v>2332</v>
      </c>
      <c r="G17251" s="10">
        <v>0</v>
      </c>
    </row>
    <row r="17252" spans="6:7" x14ac:dyDescent="0.3">
      <c r="F17252" t="s">
        <v>2789</v>
      </c>
      <c r="G17252" s="10">
        <v>0</v>
      </c>
    </row>
    <row r="17253" spans="6:7" x14ac:dyDescent="0.3">
      <c r="F17253" t="s">
        <v>2333</v>
      </c>
      <c r="G17253" s="10">
        <v>0</v>
      </c>
    </row>
    <row r="17254" spans="6:7" x14ac:dyDescent="0.3">
      <c r="F17254" t="s">
        <v>2791</v>
      </c>
      <c r="G17254" s="10">
        <v>0</v>
      </c>
    </row>
    <row r="17255" spans="6:7" x14ac:dyDescent="0.3">
      <c r="F17255" t="s">
        <v>2334</v>
      </c>
      <c r="G17255" s="10">
        <v>0</v>
      </c>
    </row>
    <row r="17256" spans="6:7" x14ac:dyDescent="0.3">
      <c r="F17256" t="s">
        <v>2793</v>
      </c>
      <c r="G17256" s="10">
        <v>0</v>
      </c>
    </row>
    <row r="17257" spans="6:7" x14ac:dyDescent="0.3">
      <c r="F17257" t="s">
        <v>2335</v>
      </c>
      <c r="G17257" s="10">
        <v>0</v>
      </c>
    </row>
    <row r="17258" spans="6:7" x14ac:dyDescent="0.3">
      <c r="F17258" t="s">
        <v>2795</v>
      </c>
      <c r="G17258" s="10">
        <v>0</v>
      </c>
    </row>
    <row r="17259" spans="6:7" x14ac:dyDescent="0.3">
      <c r="F17259" t="s">
        <v>2336</v>
      </c>
      <c r="G17259" s="10">
        <v>0</v>
      </c>
    </row>
    <row r="17260" spans="6:7" x14ac:dyDescent="0.3">
      <c r="F17260" t="s">
        <v>2797</v>
      </c>
      <c r="G17260" s="10">
        <v>0</v>
      </c>
    </row>
    <row r="17261" spans="6:7" x14ac:dyDescent="0.3">
      <c r="F17261" t="s">
        <v>2337</v>
      </c>
      <c r="G17261" s="10">
        <v>0</v>
      </c>
    </row>
    <row r="17262" spans="6:7" x14ac:dyDescent="0.3">
      <c r="F17262" t="s">
        <v>2799</v>
      </c>
      <c r="G17262" s="10">
        <v>0</v>
      </c>
    </row>
    <row r="17263" spans="6:7" x14ac:dyDescent="0.3">
      <c r="F17263" t="s">
        <v>1756</v>
      </c>
      <c r="G17263" s="10">
        <v>0</v>
      </c>
    </row>
    <row r="17264" spans="6:7" x14ac:dyDescent="0.3">
      <c r="F17264" t="s">
        <v>2801</v>
      </c>
      <c r="G17264" s="10">
        <v>0</v>
      </c>
    </row>
    <row r="17265" spans="6:7" x14ac:dyDescent="0.3">
      <c r="F17265" t="s">
        <v>2339</v>
      </c>
      <c r="G17265" s="10">
        <v>0</v>
      </c>
    </row>
    <row r="17266" spans="6:7" x14ac:dyDescent="0.3">
      <c r="F17266" t="s">
        <v>2803</v>
      </c>
      <c r="G17266" s="10">
        <v>0</v>
      </c>
    </row>
    <row r="17267" spans="6:7" x14ac:dyDescent="0.3">
      <c r="F17267" t="s">
        <v>2340</v>
      </c>
      <c r="G17267" s="10">
        <v>0</v>
      </c>
    </row>
    <row r="17268" spans="6:7" x14ac:dyDescent="0.3">
      <c r="F17268" t="s">
        <v>2805</v>
      </c>
      <c r="G17268" s="10">
        <v>0</v>
      </c>
    </row>
    <row r="17269" spans="6:7" x14ac:dyDescent="0.3">
      <c r="F17269" t="s">
        <v>1848</v>
      </c>
      <c r="G17269" s="10">
        <v>0</v>
      </c>
    </row>
    <row r="17270" spans="6:7" x14ac:dyDescent="0.3">
      <c r="F17270" t="s">
        <v>2807</v>
      </c>
      <c r="G17270" s="10">
        <v>0</v>
      </c>
    </row>
    <row r="17271" spans="6:7" x14ac:dyDescent="0.3">
      <c r="F17271" t="s">
        <v>1801</v>
      </c>
      <c r="G17271" s="10">
        <v>0</v>
      </c>
    </row>
    <row r="17272" spans="6:7" x14ac:dyDescent="0.3">
      <c r="F17272" t="s">
        <v>2809</v>
      </c>
      <c r="G17272" s="10">
        <v>0</v>
      </c>
    </row>
    <row r="17273" spans="6:7" x14ac:dyDescent="0.3">
      <c r="F17273" t="s">
        <v>2826</v>
      </c>
      <c r="G17273" s="10">
        <v>0</v>
      </c>
    </row>
    <row r="17274" spans="6:7" x14ac:dyDescent="0.3">
      <c r="F17274" t="s">
        <v>2811</v>
      </c>
      <c r="G17274" s="10">
        <v>0</v>
      </c>
    </row>
    <row r="17275" spans="6:7" x14ac:dyDescent="0.3">
      <c r="F17275" t="s">
        <v>2827</v>
      </c>
      <c r="G17275" s="10">
        <v>0</v>
      </c>
    </row>
    <row r="17276" spans="6:7" x14ac:dyDescent="0.3">
      <c r="F17276" t="s">
        <v>2813</v>
      </c>
      <c r="G17276" s="10">
        <v>0</v>
      </c>
    </row>
    <row r="17277" spans="6:7" x14ac:dyDescent="0.3">
      <c r="F17277" t="s">
        <v>2829</v>
      </c>
      <c r="G17277" s="10">
        <v>0</v>
      </c>
    </row>
    <row r="17278" spans="6:7" x14ac:dyDescent="0.3">
      <c r="F17278" t="s">
        <v>2815</v>
      </c>
      <c r="G17278" s="10">
        <v>0</v>
      </c>
    </row>
    <row r="17279" spans="6:7" x14ac:dyDescent="0.3">
      <c r="F17279" t="s">
        <v>2831</v>
      </c>
      <c r="G17279" s="10">
        <v>0</v>
      </c>
    </row>
    <row r="17280" spans="6:7" x14ac:dyDescent="0.3">
      <c r="F17280" t="s">
        <v>2817</v>
      </c>
      <c r="G17280" s="10">
        <v>0</v>
      </c>
    </row>
    <row r="17281" spans="6:7" x14ac:dyDescent="0.3">
      <c r="F17281" t="s">
        <v>2833</v>
      </c>
      <c r="G17281" s="10">
        <v>0</v>
      </c>
    </row>
    <row r="17282" spans="6:7" x14ac:dyDescent="0.3">
      <c r="F17282" t="s">
        <v>2819</v>
      </c>
      <c r="G17282" s="10">
        <v>0</v>
      </c>
    </row>
    <row r="17283" spans="6:7" x14ac:dyDescent="0.3">
      <c r="F17283" t="s">
        <v>2835</v>
      </c>
      <c r="G17283" s="10">
        <v>0</v>
      </c>
    </row>
    <row r="17284" spans="6:7" x14ac:dyDescent="0.3">
      <c r="F17284" t="s">
        <v>2821</v>
      </c>
      <c r="G17284" s="10">
        <v>0</v>
      </c>
    </row>
    <row r="17285" spans="6:7" x14ac:dyDescent="0.3">
      <c r="F17285" t="s">
        <v>2837</v>
      </c>
      <c r="G17285" s="10">
        <v>0</v>
      </c>
    </row>
    <row r="17286" spans="6:7" x14ac:dyDescent="0.3">
      <c r="F17286" t="s">
        <v>2823</v>
      </c>
      <c r="G17286" s="10">
        <v>0</v>
      </c>
    </row>
    <row r="17287" spans="6:7" x14ac:dyDescent="0.3">
      <c r="F17287" t="s">
        <v>2839</v>
      </c>
      <c r="G17287" s="10">
        <v>0</v>
      </c>
    </row>
    <row r="17288" spans="6:7" x14ac:dyDescent="0.3">
      <c r="F17288" t="s">
        <v>2825</v>
      </c>
      <c r="G17288" s="10">
        <v>0</v>
      </c>
    </row>
    <row r="17289" spans="6:7" x14ac:dyDescent="0.3">
      <c r="F17289" t="s">
        <v>1832</v>
      </c>
      <c r="G17289" s="10">
        <v>0</v>
      </c>
    </row>
    <row r="17290" spans="6:7" x14ac:dyDescent="0.3">
      <c r="F17290" t="s">
        <v>2843</v>
      </c>
      <c r="G17290" s="10">
        <v>0</v>
      </c>
    </row>
    <row r="17291" spans="6:7" x14ac:dyDescent="0.3">
      <c r="F17291" t="s">
        <v>2828</v>
      </c>
      <c r="G17291" s="10">
        <v>0</v>
      </c>
    </row>
    <row r="17292" spans="6:7" x14ac:dyDescent="0.3">
      <c r="F17292" t="s">
        <v>2344</v>
      </c>
      <c r="G17292" s="10">
        <v>0</v>
      </c>
    </row>
    <row r="17293" spans="6:7" x14ac:dyDescent="0.3">
      <c r="F17293" t="s">
        <v>1831</v>
      </c>
      <c r="G17293" s="10">
        <v>0</v>
      </c>
    </row>
    <row r="17294" spans="6:7" x14ac:dyDescent="0.3">
      <c r="F17294" t="s">
        <v>2345</v>
      </c>
      <c r="G17294" s="10">
        <v>0</v>
      </c>
    </row>
    <row r="17295" spans="6:7" x14ac:dyDescent="0.3">
      <c r="F17295" t="s">
        <v>2832</v>
      </c>
      <c r="G17295" s="10">
        <v>0</v>
      </c>
    </row>
    <row r="17296" spans="6:7" x14ac:dyDescent="0.3">
      <c r="F17296" t="s">
        <v>2346</v>
      </c>
      <c r="G17296" s="10">
        <v>0</v>
      </c>
    </row>
    <row r="17297" spans="6:7" x14ac:dyDescent="0.3">
      <c r="F17297" t="s">
        <v>2834</v>
      </c>
      <c r="G17297" s="10">
        <v>0</v>
      </c>
    </row>
    <row r="17298" spans="6:7" x14ac:dyDescent="0.3">
      <c r="F17298" t="s">
        <v>2347</v>
      </c>
      <c r="G17298" s="10">
        <v>0</v>
      </c>
    </row>
    <row r="17299" spans="6:7" x14ac:dyDescent="0.3">
      <c r="F17299" t="s">
        <v>2836</v>
      </c>
      <c r="G17299" s="10">
        <v>0</v>
      </c>
    </row>
    <row r="17300" spans="6:7" x14ac:dyDescent="0.3">
      <c r="F17300" t="s">
        <v>2348</v>
      </c>
      <c r="G17300" s="10">
        <v>0</v>
      </c>
    </row>
    <row r="17301" spans="6:7" x14ac:dyDescent="0.3">
      <c r="F17301" t="s">
        <v>2838</v>
      </c>
      <c r="G17301" s="10">
        <v>0</v>
      </c>
    </row>
    <row r="17302" spans="6:7" x14ac:dyDescent="0.3">
      <c r="F17302" t="s">
        <v>1802</v>
      </c>
      <c r="G17302" s="10">
        <v>0</v>
      </c>
    </row>
    <row r="17303" spans="6:7" x14ac:dyDescent="0.3">
      <c r="F17303" t="s">
        <v>2840</v>
      </c>
      <c r="G17303" s="10">
        <v>0</v>
      </c>
    </row>
    <row r="17304" spans="6:7" x14ac:dyDescent="0.3">
      <c r="F17304" t="s">
        <v>2350</v>
      </c>
      <c r="G17304" s="10">
        <v>0</v>
      </c>
    </row>
    <row r="17305" spans="6:7" x14ac:dyDescent="0.3">
      <c r="F17305" t="s">
        <v>1833</v>
      </c>
      <c r="G17305" s="10">
        <v>0</v>
      </c>
    </row>
    <row r="17306" spans="6:7" x14ac:dyDescent="0.3">
      <c r="F17306" t="s">
        <v>2351</v>
      </c>
      <c r="G17306" s="10">
        <v>0</v>
      </c>
    </row>
    <row r="17307" spans="6:7" x14ac:dyDescent="0.3">
      <c r="F17307" t="s">
        <v>2844</v>
      </c>
      <c r="G17307" s="10">
        <v>0</v>
      </c>
    </row>
    <row r="17308" spans="6:7" x14ac:dyDescent="0.3">
      <c r="F17308" t="s">
        <v>2352</v>
      </c>
      <c r="G17308" s="10">
        <v>0</v>
      </c>
    </row>
    <row r="17309" spans="6:7" x14ac:dyDescent="0.3">
      <c r="F17309" t="s">
        <v>2846</v>
      </c>
      <c r="G17309" s="10">
        <v>0</v>
      </c>
    </row>
    <row r="17310" spans="6:7" x14ac:dyDescent="0.3">
      <c r="F17310" t="s">
        <v>2353</v>
      </c>
      <c r="G17310" s="10">
        <v>0</v>
      </c>
    </row>
    <row r="17311" spans="6:7" x14ac:dyDescent="0.3">
      <c r="F17311" t="s">
        <v>2848</v>
      </c>
      <c r="G17311" s="10">
        <v>0</v>
      </c>
    </row>
    <row r="17312" spans="6:7" x14ac:dyDescent="0.3">
      <c r="F17312" t="s">
        <v>2354</v>
      </c>
      <c r="G17312" s="10">
        <v>0</v>
      </c>
    </row>
    <row r="17313" spans="6:7" x14ac:dyDescent="0.3">
      <c r="F17313" t="s">
        <v>2850</v>
      </c>
      <c r="G17313" s="10">
        <v>0</v>
      </c>
    </row>
    <row r="17314" spans="6:7" x14ac:dyDescent="0.3">
      <c r="F17314" t="s">
        <v>2355</v>
      </c>
      <c r="G17314" s="10">
        <v>0</v>
      </c>
    </row>
    <row r="17315" spans="6:7" x14ac:dyDescent="0.3">
      <c r="F17315" t="s">
        <v>2852</v>
      </c>
      <c r="G17315" s="10">
        <v>0</v>
      </c>
    </row>
    <row r="17316" spans="6:7" x14ac:dyDescent="0.3">
      <c r="F17316" t="s">
        <v>1803</v>
      </c>
      <c r="G17316" s="10">
        <v>0</v>
      </c>
    </row>
    <row r="17317" spans="6:7" x14ac:dyDescent="0.3">
      <c r="F17317" t="s">
        <v>1834</v>
      </c>
      <c r="G17317" s="10">
        <v>0</v>
      </c>
    </row>
    <row r="17318" spans="6:7" x14ac:dyDescent="0.3">
      <c r="F17318" t="s">
        <v>2357</v>
      </c>
      <c r="G17318" s="10">
        <v>0</v>
      </c>
    </row>
    <row r="17319" spans="6:7" x14ac:dyDescent="0.3">
      <c r="F17319" t="s">
        <v>2856</v>
      </c>
      <c r="G17319" s="10">
        <v>0</v>
      </c>
    </row>
    <row r="17320" spans="6:7" x14ac:dyDescent="0.3">
      <c r="F17320" t="s">
        <v>2358</v>
      </c>
      <c r="G17320" s="10">
        <v>0</v>
      </c>
    </row>
    <row r="17321" spans="6:7" x14ac:dyDescent="0.3">
      <c r="F17321" t="s">
        <v>2858</v>
      </c>
      <c r="G17321" s="10">
        <v>0</v>
      </c>
    </row>
    <row r="17322" spans="6:7" x14ac:dyDescent="0.3">
      <c r="F17322" t="s">
        <v>2879</v>
      </c>
      <c r="G17322" s="10">
        <v>0</v>
      </c>
    </row>
    <row r="17323" spans="6:7" x14ac:dyDescent="0.3">
      <c r="F17323" t="s">
        <v>2860</v>
      </c>
      <c r="G17323" s="10">
        <v>0</v>
      </c>
    </row>
    <row r="17324" spans="6:7" x14ac:dyDescent="0.3">
      <c r="F17324" t="s">
        <v>2881</v>
      </c>
      <c r="G17324" s="10">
        <v>0</v>
      </c>
    </row>
    <row r="17325" spans="6:7" x14ac:dyDescent="0.3">
      <c r="F17325" t="s">
        <v>2862</v>
      </c>
      <c r="G17325" s="10">
        <v>0</v>
      </c>
    </row>
    <row r="17326" spans="6:7" x14ac:dyDescent="0.3">
      <c r="F17326" t="s">
        <v>2883</v>
      </c>
      <c r="G17326" s="10">
        <v>0</v>
      </c>
    </row>
    <row r="17327" spans="6:7" x14ac:dyDescent="0.3">
      <c r="F17327" t="s">
        <v>2864</v>
      </c>
      <c r="G17327" s="10">
        <v>0</v>
      </c>
    </row>
    <row r="17328" spans="6:7" x14ac:dyDescent="0.3">
      <c r="F17328" t="s">
        <v>2885</v>
      </c>
      <c r="G17328" s="10">
        <v>0</v>
      </c>
    </row>
    <row r="17329" spans="6:7" x14ac:dyDescent="0.3">
      <c r="F17329" t="s">
        <v>2866</v>
      </c>
      <c r="G17329" s="10">
        <v>0</v>
      </c>
    </row>
    <row r="17330" spans="6:7" x14ac:dyDescent="0.3">
      <c r="F17330" t="s">
        <v>1836</v>
      </c>
      <c r="G17330" s="10">
        <v>0</v>
      </c>
    </row>
    <row r="17331" spans="6:7" x14ac:dyDescent="0.3">
      <c r="F17331" t="s">
        <v>2868</v>
      </c>
      <c r="G17331" s="10">
        <v>0</v>
      </c>
    </row>
    <row r="17332" spans="6:7" x14ac:dyDescent="0.3">
      <c r="F17332" t="s">
        <v>1837</v>
      </c>
      <c r="G17332" s="10">
        <v>0</v>
      </c>
    </row>
    <row r="17333" spans="6:7" x14ac:dyDescent="0.3">
      <c r="F17333" t="s">
        <v>2870</v>
      </c>
      <c r="G17333" s="10">
        <v>0</v>
      </c>
    </row>
    <row r="17334" spans="6:7" x14ac:dyDescent="0.3">
      <c r="F17334" t="s">
        <v>2891</v>
      </c>
      <c r="G17334" s="10">
        <v>0</v>
      </c>
    </row>
    <row r="17335" spans="6:7" x14ac:dyDescent="0.3">
      <c r="F17335" t="s">
        <v>2872</v>
      </c>
      <c r="G17335" s="10">
        <v>0</v>
      </c>
    </row>
    <row r="17336" spans="6:7" x14ac:dyDescent="0.3">
      <c r="F17336" t="s">
        <v>2893</v>
      </c>
      <c r="G17336" s="10">
        <v>0</v>
      </c>
    </row>
    <row r="17337" spans="6:7" x14ac:dyDescent="0.3">
      <c r="F17337" t="s">
        <v>1835</v>
      </c>
      <c r="G17337" s="10">
        <v>0</v>
      </c>
    </row>
    <row r="17338" spans="6:7" x14ac:dyDescent="0.3">
      <c r="F17338" t="s">
        <v>2895</v>
      </c>
      <c r="G17338" s="10">
        <v>0</v>
      </c>
    </row>
    <row r="17339" spans="6:7" x14ac:dyDescent="0.3">
      <c r="F17339" t="s">
        <v>2876</v>
      </c>
      <c r="G17339" s="10">
        <v>0</v>
      </c>
    </row>
    <row r="17340" spans="6:7" x14ac:dyDescent="0.3">
      <c r="F17340" t="s">
        <v>2897</v>
      </c>
      <c r="G17340" s="10">
        <v>0</v>
      </c>
    </row>
    <row r="17341" spans="6:7" x14ac:dyDescent="0.3">
      <c r="F17341" t="s">
        <v>2878</v>
      </c>
      <c r="G17341" s="10">
        <v>0</v>
      </c>
    </row>
    <row r="17342" spans="6:7" x14ac:dyDescent="0.3">
      <c r="F17342" t="s">
        <v>2899</v>
      </c>
      <c r="G17342" s="10">
        <v>0</v>
      </c>
    </row>
    <row r="17343" spans="6:7" x14ac:dyDescent="0.3">
      <c r="F17343" t="s">
        <v>2901</v>
      </c>
      <c r="G17343" s="10">
        <v>0</v>
      </c>
    </row>
    <row r="17344" spans="6:7" x14ac:dyDescent="0.3">
      <c r="F17344" t="s">
        <v>2359</v>
      </c>
      <c r="G17344" s="10">
        <v>0</v>
      </c>
    </row>
    <row r="17345" spans="6:7" x14ac:dyDescent="0.3">
      <c r="F17345" t="s">
        <v>2882</v>
      </c>
      <c r="G17345" s="10">
        <v>0</v>
      </c>
    </row>
    <row r="17346" spans="6:7" x14ac:dyDescent="0.3">
      <c r="F17346" t="s">
        <v>2360</v>
      </c>
      <c r="G17346" s="10">
        <v>0</v>
      </c>
    </row>
    <row r="17347" spans="6:7" x14ac:dyDescent="0.3">
      <c r="F17347" t="s">
        <v>2884</v>
      </c>
      <c r="G17347" s="10">
        <v>0</v>
      </c>
    </row>
    <row r="17348" spans="6:7" x14ac:dyDescent="0.3">
      <c r="F17348" t="s">
        <v>2361</v>
      </c>
      <c r="G17348" s="10">
        <v>0</v>
      </c>
    </row>
    <row r="17349" spans="6:7" x14ac:dyDescent="0.3">
      <c r="F17349" t="s">
        <v>2886</v>
      </c>
      <c r="G17349" s="10">
        <v>0</v>
      </c>
    </row>
    <row r="17350" spans="6:7" x14ac:dyDescent="0.3">
      <c r="F17350" t="s">
        <v>2362</v>
      </c>
      <c r="G17350" s="10">
        <v>0</v>
      </c>
    </row>
    <row r="17351" spans="6:7" x14ac:dyDescent="0.3">
      <c r="F17351" t="s">
        <v>2888</v>
      </c>
      <c r="G17351" s="10">
        <v>0</v>
      </c>
    </row>
    <row r="17352" spans="6:7" x14ac:dyDescent="0.3">
      <c r="F17352" t="s">
        <v>2363</v>
      </c>
      <c r="G17352" s="10">
        <v>0</v>
      </c>
    </row>
    <row r="17353" spans="6:7" x14ac:dyDescent="0.3">
      <c r="F17353" t="s">
        <v>1838</v>
      </c>
      <c r="G17353" s="10">
        <v>0</v>
      </c>
    </row>
    <row r="17354" spans="6:7" x14ac:dyDescent="0.3">
      <c r="F17354" t="s">
        <v>2364</v>
      </c>
      <c r="G17354" s="10">
        <v>0</v>
      </c>
    </row>
    <row r="17355" spans="6:7" x14ac:dyDescent="0.3">
      <c r="F17355" t="s">
        <v>2892</v>
      </c>
      <c r="G17355" s="10">
        <v>0</v>
      </c>
    </row>
    <row r="17356" spans="6:7" x14ac:dyDescent="0.3">
      <c r="F17356" t="s">
        <v>2365</v>
      </c>
      <c r="G17356" s="10">
        <v>0</v>
      </c>
    </row>
    <row r="17357" spans="6:7" x14ac:dyDescent="0.3">
      <c r="F17357" t="s">
        <v>2894</v>
      </c>
      <c r="G17357" s="10">
        <v>0</v>
      </c>
    </row>
    <row r="17358" spans="6:7" x14ac:dyDescent="0.3">
      <c r="F17358" t="s">
        <v>2366</v>
      </c>
      <c r="G17358" s="10">
        <v>0</v>
      </c>
    </row>
    <row r="17359" spans="6:7" x14ac:dyDescent="0.3">
      <c r="F17359" t="s">
        <v>2896</v>
      </c>
      <c r="G17359" s="10">
        <v>0</v>
      </c>
    </row>
    <row r="17360" spans="6:7" x14ac:dyDescent="0.3">
      <c r="F17360" t="s">
        <v>2367</v>
      </c>
      <c r="G17360" s="10">
        <v>0</v>
      </c>
    </row>
    <row r="17361" spans="6:7" x14ac:dyDescent="0.3">
      <c r="F17361" t="s">
        <v>2898</v>
      </c>
      <c r="G17361" s="10">
        <v>0</v>
      </c>
    </row>
    <row r="17362" spans="6:7" x14ac:dyDescent="0.3">
      <c r="F17362" t="s">
        <v>2368</v>
      </c>
      <c r="G17362" s="10">
        <v>0</v>
      </c>
    </row>
    <row r="17363" spans="6:7" x14ac:dyDescent="0.3">
      <c r="F17363" t="s">
        <v>1839</v>
      </c>
      <c r="G17363" s="10">
        <v>0</v>
      </c>
    </row>
    <row r="17364" spans="6:7" x14ac:dyDescent="0.3">
      <c r="F17364" t="s">
        <v>2369</v>
      </c>
      <c r="G17364" s="10">
        <v>0</v>
      </c>
    </row>
    <row r="17365" spans="6:7" x14ac:dyDescent="0.3">
      <c r="F17365" t="s">
        <v>2902</v>
      </c>
      <c r="G17365" s="10">
        <v>0</v>
      </c>
    </row>
    <row r="17366" spans="6:7" x14ac:dyDescent="0.3">
      <c r="F17366" t="s">
        <v>2370</v>
      </c>
      <c r="G17366" s="10">
        <v>0</v>
      </c>
    </row>
    <row r="17367" spans="6:7" x14ac:dyDescent="0.3">
      <c r="F17367" t="s">
        <v>2371</v>
      </c>
      <c r="G17367" s="10">
        <v>0</v>
      </c>
    </row>
    <row r="17368" spans="6:7" x14ac:dyDescent="0.3">
      <c r="F17368" t="s">
        <v>1755</v>
      </c>
      <c r="G17368" s="10">
        <v>0</v>
      </c>
    </row>
    <row r="17369" spans="6:7" x14ac:dyDescent="0.3">
      <c r="F17369" t="s">
        <v>2329</v>
      </c>
      <c r="G17369" s="10">
        <v>0</v>
      </c>
    </row>
    <row r="17370" spans="6:7" x14ac:dyDescent="0.3">
      <c r="F17370" t="s">
        <v>1236</v>
      </c>
      <c r="G17370" s="10">
        <v>0</v>
      </c>
    </row>
    <row r="17371" spans="6:7" x14ac:dyDescent="0.3">
      <c r="F17371" t="s">
        <v>675</v>
      </c>
      <c r="G17371" s="10">
        <v>0</v>
      </c>
    </row>
    <row r="17372" spans="6:7" x14ac:dyDescent="0.3">
      <c r="F17372" t="s">
        <v>1364</v>
      </c>
      <c r="G17372" s="10">
        <v>0</v>
      </c>
    </row>
    <row r="17373" spans="6:7" x14ac:dyDescent="0.3">
      <c r="F17373" t="s">
        <v>723</v>
      </c>
      <c r="G17373" s="10">
        <v>0</v>
      </c>
    </row>
    <row r="17374" spans="6:7" x14ac:dyDescent="0.3">
      <c r="F17374" t="s">
        <v>1649</v>
      </c>
      <c r="G17374" s="10">
        <v>0</v>
      </c>
    </row>
    <row r="17375" spans="6:7" x14ac:dyDescent="0.3">
      <c r="F17375" t="s">
        <v>724</v>
      </c>
      <c r="G17375" s="10">
        <v>0</v>
      </c>
    </row>
    <row r="17376" spans="6:7" x14ac:dyDescent="0.3">
      <c r="F17376" t="s">
        <v>1300</v>
      </c>
      <c r="G17376" s="10">
        <v>0</v>
      </c>
    </row>
    <row r="17377" spans="6:7" x14ac:dyDescent="0.3">
      <c r="F17377" t="s">
        <v>725</v>
      </c>
      <c r="G17377" s="10">
        <v>0</v>
      </c>
    </row>
    <row r="17378" spans="6:7" x14ac:dyDescent="0.3">
      <c r="F17378" t="s">
        <v>1438</v>
      </c>
      <c r="G17378" s="10">
        <v>0</v>
      </c>
    </row>
    <row r="17379" spans="6:7" x14ac:dyDescent="0.3">
      <c r="F17379" t="s">
        <v>726</v>
      </c>
      <c r="G17379" s="10">
        <v>0</v>
      </c>
    </row>
    <row r="17380" spans="6:7" x14ac:dyDescent="0.3">
      <c r="F17380" t="s">
        <v>1573</v>
      </c>
      <c r="G17380" s="10">
        <v>0</v>
      </c>
    </row>
    <row r="17381" spans="6:7" x14ac:dyDescent="0.3">
      <c r="F17381" t="s">
        <v>727</v>
      </c>
      <c r="G17381" s="10">
        <v>0</v>
      </c>
    </row>
    <row r="17382" spans="6:7" x14ac:dyDescent="0.3">
      <c r="F17382" t="s">
        <v>1204</v>
      </c>
      <c r="G17382" s="10">
        <v>0</v>
      </c>
    </row>
    <row r="17383" spans="6:7" x14ac:dyDescent="0.3">
      <c r="F17383" t="s">
        <v>728</v>
      </c>
      <c r="G17383" s="10">
        <v>0</v>
      </c>
    </row>
    <row r="17384" spans="6:7" x14ac:dyDescent="0.3">
      <c r="F17384" t="s">
        <v>1268</v>
      </c>
      <c r="G17384" s="10">
        <v>0</v>
      </c>
    </row>
    <row r="17385" spans="6:7" x14ac:dyDescent="0.3">
      <c r="F17385" t="s">
        <v>729</v>
      </c>
      <c r="G17385" s="10">
        <v>0</v>
      </c>
    </row>
    <row r="17386" spans="6:7" x14ac:dyDescent="0.3">
      <c r="F17386" t="s">
        <v>1332</v>
      </c>
      <c r="G17386" s="10">
        <v>0</v>
      </c>
    </row>
    <row r="17387" spans="6:7" x14ac:dyDescent="0.3">
      <c r="F17387" t="s">
        <v>730</v>
      </c>
      <c r="G17387" s="10">
        <v>0</v>
      </c>
    </row>
    <row r="17388" spans="6:7" x14ac:dyDescent="0.3">
      <c r="F17388" t="s">
        <v>672</v>
      </c>
      <c r="G17388" s="10">
        <v>0</v>
      </c>
    </row>
    <row r="17389" spans="6:7" x14ac:dyDescent="0.3">
      <c r="F17389" t="s">
        <v>731</v>
      </c>
      <c r="G17389" s="10">
        <v>0</v>
      </c>
    </row>
    <row r="17390" spans="6:7" x14ac:dyDescent="0.3">
      <c r="F17390" t="s">
        <v>1470</v>
      </c>
      <c r="G17390" s="10">
        <v>0</v>
      </c>
    </row>
    <row r="17391" spans="6:7" x14ac:dyDescent="0.3">
      <c r="F17391" t="s">
        <v>732</v>
      </c>
      <c r="G17391" s="10">
        <v>0</v>
      </c>
    </row>
    <row r="17392" spans="6:7" x14ac:dyDescent="0.3">
      <c r="F17392" t="s">
        <v>1541</v>
      </c>
      <c r="G17392" s="10">
        <v>0</v>
      </c>
    </row>
    <row r="17393" spans="6:7" x14ac:dyDescent="0.3">
      <c r="F17393" t="s">
        <v>733</v>
      </c>
      <c r="G17393" s="10">
        <v>0</v>
      </c>
    </row>
    <row r="17394" spans="6:7" x14ac:dyDescent="0.3">
      <c r="F17394" t="s">
        <v>1605</v>
      </c>
      <c r="G17394" s="10">
        <v>0</v>
      </c>
    </row>
    <row r="17395" spans="6:7" x14ac:dyDescent="0.3">
      <c r="F17395" t="s">
        <v>734</v>
      </c>
      <c r="G17395" s="10">
        <v>0</v>
      </c>
    </row>
    <row r="17396" spans="6:7" x14ac:dyDescent="0.3">
      <c r="F17396" t="s">
        <v>1681</v>
      </c>
      <c r="G17396" s="10">
        <v>0</v>
      </c>
    </row>
    <row r="17397" spans="6:7" x14ac:dyDescent="0.3">
      <c r="F17397" t="s">
        <v>735</v>
      </c>
      <c r="G17397" s="10">
        <v>0</v>
      </c>
    </row>
    <row r="17398" spans="6:7" x14ac:dyDescent="0.3">
      <c r="F17398" t="s">
        <v>1220</v>
      </c>
      <c r="G17398" s="10">
        <v>0</v>
      </c>
    </row>
    <row r="17399" spans="6:7" x14ac:dyDescent="0.3">
      <c r="F17399" t="s">
        <v>736</v>
      </c>
      <c r="G17399" s="10">
        <v>0</v>
      </c>
    </row>
    <row r="17400" spans="6:7" x14ac:dyDescent="0.3">
      <c r="F17400" t="s">
        <v>1252</v>
      </c>
      <c r="G17400" s="10">
        <v>0</v>
      </c>
    </row>
    <row r="17401" spans="6:7" x14ac:dyDescent="0.3">
      <c r="F17401" t="s">
        <v>737</v>
      </c>
      <c r="G17401" s="10">
        <v>0</v>
      </c>
    </row>
    <row r="17402" spans="6:7" x14ac:dyDescent="0.3">
      <c r="F17402" t="s">
        <v>1284</v>
      </c>
      <c r="G17402" s="10">
        <v>0</v>
      </c>
    </row>
    <row r="17403" spans="6:7" x14ac:dyDescent="0.3">
      <c r="F17403" t="s">
        <v>643</v>
      </c>
      <c r="G17403" s="10">
        <v>0</v>
      </c>
    </row>
    <row r="17404" spans="6:7" x14ac:dyDescent="0.3">
      <c r="F17404" t="s">
        <v>1316</v>
      </c>
      <c r="G17404" s="10">
        <v>0</v>
      </c>
    </row>
    <row r="17405" spans="6:7" x14ac:dyDescent="0.3">
      <c r="F17405" t="s">
        <v>739</v>
      </c>
      <c r="G17405" s="10">
        <v>0</v>
      </c>
    </row>
    <row r="17406" spans="6:7" x14ac:dyDescent="0.3">
      <c r="F17406" t="s">
        <v>641</v>
      </c>
      <c r="G17406" s="10">
        <v>0</v>
      </c>
    </row>
    <row r="17407" spans="6:7" x14ac:dyDescent="0.3">
      <c r="F17407" t="s">
        <v>740</v>
      </c>
      <c r="G17407" s="10">
        <v>0</v>
      </c>
    </row>
    <row r="17408" spans="6:7" x14ac:dyDescent="0.3">
      <c r="F17408" t="s">
        <v>1380</v>
      </c>
      <c r="G17408" s="10">
        <v>0</v>
      </c>
    </row>
    <row r="17409" spans="6:7" x14ac:dyDescent="0.3">
      <c r="F17409" t="s">
        <v>741</v>
      </c>
      <c r="G17409" s="10">
        <v>0</v>
      </c>
    </row>
    <row r="17410" spans="6:7" x14ac:dyDescent="0.3">
      <c r="F17410" t="s">
        <v>1412</v>
      </c>
      <c r="G17410" s="10">
        <v>0</v>
      </c>
    </row>
    <row r="17411" spans="6:7" x14ac:dyDescent="0.3">
      <c r="F17411" t="s">
        <v>742</v>
      </c>
      <c r="G17411" s="10">
        <v>0</v>
      </c>
    </row>
    <row r="17412" spans="6:7" x14ac:dyDescent="0.3">
      <c r="F17412" t="s">
        <v>1454</v>
      </c>
      <c r="G17412" s="10">
        <v>0</v>
      </c>
    </row>
    <row r="17413" spans="6:7" x14ac:dyDescent="0.3">
      <c r="F17413" t="s">
        <v>743</v>
      </c>
      <c r="G17413" s="10">
        <v>0</v>
      </c>
    </row>
    <row r="17414" spans="6:7" x14ac:dyDescent="0.3">
      <c r="F17414" t="s">
        <v>1486</v>
      </c>
      <c r="G17414" s="10">
        <v>0</v>
      </c>
    </row>
    <row r="17415" spans="6:7" x14ac:dyDescent="0.3">
      <c r="F17415" t="s">
        <v>744</v>
      </c>
      <c r="G17415" s="10">
        <v>0</v>
      </c>
    </row>
    <row r="17416" spans="6:7" x14ac:dyDescent="0.3">
      <c r="F17416" t="s">
        <v>1525</v>
      </c>
      <c r="G17416" s="10">
        <v>0</v>
      </c>
    </row>
    <row r="17417" spans="6:7" x14ac:dyDescent="0.3">
      <c r="F17417" t="s">
        <v>745</v>
      </c>
      <c r="G17417" s="10">
        <v>0</v>
      </c>
    </row>
    <row r="17418" spans="6:7" x14ac:dyDescent="0.3">
      <c r="F17418" t="s">
        <v>1557</v>
      </c>
      <c r="G17418" s="10">
        <v>0</v>
      </c>
    </row>
    <row r="17419" spans="6:7" x14ac:dyDescent="0.3">
      <c r="F17419" t="s">
        <v>746</v>
      </c>
      <c r="G17419" s="10">
        <v>0</v>
      </c>
    </row>
    <row r="17420" spans="6:7" x14ac:dyDescent="0.3">
      <c r="F17420" t="s">
        <v>1589</v>
      </c>
      <c r="G17420" s="10">
        <v>0</v>
      </c>
    </row>
    <row r="17421" spans="6:7" x14ac:dyDescent="0.3">
      <c r="F17421" t="s">
        <v>747</v>
      </c>
      <c r="G17421" s="10">
        <v>0</v>
      </c>
    </row>
    <row r="17422" spans="6:7" x14ac:dyDescent="0.3">
      <c r="F17422" t="s">
        <v>1633</v>
      </c>
      <c r="G17422" s="10">
        <v>0</v>
      </c>
    </row>
    <row r="17423" spans="6:7" x14ac:dyDescent="0.3">
      <c r="F17423" t="s">
        <v>748</v>
      </c>
      <c r="G17423" s="10">
        <v>0</v>
      </c>
    </row>
    <row r="17424" spans="6:7" x14ac:dyDescent="0.3">
      <c r="F17424" t="s">
        <v>681</v>
      </c>
      <c r="G17424" s="10">
        <v>0</v>
      </c>
    </row>
    <row r="17425" spans="6:7" x14ac:dyDescent="0.3">
      <c r="F17425" t="s">
        <v>749</v>
      </c>
      <c r="G17425" s="10">
        <v>0</v>
      </c>
    </row>
    <row r="17426" spans="6:7" x14ac:dyDescent="0.3">
      <c r="F17426" t="s">
        <v>1196</v>
      </c>
      <c r="G17426" s="10">
        <v>0</v>
      </c>
    </row>
    <row r="17427" spans="6:7" x14ac:dyDescent="0.3">
      <c r="F17427" t="s">
        <v>750</v>
      </c>
      <c r="G17427" s="10">
        <v>0</v>
      </c>
    </row>
    <row r="17428" spans="6:7" x14ac:dyDescent="0.3">
      <c r="F17428" t="s">
        <v>1212</v>
      </c>
      <c r="G17428" s="10">
        <v>0</v>
      </c>
    </row>
    <row r="17429" spans="6:7" x14ac:dyDescent="0.3">
      <c r="F17429" t="s">
        <v>751</v>
      </c>
      <c r="G17429" s="10">
        <v>0</v>
      </c>
    </row>
    <row r="17430" spans="6:7" x14ac:dyDescent="0.3">
      <c r="F17430" t="s">
        <v>1228</v>
      </c>
      <c r="G17430" s="10">
        <v>0</v>
      </c>
    </row>
    <row r="17431" spans="6:7" x14ac:dyDescent="0.3">
      <c r="F17431" t="s">
        <v>685</v>
      </c>
      <c r="G17431" s="10">
        <v>0</v>
      </c>
    </row>
    <row r="17432" spans="6:7" x14ac:dyDescent="0.3">
      <c r="F17432" t="s">
        <v>1244</v>
      </c>
      <c r="G17432" s="10">
        <v>0</v>
      </c>
    </row>
    <row r="17433" spans="6:7" x14ac:dyDescent="0.3">
      <c r="F17433" t="s">
        <v>753</v>
      </c>
      <c r="G17433" s="10">
        <v>0</v>
      </c>
    </row>
    <row r="17434" spans="6:7" x14ac:dyDescent="0.3">
      <c r="F17434" t="s">
        <v>1260</v>
      </c>
      <c r="G17434" s="10">
        <v>0</v>
      </c>
    </row>
    <row r="17435" spans="6:7" x14ac:dyDescent="0.3">
      <c r="F17435" t="s">
        <v>754</v>
      </c>
      <c r="G17435" s="10">
        <v>0</v>
      </c>
    </row>
    <row r="17436" spans="6:7" x14ac:dyDescent="0.3">
      <c r="F17436" t="s">
        <v>1276</v>
      </c>
      <c r="G17436" s="10">
        <v>0</v>
      </c>
    </row>
    <row r="17437" spans="6:7" x14ac:dyDescent="0.3">
      <c r="F17437" t="s">
        <v>755</v>
      </c>
      <c r="G17437" s="10">
        <v>0</v>
      </c>
    </row>
    <row r="17438" spans="6:7" x14ac:dyDescent="0.3">
      <c r="F17438" t="s">
        <v>1292</v>
      </c>
      <c r="G17438" s="10">
        <v>0</v>
      </c>
    </row>
    <row r="17439" spans="6:7" x14ac:dyDescent="0.3">
      <c r="F17439" t="s">
        <v>756</v>
      </c>
      <c r="G17439" s="10">
        <v>0</v>
      </c>
    </row>
    <row r="17440" spans="6:7" x14ac:dyDescent="0.3">
      <c r="F17440" t="s">
        <v>711</v>
      </c>
      <c r="G17440" s="10">
        <v>0</v>
      </c>
    </row>
    <row r="17441" spans="6:7" x14ac:dyDescent="0.3">
      <c r="F17441" t="s">
        <v>757</v>
      </c>
      <c r="G17441" s="10">
        <v>0</v>
      </c>
    </row>
    <row r="17442" spans="6:7" x14ac:dyDescent="0.3">
      <c r="F17442" t="s">
        <v>1324</v>
      </c>
      <c r="G17442" s="10">
        <v>0</v>
      </c>
    </row>
    <row r="17443" spans="6:7" x14ac:dyDescent="0.3">
      <c r="F17443" t="s">
        <v>758</v>
      </c>
      <c r="G17443" s="10">
        <v>0</v>
      </c>
    </row>
    <row r="17444" spans="6:7" x14ac:dyDescent="0.3">
      <c r="F17444" t="s">
        <v>1340</v>
      </c>
      <c r="G17444" s="10">
        <v>0</v>
      </c>
    </row>
    <row r="17445" spans="6:7" x14ac:dyDescent="0.3">
      <c r="F17445" t="s">
        <v>759</v>
      </c>
      <c r="G17445" s="10">
        <v>0</v>
      </c>
    </row>
    <row r="17446" spans="6:7" x14ac:dyDescent="0.3">
      <c r="F17446" t="s">
        <v>1356</v>
      </c>
      <c r="G17446" s="10">
        <v>0</v>
      </c>
    </row>
    <row r="17447" spans="6:7" x14ac:dyDescent="0.3">
      <c r="F17447" t="s">
        <v>760</v>
      </c>
      <c r="G17447" s="10">
        <v>0</v>
      </c>
    </row>
    <row r="17448" spans="6:7" x14ac:dyDescent="0.3">
      <c r="F17448" t="s">
        <v>1372</v>
      </c>
      <c r="G17448" s="10">
        <v>0</v>
      </c>
    </row>
    <row r="17449" spans="6:7" x14ac:dyDescent="0.3">
      <c r="F17449" t="s">
        <v>761</v>
      </c>
      <c r="G17449" s="10">
        <v>0</v>
      </c>
    </row>
    <row r="17450" spans="6:7" x14ac:dyDescent="0.3">
      <c r="F17450" t="s">
        <v>1388</v>
      </c>
      <c r="G17450" s="10">
        <v>0</v>
      </c>
    </row>
    <row r="17451" spans="6:7" x14ac:dyDescent="0.3">
      <c r="F17451" t="s">
        <v>721</v>
      </c>
      <c r="G17451" s="10">
        <v>0</v>
      </c>
    </row>
    <row r="17452" spans="6:7" x14ac:dyDescent="0.3">
      <c r="F17452" t="s">
        <v>1404</v>
      </c>
      <c r="G17452" s="10">
        <v>0</v>
      </c>
    </row>
    <row r="17453" spans="6:7" x14ac:dyDescent="0.3">
      <c r="F17453" t="s">
        <v>763</v>
      </c>
      <c r="G17453" s="10">
        <v>0</v>
      </c>
    </row>
    <row r="17454" spans="6:7" x14ac:dyDescent="0.3">
      <c r="F17454" t="s">
        <v>1424</v>
      </c>
      <c r="G17454" s="10">
        <v>0</v>
      </c>
    </row>
    <row r="17455" spans="6:7" x14ac:dyDescent="0.3">
      <c r="F17455" t="s">
        <v>764</v>
      </c>
      <c r="G17455" s="10">
        <v>0</v>
      </c>
    </row>
    <row r="17456" spans="6:7" x14ac:dyDescent="0.3">
      <c r="F17456" t="s">
        <v>1446</v>
      </c>
      <c r="G17456" s="10">
        <v>0</v>
      </c>
    </row>
    <row r="17457" spans="6:7" x14ac:dyDescent="0.3">
      <c r="F17457" t="s">
        <v>765</v>
      </c>
      <c r="G17457" s="10">
        <v>0</v>
      </c>
    </row>
    <row r="17458" spans="6:7" x14ac:dyDescent="0.3">
      <c r="F17458" t="s">
        <v>1462</v>
      </c>
      <c r="G17458" s="10">
        <v>0</v>
      </c>
    </row>
    <row r="17459" spans="6:7" x14ac:dyDescent="0.3">
      <c r="F17459" t="s">
        <v>766</v>
      </c>
      <c r="G17459" s="10">
        <v>0</v>
      </c>
    </row>
    <row r="17460" spans="6:7" x14ac:dyDescent="0.3">
      <c r="F17460" t="s">
        <v>1478</v>
      </c>
      <c r="G17460" s="10">
        <v>0</v>
      </c>
    </row>
    <row r="17461" spans="6:7" x14ac:dyDescent="0.3">
      <c r="F17461" t="s">
        <v>767</v>
      </c>
      <c r="G17461" s="10">
        <v>0</v>
      </c>
    </row>
    <row r="17462" spans="6:7" x14ac:dyDescent="0.3">
      <c r="F17462" t="s">
        <v>1501</v>
      </c>
      <c r="G17462" s="10">
        <v>0</v>
      </c>
    </row>
    <row r="17463" spans="6:7" x14ac:dyDescent="0.3">
      <c r="F17463" t="s">
        <v>768</v>
      </c>
      <c r="G17463" s="10">
        <v>0</v>
      </c>
    </row>
    <row r="17464" spans="6:7" x14ac:dyDescent="0.3">
      <c r="F17464" t="s">
        <v>1517</v>
      </c>
      <c r="G17464" s="10">
        <v>0</v>
      </c>
    </row>
    <row r="17465" spans="6:7" x14ac:dyDescent="0.3">
      <c r="F17465" t="s">
        <v>769</v>
      </c>
      <c r="G17465" s="10">
        <v>0</v>
      </c>
    </row>
    <row r="17466" spans="6:7" x14ac:dyDescent="0.3">
      <c r="F17466" t="s">
        <v>1533</v>
      </c>
      <c r="G17466" s="10">
        <v>0</v>
      </c>
    </row>
    <row r="17467" spans="6:7" x14ac:dyDescent="0.3">
      <c r="F17467" t="s">
        <v>770</v>
      </c>
      <c r="G17467" s="10">
        <v>0</v>
      </c>
    </row>
    <row r="17468" spans="6:7" x14ac:dyDescent="0.3">
      <c r="F17468" t="s">
        <v>1549</v>
      </c>
      <c r="G17468" s="10">
        <v>0</v>
      </c>
    </row>
    <row r="17469" spans="6:7" x14ac:dyDescent="0.3">
      <c r="F17469" t="s">
        <v>771</v>
      </c>
      <c r="G17469" s="10">
        <v>0</v>
      </c>
    </row>
    <row r="17470" spans="6:7" x14ac:dyDescent="0.3">
      <c r="F17470" t="s">
        <v>1565</v>
      </c>
      <c r="G17470" s="10">
        <v>0</v>
      </c>
    </row>
    <row r="17471" spans="6:7" x14ac:dyDescent="0.3">
      <c r="F17471" t="s">
        <v>772</v>
      </c>
      <c r="G17471" s="10">
        <v>0</v>
      </c>
    </row>
    <row r="17472" spans="6:7" x14ac:dyDescent="0.3">
      <c r="F17472" t="s">
        <v>1581</v>
      </c>
      <c r="G17472" s="10">
        <v>0</v>
      </c>
    </row>
    <row r="17473" spans="6:7" x14ac:dyDescent="0.3">
      <c r="F17473" t="s">
        <v>773</v>
      </c>
      <c r="G17473" s="10">
        <v>0</v>
      </c>
    </row>
    <row r="17474" spans="6:7" x14ac:dyDescent="0.3">
      <c r="F17474" t="s">
        <v>1597</v>
      </c>
      <c r="G17474" s="10">
        <v>0</v>
      </c>
    </row>
    <row r="17475" spans="6:7" x14ac:dyDescent="0.3">
      <c r="F17475" t="s">
        <v>774</v>
      </c>
      <c r="G17475" s="10">
        <v>0</v>
      </c>
    </row>
    <row r="17476" spans="6:7" x14ac:dyDescent="0.3">
      <c r="F17476" t="s">
        <v>1615</v>
      </c>
      <c r="G17476" s="10">
        <v>0</v>
      </c>
    </row>
    <row r="17477" spans="6:7" x14ac:dyDescent="0.3">
      <c r="F17477" t="s">
        <v>775</v>
      </c>
      <c r="G17477" s="10">
        <v>0</v>
      </c>
    </row>
    <row r="17478" spans="6:7" x14ac:dyDescent="0.3">
      <c r="F17478" t="s">
        <v>1641</v>
      </c>
      <c r="G17478" s="10">
        <v>0</v>
      </c>
    </row>
    <row r="17479" spans="6:7" x14ac:dyDescent="0.3">
      <c r="F17479" t="s">
        <v>776</v>
      </c>
      <c r="G17479" s="10">
        <v>0</v>
      </c>
    </row>
    <row r="17480" spans="6:7" x14ac:dyDescent="0.3">
      <c r="F17480" t="s">
        <v>1657</v>
      </c>
      <c r="G17480" s="10">
        <v>0</v>
      </c>
    </row>
    <row r="17481" spans="6:7" x14ac:dyDescent="0.3">
      <c r="F17481" t="s">
        <v>777</v>
      </c>
      <c r="G17481" s="10">
        <v>0</v>
      </c>
    </row>
    <row r="17482" spans="6:7" x14ac:dyDescent="0.3">
      <c r="F17482" t="s">
        <v>1673</v>
      </c>
      <c r="G17482" s="10">
        <v>0</v>
      </c>
    </row>
    <row r="17483" spans="6:7" x14ac:dyDescent="0.3">
      <c r="F17483" t="s">
        <v>778</v>
      </c>
      <c r="G17483" s="10">
        <v>0</v>
      </c>
    </row>
    <row r="17484" spans="6:7" x14ac:dyDescent="0.3">
      <c r="F17484" t="s">
        <v>1689</v>
      </c>
      <c r="G17484" s="10">
        <v>0</v>
      </c>
    </row>
    <row r="17485" spans="6:7" x14ac:dyDescent="0.3">
      <c r="F17485" t="s">
        <v>609</v>
      </c>
      <c r="G17485" s="10">
        <v>0</v>
      </c>
    </row>
    <row r="17486" spans="6:7" x14ac:dyDescent="0.3">
      <c r="F17486" t="s">
        <v>1200</v>
      </c>
      <c r="G17486" s="10">
        <v>0</v>
      </c>
    </row>
    <row r="17487" spans="6:7" x14ac:dyDescent="0.3">
      <c r="F17487" t="s">
        <v>780</v>
      </c>
      <c r="G17487" s="10">
        <v>0</v>
      </c>
    </row>
    <row r="17488" spans="6:7" x14ac:dyDescent="0.3">
      <c r="F17488" t="s">
        <v>1208</v>
      </c>
      <c r="G17488" s="10">
        <v>0</v>
      </c>
    </row>
    <row r="17489" spans="6:7" x14ac:dyDescent="0.3">
      <c r="F17489" t="s">
        <v>645</v>
      </c>
      <c r="G17489" s="10">
        <v>0</v>
      </c>
    </row>
    <row r="17490" spans="6:7" x14ac:dyDescent="0.3">
      <c r="F17490" t="s">
        <v>1216</v>
      </c>
      <c r="G17490" s="10">
        <v>0</v>
      </c>
    </row>
    <row r="17491" spans="6:7" x14ac:dyDescent="0.3">
      <c r="F17491" t="s">
        <v>782</v>
      </c>
      <c r="G17491" s="10">
        <v>0</v>
      </c>
    </row>
    <row r="17492" spans="6:7" x14ac:dyDescent="0.3">
      <c r="F17492" t="s">
        <v>1224</v>
      </c>
      <c r="G17492" s="10">
        <v>0</v>
      </c>
    </row>
    <row r="17493" spans="6:7" x14ac:dyDescent="0.3">
      <c r="F17493" t="s">
        <v>783</v>
      </c>
      <c r="G17493" s="10">
        <v>0</v>
      </c>
    </row>
    <row r="17494" spans="6:7" x14ac:dyDescent="0.3">
      <c r="F17494" t="s">
        <v>1232</v>
      </c>
      <c r="G17494" s="10">
        <v>0</v>
      </c>
    </row>
    <row r="17495" spans="6:7" x14ac:dyDescent="0.3">
      <c r="F17495" t="s">
        <v>784</v>
      </c>
      <c r="G17495" s="10">
        <v>0</v>
      </c>
    </row>
    <row r="17496" spans="6:7" x14ac:dyDescent="0.3">
      <c r="F17496" t="s">
        <v>1240</v>
      </c>
      <c r="G17496" s="10">
        <v>0</v>
      </c>
    </row>
    <row r="17497" spans="6:7" x14ac:dyDescent="0.3">
      <c r="F17497" t="s">
        <v>785</v>
      </c>
      <c r="G17497" s="10">
        <v>0</v>
      </c>
    </row>
    <row r="17498" spans="6:7" x14ac:dyDescent="0.3">
      <c r="F17498" t="s">
        <v>1248</v>
      </c>
      <c r="G17498" s="10">
        <v>0</v>
      </c>
    </row>
    <row r="17499" spans="6:7" x14ac:dyDescent="0.3">
      <c r="F17499" t="s">
        <v>786</v>
      </c>
      <c r="G17499" s="10">
        <v>0</v>
      </c>
    </row>
    <row r="17500" spans="6:7" x14ac:dyDescent="0.3">
      <c r="F17500" t="s">
        <v>1256</v>
      </c>
      <c r="G17500" s="10">
        <v>0</v>
      </c>
    </row>
    <row r="17501" spans="6:7" x14ac:dyDescent="0.3">
      <c r="F17501" t="s">
        <v>787</v>
      </c>
      <c r="G17501" s="10">
        <v>0</v>
      </c>
    </row>
    <row r="17502" spans="6:7" x14ac:dyDescent="0.3">
      <c r="F17502" t="s">
        <v>1264</v>
      </c>
      <c r="G17502" s="10">
        <v>0</v>
      </c>
    </row>
    <row r="17503" spans="6:7" x14ac:dyDescent="0.3">
      <c r="F17503" t="s">
        <v>788</v>
      </c>
      <c r="G17503" s="10">
        <v>0</v>
      </c>
    </row>
    <row r="17504" spans="6:7" x14ac:dyDescent="0.3">
      <c r="F17504" t="s">
        <v>1272</v>
      </c>
      <c r="G17504" s="10">
        <v>0</v>
      </c>
    </row>
    <row r="17505" spans="6:7" x14ac:dyDescent="0.3">
      <c r="F17505" t="s">
        <v>789</v>
      </c>
      <c r="G17505" s="10">
        <v>0</v>
      </c>
    </row>
    <row r="17506" spans="6:7" x14ac:dyDescent="0.3">
      <c r="F17506" t="s">
        <v>1280</v>
      </c>
      <c r="G17506" s="10">
        <v>0</v>
      </c>
    </row>
    <row r="17507" spans="6:7" x14ac:dyDescent="0.3">
      <c r="F17507" t="s">
        <v>790</v>
      </c>
      <c r="G17507" s="10">
        <v>0</v>
      </c>
    </row>
    <row r="17508" spans="6:7" x14ac:dyDescent="0.3">
      <c r="F17508" t="s">
        <v>1288</v>
      </c>
      <c r="G17508" s="10">
        <v>0</v>
      </c>
    </row>
    <row r="17509" spans="6:7" x14ac:dyDescent="0.3">
      <c r="F17509" t="s">
        <v>791</v>
      </c>
      <c r="G17509" s="10">
        <v>0</v>
      </c>
    </row>
    <row r="17510" spans="6:7" x14ac:dyDescent="0.3">
      <c r="F17510" t="s">
        <v>1296</v>
      </c>
      <c r="G17510" s="10">
        <v>0</v>
      </c>
    </row>
    <row r="17511" spans="6:7" x14ac:dyDescent="0.3">
      <c r="F17511" t="s">
        <v>792</v>
      </c>
      <c r="G17511" s="10">
        <v>0</v>
      </c>
    </row>
    <row r="17512" spans="6:7" x14ac:dyDescent="0.3">
      <c r="F17512" t="s">
        <v>1304</v>
      </c>
      <c r="G17512" s="10">
        <v>0</v>
      </c>
    </row>
    <row r="17513" spans="6:7" x14ac:dyDescent="0.3">
      <c r="F17513" t="s">
        <v>793</v>
      </c>
      <c r="G17513" s="10">
        <v>0</v>
      </c>
    </row>
    <row r="17514" spans="6:7" x14ac:dyDescent="0.3">
      <c r="F17514" t="s">
        <v>1312</v>
      </c>
      <c r="G17514" s="10">
        <v>0</v>
      </c>
    </row>
    <row r="17515" spans="6:7" x14ac:dyDescent="0.3">
      <c r="F17515" t="s">
        <v>794</v>
      </c>
      <c r="G17515" s="10">
        <v>0</v>
      </c>
    </row>
    <row r="17516" spans="6:7" x14ac:dyDescent="0.3">
      <c r="F17516" t="s">
        <v>1320</v>
      </c>
      <c r="G17516" s="10">
        <v>0</v>
      </c>
    </row>
    <row r="17517" spans="6:7" x14ac:dyDescent="0.3">
      <c r="F17517" t="s">
        <v>795</v>
      </c>
      <c r="G17517" s="10">
        <v>0</v>
      </c>
    </row>
    <row r="17518" spans="6:7" x14ac:dyDescent="0.3">
      <c r="F17518" t="s">
        <v>1328</v>
      </c>
      <c r="G17518" s="10">
        <v>0</v>
      </c>
    </row>
    <row r="17519" spans="6:7" x14ac:dyDescent="0.3">
      <c r="F17519" t="s">
        <v>796</v>
      </c>
      <c r="G17519" s="10">
        <v>0</v>
      </c>
    </row>
    <row r="17520" spans="6:7" x14ac:dyDescent="0.3">
      <c r="F17520" t="s">
        <v>712</v>
      </c>
      <c r="G17520" s="10">
        <v>0</v>
      </c>
    </row>
    <row r="17521" spans="6:7" x14ac:dyDescent="0.3">
      <c r="F17521" t="s">
        <v>797</v>
      </c>
      <c r="G17521" s="10">
        <v>0</v>
      </c>
    </row>
    <row r="17522" spans="6:7" x14ac:dyDescent="0.3">
      <c r="F17522" t="s">
        <v>1344</v>
      </c>
      <c r="G17522" s="10">
        <v>0</v>
      </c>
    </row>
    <row r="17523" spans="6:7" x14ac:dyDescent="0.3">
      <c r="F17523" t="s">
        <v>798</v>
      </c>
      <c r="G17523" s="10">
        <v>0</v>
      </c>
    </row>
    <row r="17524" spans="6:7" x14ac:dyDescent="0.3">
      <c r="F17524" t="s">
        <v>1352</v>
      </c>
      <c r="G17524" s="10">
        <v>0</v>
      </c>
    </row>
    <row r="17525" spans="6:7" x14ac:dyDescent="0.3">
      <c r="F17525" t="s">
        <v>799</v>
      </c>
      <c r="G17525" s="10">
        <v>0</v>
      </c>
    </row>
    <row r="17526" spans="6:7" x14ac:dyDescent="0.3">
      <c r="F17526" t="s">
        <v>1360</v>
      </c>
      <c r="G17526" s="10">
        <v>0</v>
      </c>
    </row>
    <row r="17527" spans="6:7" x14ac:dyDescent="0.3">
      <c r="F17527" t="s">
        <v>800</v>
      </c>
      <c r="G17527" s="10">
        <v>0</v>
      </c>
    </row>
    <row r="17528" spans="6:7" x14ac:dyDescent="0.3">
      <c r="F17528" t="s">
        <v>1368</v>
      </c>
      <c r="G17528" s="10">
        <v>0</v>
      </c>
    </row>
    <row r="17529" spans="6:7" x14ac:dyDescent="0.3">
      <c r="F17529" t="s">
        <v>801</v>
      </c>
      <c r="G17529" s="10">
        <v>0</v>
      </c>
    </row>
    <row r="17530" spans="6:7" x14ac:dyDescent="0.3">
      <c r="F17530" t="s">
        <v>1376</v>
      </c>
      <c r="G17530" s="10">
        <v>0</v>
      </c>
    </row>
    <row r="17531" spans="6:7" x14ac:dyDescent="0.3">
      <c r="F17531" t="s">
        <v>802</v>
      </c>
      <c r="G17531" s="10">
        <v>0</v>
      </c>
    </row>
    <row r="17532" spans="6:7" x14ac:dyDescent="0.3">
      <c r="F17532" t="s">
        <v>1384</v>
      </c>
      <c r="G17532" s="10">
        <v>0</v>
      </c>
    </row>
    <row r="17533" spans="6:7" x14ac:dyDescent="0.3">
      <c r="F17533" t="s">
        <v>803</v>
      </c>
      <c r="G17533" s="10">
        <v>0</v>
      </c>
    </row>
    <row r="17534" spans="6:7" x14ac:dyDescent="0.3">
      <c r="F17534" t="s">
        <v>1392</v>
      </c>
      <c r="G17534" s="10">
        <v>0</v>
      </c>
    </row>
    <row r="17535" spans="6:7" x14ac:dyDescent="0.3">
      <c r="F17535" t="s">
        <v>804</v>
      </c>
      <c r="G17535" s="10">
        <v>0</v>
      </c>
    </row>
    <row r="17536" spans="6:7" x14ac:dyDescent="0.3">
      <c r="F17536" t="s">
        <v>607</v>
      </c>
      <c r="G17536" s="10">
        <v>0</v>
      </c>
    </row>
    <row r="17537" spans="6:7" x14ac:dyDescent="0.3">
      <c r="F17537" t="s">
        <v>805</v>
      </c>
      <c r="G17537" s="10">
        <v>0</v>
      </c>
    </row>
    <row r="17538" spans="6:7" x14ac:dyDescent="0.3">
      <c r="F17538" t="s">
        <v>1408</v>
      </c>
      <c r="G17538" s="10">
        <v>0</v>
      </c>
    </row>
    <row r="17539" spans="6:7" x14ac:dyDescent="0.3">
      <c r="F17539" t="s">
        <v>806</v>
      </c>
      <c r="G17539" s="10">
        <v>0</v>
      </c>
    </row>
    <row r="17540" spans="6:7" x14ac:dyDescent="0.3">
      <c r="F17540" t="s">
        <v>608</v>
      </c>
      <c r="G17540" s="10">
        <v>0</v>
      </c>
    </row>
    <row r="17541" spans="6:7" x14ac:dyDescent="0.3">
      <c r="F17541" t="s">
        <v>807</v>
      </c>
      <c r="G17541" s="10">
        <v>0</v>
      </c>
    </row>
    <row r="17542" spans="6:7" x14ac:dyDescent="0.3">
      <c r="F17542" t="s">
        <v>1428</v>
      </c>
      <c r="G17542" s="10">
        <v>0</v>
      </c>
    </row>
    <row r="17543" spans="6:7" x14ac:dyDescent="0.3">
      <c r="F17543" t="s">
        <v>808</v>
      </c>
      <c r="G17543" s="10">
        <v>0</v>
      </c>
    </row>
    <row r="17544" spans="6:7" x14ac:dyDescent="0.3">
      <c r="F17544" t="s">
        <v>716</v>
      </c>
      <c r="G17544" s="10">
        <v>0</v>
      </c>
    </row>
    <row r="17545" spans="6:7" x14ac:dyDescent="0.3">
      <c r="F17545" t="s">
        <v>809</v>
      </c>
      <c r="G17545" s="10">
        <v>0</v>
      </c>
    </row>
    <row r="17546" spans="6:7" x14ac:dyDescent="0.3">
      <c r="F17546" t="s">
        <v>1450</v>
      </c>
      <c r="G17546" s="10">
        <v>0</v>
      </c>
    </row>
    <row r="17547" spans="6:7" x14ac:dyDescent="0.3">
      <c r="F17547" t="s">
        <v>810</v>
      </c>
      <c r="G17547" s="10">
        <v>0</v>
      </c>
    </row>
    <row r="17548" spans="6:7" x14ac:dyDescent="0.3">
      <c r="F17548" t="s">
        <v>1458</v>
      </c>
      <c r="G17548" s="10">
        <v>0</v>
      </c>
    </row>
    <row r="17549" spans="6:7" x14ac:dyDescent="0.3">
      <c r="F17549" t="s">
        <v>811</v>
      </c>
      <c r="G17549" s="10">
        <v>0</v>
      </c>
    </row>
    <row r="17550" spans="6:7" x14ac:dyDescent="0.3">
      <c r="F17550" t="s">
        <v>1466</v>
      </c>
      <c r="G17550" s="10">
        <v>0</v>
      </c>
    </row>
    <row r="17551" spans="6:7" x14ac:dyDescent="0.3">
      <c r="F17551" t="s">
        <v>812</v>
      </c>
      <c r="G17551" s="10">
        <v>0</v>
      </c>
    </row>
    <row r="17552" spans="6:7" x14ac:dyDescent="0.3">
      <c r="F17552" t="s">
        <v>1474</v>
      </c>
      <c r="G17552" s="10">
        <v>0</v>
      </c>
    </row>
    <row r="17553" spans="6:7" x14ac:dyDescent="0.3">
      <c r="F17553" t="s">
        <v>686</v>
      </c>
      <c r="G17553" s="10">
        <v>0</v>
      </c>
    </row>
    <row r="17554" spans="6:7" x14ac:dyDescent="0.3">
      <c r="F17554" t="s">
        <v>1482</v>
      </c>
      <c r="G17554" s="10">
        <v>0</v>
      </c>
    </row>
    <row r="17555" spans="6:7" x14ac:dyDescent="0.3">
      <c r="F17555" t="s">
        <v>814</v>
      </c>
      <c r="G17555" s="10">
        <v>0</v>
      </c>
    </row>
    <row r="17556" spans="6:7" x14ac:dyDescent="0.3">
      <c r="F17556" t="s">
        <v>631</v>
      </c>
      <c r="G17556" s="10">
        <v>0</v>
      </c>
    </row>
    <row r="17557" spans="6:7" x14ac:dyDescent="0.3">
      <c r="F17557" t="s">
        <v>815</v>
      </c>
      <c r="G17557" s="10">
        <v>0</v>
      </c>
    </row>
    <row r="17558" spans="6:7" x14ac:dyDescent="0.3">
      <c r="F17558" t="s">
        <v>1505</v>
      </c>
      <c r="G17558" s="10">
        <v>0</v>
      </c>
    </row>
    <row r="17559" spans="6:7" x14ac:dyDescent="0.3">
      <c r="F17559" t="s">
        <v>816</v>
      </c>
      <c r="G17559" s="10">
        <v>0</v>
      </c>
    </row>
    <row r="17560" spans="6:7" x14ac:dyDescent="0.3">
      <c r="F17560" t="s">
        <v>633</v>
      </c>
      <c r="G17560" s="10">
        <v>0</v>
      </c>
    </row>
    <row r="17561" spans="6:7" x14ac:dyDescent="0.3">
      <c r="F17561" t="s">
        <v>817</v>
      </c>
      <c r="G17561" s="10">
        <v>0</v>
      </c>
    </row>
    <row r="17562" spans="6:7" x14ac:dyDescent="0.3">
      <c r="F17562" t="s">
        <v>1521</v>
      </c>
      <c r="G17562" s="10">
        <v>0</v>
      </c>
    </row>
    <row r="17563" spans="6:7" x14ac:dyDescent="0.3">
      <c r="F17563" t="s">
        <v>818</v>
      </c>
      <c r="G17563" s="10">
        <v>0</v>
      </c>
    </row>
    <row r="17564" spans="6:7" x14ac:dyDescent="0.3">
      <c r="F17564" t="s">
        <v>1529</v>
      </c>
      <c r="G17564" s="10">
        <v>0</v>
      </c>
    </row>
    <row r="17565" spans="6:7" x14ac:dyDescent="0.3">
      <c r="F17565" t="s">
        <v>610</v>
      </c>
      <c r="G17565" s="10">
        <v>0</v>
      </c>
    </row>
    <row r="17566" spans="6:7" x14ac:dyDescent="0.3">
      <c r="F17566" t="s">
        <v>1537</v>
      </c>
      <c r="G17566" s="10">
        <v>0</v>
      </c>
    </row>
    <row r="17567" spans="6:7" x14ac:dyDescent="0.3">
      <c r="F17567" t="s">
        <v>820</v>
      </c>
      <c r="G17567" s="10">
        <v>0</v>
      </c>
    </row>
    <row r="17568" spans="6:7" x14ac:dyDescent="0.3">
      <c r="F17568" t="s">
        <v>1545</v>
      </c>
      <c r="G17568" s="10">
        <v>0</v>
      </c>
    </row>
    <row r="17569" spans="6:7" x14ac:dyDescent="0.3">
      <c r="F17569" t="s">
        <v>821</v>
      </c>
      <c r="G17569" s="10">
        <v>0</v>
      </c>
    </row>
    <row r="17570" spans="6:7" x14ac:dyDescent="0.3">
      <c r="F17570" t="s">
        <v>1553</v>
      </c>
      <c r="G17570" s="10">
        <v>0</v>
      </c>
    </row>
    <row r="17571" spans="6:7" x14ac:dyDescent="0.3">
      <c r="F17571" t="s">
        <v>822</v>
      </c>
      <c r="G17571" s="10">
        <v>0</v>
      </c>
    </row>
    <row r="17572" spans="6:7" x14ac:dyDescent="0.3">
      <c r="F17572" t="s">
        <v>1561</v>
      </c>
      <c r="G17572" s="10">
        <v>0</v>
      </c>
    </row>
    <row r="17573" spans="6:7" x14ac:dyDescent="0.3">
      <c r="F17573" t="s">
        <v>823</v>
      </c>
      <c r="G17573" s="10">
        <v>0</v>
      </c>
    </row>
    <row r="17574" spans="6:7" x14ac:dyDescent="0.3">
      <c r="F17574" t="s">
        <v>1569</v>
      </c>
      <c r="G17574" s="10">
        <v>0</v>
      </c>
    </row>
    <row r="17575" spans="6:7" x14ac:dyDescent="0.3">
      <c r="F17575" t="s">
        <v>824</v>
      </c>
      <c r="G17575" s="10">
        <v>0</v>
      </c>
    </row>
    <row r="17576" spans="6:7" x14ac:dyDescent="0.3">
      <c r="F17576" t="s">
        <v>1577</v>
      </c>
      <c r="G17576" s="10">
        <v>0</v>
      </c>
    </row>
    <row r="17577" spans="6:7" x14ac:dyDescent="0.3">
      <c r="F17577" t="s">
        <v>825</v>
      </c>
      <c r="G17577" s="10">
        <v>0</v>
      </c>
    </row>
    <row r="17578" spans="6:7" x14ac:dyDescent="0.3">
      <c r="F17578" t="s">
        <v>1585</v>
      </c>
      <c r="G17578" s="10">
        <v>0</v>
      </c>
    </row>
    <row r="17579" spans="6:7" x14ac:dyDescent="0.3">
      <c r="F17579" t="s">
        <v>826</v>
      </c>
      <c r="G17579" s="10">
        <v>0</v>
      </c>
    </row>
    <row r="17580" spans="6:7" x14ac:dyDescent="0.3">
      <c r="F17580" t="s">
        <v>1593</v>
      </c>
      <c r="G17580" s="10">
        <v>0</v>
      </c>
    </row>
    <row r="17581" spans="6:7" x14ac:dyDescent="0.3">
      <c r="F17581" t="s">
        <v>827</v>
      </c>
      <c r="G17581" s="10">
        <v>0</v>
      </c>
    </row>
    <row r="17582" spans="6:7" x14ac:dyDescent="0.3">
      <c r="F17582" t="s">
        <v>1601</v>
      </c>
      <c r="G17582" s="10">
        <v>0</v>
      </c>
    </row>
    <row r="17583" spans="6:7" x14ac:dyDescent="0.3">
      <c r="F17583" t="s">
        <v>828</v>
      </c>
      <c r="G17583" s="10">
        <v>0</v>
      </c>
    </row>
    <row r="17584" spans="6:7" x14ac:dyDescent="0.3">
      <c r="F17584" t="s">
        <v>720</v>
      </c>
      <c r="G17584" s="10">
        <v>0</v>
      </c>
    </row>
    <row r="17585" spans="6:7" x14ac:dyDescent="0.3">
      <c r="F17585" t="s">
        <v>829</v>
      </c>
      <c r="G17585" s="10">
        <v>0</v>
      </c>
    </row>
    <row r="17586" spans="6:7" x14ac:dyDescent="0.3">
      <c r="F17586" t="s">
        <v>1619</v>
      </c>
      <c r="G17586" s="10">
        <v>0</v>
      </c>
    </row>
    <row r="17587" spans="6:7" x14ac:dyDescent="0.3">
      <c r="F17587" t="s">
        <v>830</v>
      </c>
      <c r="G17587" s="10">
        <v>0</v>
      </c>
    </row>
    <row r="17588" spans="6:7" x14ac:dyDescent="0.3">
      <c r="F17588" t="s">
        <v>1637</v>
      </c>
      <c r="G17588" s="10">
        <v>0</v>
      </c>
    </row>
    <row r="17589" spans="6:7" x14ac:dyDescent="0.3">
      <c r="F17589" t="s">
        <v>831</v>
      </c>
      <c r="G17589" s="10">
        <v>0</v>
      </c>
    </row>
    <row r="17590" spans="6:7" x14ac:dyDescent="0.3">
      <c r="F17590" t="s">
        <v>1645</v>
      </c>
      <c r="G17590" s="10">
        <v>0</v>
      </c>
    </row>
    <row r="17591" spans="6:7" x14ac:dyDescent="0.3">
      <c r="F17591" t="s">
        <v>832</v>
      </c>
      <c r="G17591" s="10">
        <v>0</v>
      </c>
    </row>
    <row r="17592" spans="6:7" x14ac:dyDescent="0.3">
      <c r="F17592" t="s">
        <v>1653</v>
      </c>
      <c r="G17592" s="10">
        <v>0</v>
      </c>
    </row>
    <row r="17593" spans="6:7" x14ac:dyDescent="0.3">
      <c r="F17593" t="s">
        <v>646</v>
      </c>
      <c r="G17593" s="10">
        <v>0</v>
      </c>
    </row>
    <row r="17594" spans="6:7" x14ac:dyDescent="0.3">
      <c r="F17594" t="s">
        <v>1661</v>
      </c>
      <c r="G17594" s="10">
        <v>0</v>
      </c>
    </row>
    <row r="17595" spans="6:7" x14ac:dyDescent="0.3">
      <c r="F17595" t="s">
        <v>707</v>
      </c>
      <c r="G17595" s="10">
        <v>0</v>
      </c>
    </row>
    <row r="17596" spans="6:7" x14ac:dyDescent="0.3">
      <c r="F17596" t="s">
        <v>695</v>
      </c>
      <c r="G17596" s="10">
        <v>0</v>
      </c>
    </row>
    <row r="17597" spans="6:7" x14ac:dyDescent="0.3">
      <c r="F17597" t="s">
        <v>835</v>
      </c>
      <c r="G17597" s="10">
        <v>0</v>
      </c>
    </row>
    <row r="17598" spans="6:7" x14ac:dyDescent="0.3">
      <c r="F17598" t="s">
        <v>1677</v>
      </c>
      <c r="G17598" s="10">
        <v>0</v>
      </c>
    </row>
    <row r="17599" spans="6:7" x14ac:dyDescent="0.3">
      <c r="F17599" t="s">
        <v>836</v>
      </c>
      <c r="G17599" s="10">
        <v>0</v>
      </c>
    </row>
    <row r="17600" spans="6:7" x14ac:dyDescent="0.3">
      <c r="F17600" t="s">
        <v>1685</v>
      </c>
      <c r="G17600" s="10">
        <v>0</v>
      </c>
    </row>
    <row r="17601" spans="6:7" x14ac:dyDescent="0.3">
      <c r="F17601" t="s">
        <v>837</v>
      </c>
      <c r="G17601" s="10">
        <v>0</v>
      </c>
    </row>
    <row r="17602" spans="6:7" x14ac:dyDescent="0.3">
      <c r="F17602" t="s">
        <v>1693</v>
      </c>
      <c r="G17602" s="10">
        <v>0</v>
      </c>
    </row>
    <row r="17603" spans="6:7" x14ac:dyDescent="0.3">
      <c r="F17603" t="s">
        <v>838</v>
      </c>
      <c r="G17603" s="10">
        <v>0</v>
      </c>
    </row>
    <row r="17604" spans="6:7" x14ac:dyDescent="0.3">
      <c r="F17604" t="s">
        <v>1198</v>
      </c>
      <c r="G17604" s="10">
        <v>0</v>
      </c>
    </row>
    <row r="17605" spans="6:7" x14ac:dyDescent="0.3">
      <c r="F17605" t="s">
        <v>839</v>
      </c>
      <c r="G17605" s="10">
        <v>0</v>
      </c>
    </row>
    <row r="17606" spans="6:7" x14ac:dyDescent="0.3">
      <c r="F17606" t="s">
        <v>1202</v>
      </c>
      <c r="G17606" s="10">
        <v>0</v>
      </c>
    </row>
    <row r="17607" spans="6:7" x14ac:dyDescent="0.3">
      <c r="F17607" t="s">
        <v>840</v>
      </c>
      <c r="G17607" s="10">
        <v>0</v>
      </c>
    </row>
    <row r="17608" spans="6:7" x14ac:dyDescent="0.3">
      <c r="F17608" t="s">
        <v>1206</v>
      </c>
      <c r="G17608" s="10">
        <v>0</v>
      </c>
    </row>
    <row r="17609" spans="6:7" x14ac:dyDescent="0.3">
      <c r="F17609" t="s">
        <v>611</v>
      </c>
      <c r="G17609" s="10">
        <v>0</v>
      </c>
    </row>
    <row r="17610" spans="6:7" x14ac:dyDescent="0.3">
      <c r="F17610" t="s">
        <v>1210</v>
      </c>
      <c r="G17610" s="10">
        <v>0</v>
      </c>
    </row>
    <row r="17611" spans="6:7" x14ac:dyDescent="0.3">
      <c r="F17611" t="s">
        <v>647</v>
      </c>
      <c r="G17611" s="10">
        <v>0</v>
      </c>
    </row>
    <row r="17612" spans="6:7" x14ac:dyDescent="0.3">
      <c r="F17612" t="s">
        <v>1214</v>
      </c>
      <c r="G17612" s="10">
        <v>0</v>
      </c>
    </row>
    <row r="17613" spans="6:7" x14ac:dyDescent="0.3">
      <c r="F17613" t="s">
        <v>843</v>
      </c>
      <c r="G17613" s="10">
        <v>0</v>
      </c>
    </row>
    <row r="17614" spans="6:7" x14ac:dyDescent="0.3">
      <c r="F17614" t="s">
        <v>1218</v>
      </c>
      <c r="G17614" s="10">
        <v>0</v>
      </c>
    </row>
    <row r="17615" spans="6:7" x14ac:dyDescent="0.3">
      <c r="F17615" t="s">
        <v>844</v>
      </c>
      <c r="G17615" s="10">
        <v>0</v>
      </c>
    </row>
    <row r="17616" spans="6:7" x14ac:dyDescent="0.3">
      <c r="F17616" t="s">
        <v>1222</v>
      </c>
      <c r="G17616" s="10">
        <v>0</v>
      </c>
    </row>
    <row r="17617" spans="6:7" x14ac:dyDescent="0.3">
      <c r="F17617" t="s">
        <v>697</v>
      </c>
      <c r="G17617" s="10">
        <v>0</v>
      </c>
    </row>
    <row r="17618" spans="6:7" x14ac:dyDescent="0.3">
      <c r="F17618" t="s">
        <v>1226</v>
      </c>
      <c r="G17618" s="10">
        <v>0</v>
      </c>
    </row>
    <row r="17619" spans="6:7" x14ac:dyDescent="0.3">
      <c r="F17619" t="s">
        <v>846</v>
      </c>
      <c r="G17619" s="10">
        <v>0</v>
      </c>
    </row>
    <row r="17620" spans="6:7" x14ac:dyDescent="0.3">
      <c r="F17620" t="s">
        <v>1230</v>
      </c>
      <c r="G17620" s="10">
        <v>0</v>
      </c>
    </row>
    <row r="17621" spans="6:7" x14ac:dyDescent="0.3">
      <c r="F17621" t="s">
        <v>847</v>
      </c>
      <c r="G17621" s="10">
        <v>0</v>
      </c>
    </row>
    <row r="17622" spans="6:7" x14ac:dyDescent="0.3">
      <c r="F17622" t="s">
        <v>1234</v>
      </c>
      <c r="G17622" s="10">
        <v>0</v>
      </c>
    </row>
    <row r="17623" spans="6:7" x14ac:dyDescent="0.3">
      <c r="F17623" t="s">
        <v>714</v>
      </c>
      <c r="G17623" s="10">
        <v>0</v>
      </c>
    </row>
    <row r="17624" spans="6:7" x14ac:dyDescent="0.3">
      <c r="F17624" t="s">
        <v>1238</v>
      </c>
      <c r="G17624" s="10">
        <v>0</v>
      </c>
    </row>
    <row r="17625" spans="6:7" x14ac:dyDescent="0.3">
      <c r="F17625" t="s">
        <v>687</v>
      </c>
      <c r="G17625" s="10">
        <v>0</v>
      </c>
    </row>
    <row r="17626" spans="6:7" x14ac:dyDescent="0.3">
      <c r="F17626" t="s">
        <v>1242</v>
      </c>
      <c r="G17626" s="10">
        <v>0</v>
      </c>
    </row>
    <row r="17627" spans="6:7" x14ac:dyDescent="0.3">
      <c r="F17627" t="s">
        <v>850</v>
      </c>
      <c r="G17627" s="10">
        <v>0</v>
      </c>
    </row>
    <row r="17628" spans="6:7" x14ac:dyDescent="0.3">
      <c r="F17628" t="s">
        <v>1246</v>
      </c>
      <c r="G17628" s="10">
        <v>0</v>
      </c>
    </row>
    <row r="17629" spans="6:7" x14ac:dyDescent="0.3">
      <c r="F17629" t="s">
        <v>851</v>
      </c>
      <c r="G17629" s="10">
        <v>0</v>
      </c>
    </row>
    <row r="17630" spans="6:7" x14ac:dyDescent="0.3">
      <c r="F17630" t="s">
        <v>626</v>
      </c>
      <c r="G17630" s="10">
        <v>0</v>
      </c>
    </row>
    <row r="17631" spans="6:7" x14ac:dyDescent="0.3">
      <c r="F17631" t="s">
        <v>852</v>
      </c>
      <c r="G17631" s="10">
        <v>0</v>
      </c>
    </row>
    <row r="17632" spans="6:7" x14ac:dyDescent="0.3">
      <c r="F17632" t="s">
        <v>1254</v>
      </c>
      <c r="G17632" s="10">
        <v>0</v>
      </c>
    </row>
    <row r="17633" spans="6:7" x14ac:dyDescent="0.3">
      <c r="F17633" t="s">
        <v>853</v>
      </c>
      <c r="G17633" s="10">
        <v>0</v>
      </c>
    </row>
    <row r="17634" spans="6:7" x14ac:dyDescent="0.3">
      <c r="F17634" t="s">
        <v>1258</v>
      </c>
      <c r="G17634" s="10">
        <v>0</v>
      </c>
    </row>
    <row r="17635" spans="6:7" x14ac:dyDescent="0.3">
      <c r="F17635" t="s">
        <v>854</v>
      </c>
      <c r="G17635" s="10">
        <v>0</v>
      </c>
    </row>
    <row r="17636" spans="6:7" x14ac:dyDescent="0.3">
      <c r="F17636" t="s">
        <v>1262</v>
      </c>
      <c r="G17636" s="10">
        <v>0</v>
      </c>
    </row>
    <row r="17637" spans="6:7" x14ac:dyDescent="0.3">
      <c r="F17637" t="s">
        <v>855</v>
      </c>
      <c r="G17637" s="10">
        <v>0</v>
      </c>
    </row>
    <row r="17638" spans="6:7" x14ac:dyDescent="0.3">
      <c r="F17638" t="s">
        <v>1266</v>
      </c>
      <c r="G17638" s="10">
        <v>0</v>
      </c>
    </row>
    <row r="17639" spans="6:7" x14ac:dyDescent="0.3">
      <c r="F17639" t="s">
        <v>856</v>
      </c>
      <c r="G17639" s="10">
        <v>0</v>
      </c>
    </row>
    <row r="17640" spans="6:7" x14ac:dyDescent="0.3">
      <c r="F17640" t="s">
        <v>1270</v>
      </c>
      <c r="G17640" s="10">
        <v>0</v>
      </c>
    </row>
    <row r="17641" spans="6:7" x14ac:dyDescent="0.3">
      <c r="F17641" t="s">
        <v>857</v>
      </c>
      <c r="G17641" s="10">
        <v>0</v>
      </c>
    </row>
    <row r="17642" spans="6:7" x14ac:dyDescent="0.3">
      <c r="F17642" t="s">
        <v>1274</v>
      </c>
      <c r="G17642" s="10">
        <v>0</v>
      </c>
    </row>
    <row r="17643" spans="6:7" x14ac:dyDescent="0.3">
      <c r="F17643" t="s">
        <v>858</v>
      </c>
      <c r="G17643" s="10">
        <v>0</v>
      </c>
    </row>
    <row r="17644" spans="6:7" x14ac:dyDescent="0.3">
      <c r="F17644" t="s">
        <v>1278</v>
      </c>
      <c r="G17644" s="10">
        <v>0</v>
      </c>
    </row>
    <row r="17645" spans="6:7" x14ac:dyDescent="0.3">
      <c r="F17645" t="s">
        <v>859</v>
      </c>
      <c r="G17645" s="10">
        <v>0</v>
      </c>
    </row>
    <row r="17646" spans="6:7" x14ac:dyDescent="0.3">
      <c r="F17646" t="s">
        <v>1282</v>
      </c>
      <c r="G17646" s="10">
        <v>0</v>
      </c>
    </row>
    <row r="17647" spans="6:7" x14ac:dyDescent="0.3">
      <c r="F17647" t="s">
        <v>860</v>
      </c>
      <c r="G17647" s="10">
        <v>0</v>
      </c>
    </row>
    <row r="17648" spans="6:7" x14ac:dyDescent="0.3">
      <c r="F17648" t="s">
        <v>1286</v>
      </c>
      <c r="G17648" s="10">
        <v>0</v>
      </c>
    </row>
    <row r="17649" spans="6:7" x14ac:dyDescent="0.3">
      <c r="F17649" t="s">
        <v>861</v>
      </c>
      <c r="G17649" s="10">
        <v>0</v>
      </c>
    </row>
    <row r="17650" spans="6:7" x14ac:dyDescent="0.3">
      <c r="F17650" t="s">
        <v>1290</v>
      </c>
      <c r="G17650" s="10">
        <v>0</v>
      </c>
    </row>
    <row r="17651" spans="6:7" x14ac:dyDescent="0.3">
      <c r="F17651" t="s">
        <v>862</v>
      </c>
      <c r="G17651" s="10">
        <v>0</v>
      </c>
    </row>
    <row r="17652" spans="6:7" x14ac:dyDescent="0.3">
      <c r="F17652" t="s">
        <v>1294</v>
      </c>
      <c r="G17652" s="10">
        <v>0</v>
      </c>
    </row>
    <row r="17653" spans="6:7" x14ac:dyDescent="0.3">
      <c r="F17653" t="s">
        <v>863</v>
      </c>
      <c r="G17653" s="10">
        <v>0</v>
      </c>
    </row>
    <row r="17654" spans="6:7" x14ac:dyDescent="0.3">
      <c r="F17654" t="s">
        <v>1298</v>
      </c>
      <c r="G17654" s="10">
        <v>0</v>
      </c>
    </row>
    <row r="17655" spans="6:7" x14ac:dyDescent="0.3">
      <c r="F17655" t="s">
        <v>864</v>
      </c>
      <c r="G17655" s="10">
        <v>0</v>
      </c>
    </row>
    <row r="17656" spans="6:7" x14ac:dyDescent="0.3">
      <c r="F17656" t="s">
        <v>1302</v>
      </c>
      <c r="G17656" s="10">
        <v>0</v>
      </c>
    </row>
    <row r="17657" spans="6:7" x14ac:dyDescent="0.3">
      <c r="F17657" t="s">
        <v>865</v>
      </c>
      <c r="G17657" s="10">
        <v>0</v>
      </c>
    </row>
    <row r="17658" spans="6:7" x14ac:dyDescent="0.3">
      <c r="F17658" t="s">
        <v>664</v>
      </c>
      <c r="G17658" s="10">
        <v>0</v>
      </c>
    </row>
    <row r="17659" spans="6:7" x14ac:dyDescent="0.3">
      <c r="F17659" t="s">
        <v>866</v>
      </c>
      <c r="G17659" s="10">
        <v>0</v>
      </c>
    </row>
    <row r="17660" spans="6:7" x14ac:dyDescent="0.3">
      <c r="F17660" t="s">
        <v>1310</v>
      </c>
      <c r="G17660" s="10">
        <v>0</v>
      </c>
    </row>
    <row r="17661" spans="6:7" x14ac:dyDescent="0.3">
      <c r="F17661" t="s">
        <v>867</v>
      </c>
      <c r="G17661" s="10">
        <v>0</v>
      </c>
    </row>
    <row r="17662" spans="6:7" x14ac:dyDescent="0.3">
      <c r="F17662" t="s">
        <v>1314</v>
      </c>
      <c r="G17662" s="10">
        <v>0</v>
      </c>
    </row>
    <row r="17663" spans="6:7" x14ac:dyDescent="0.3">
      <c r="F17663" t="s">
        <v>868</v>
      </c>
      <c r="G17663" s="10">
        <v>0</v>
      </c>
    </row>
    <row r="17664" spans="6:7" x14ac:dyDescent="0.3">
      <c r="F17664" t="s">
        <v>627</v>
      </c>
      <c r="G17664" s="10">
        <v>0</v>
      </c>
    </row>
    <row r="17665" spans="6:7" x14ac:dyDescent="0.3">
      <c r="F17665" t="s">
        <v>869</v>
      </c>
      <c r="G17665" s="10">
        <v>0</v>
      </c>
    </row>
    <row r="17666" spans="6:7" x14ac:dyDescent="0.3">
      <c r="F17666" t="s">
        <v>1322</v>
      </c>
      <c r="G17666" s="10">
        <v>0</v>
      </c>
    </row>
    <row r="17667" spans="6:7" x14ac:dyDescent="0.3">
      <c r="F17667" t="s">
        <v>870</v>
      </c>
      <c r="G17667" s="10">
        <v>0</v>
      </c>
    </row>
    <row r="17668" spans="6:7" x14ac:dyDescent="0.3">
      <c r="F17668" t="s">
        <v>1326</v>
      </c>
      <c r="G17668" s="10">
        <v>0</v>
      </c>
    </row>
    <row r="17669" spans="6:7" x14ac:dyDescent="0.3">
      <c r="F17669" t="s">
        <v>871</v>
      </c>
      <c r="G17669" s="10">
        <v>0</v>
      </c>
    </row>
    <row r="17670" spans="6:7" x14ac:dyDescent="0.3">
      <c r="F17670" t="s">
        <v>666</v>
      </c>
      <c r="G17670" s="10">
        <v>0</v>
      </c>
    </row>
    <row r="17671" spans="6:7" x14ac:dyDescent="0.3">
      <c r="F17671" t="s">
        <v>872</v>
      </c>
      <c r="G17671" s="10">
        <v>0</v>
      </c>
    </row>
    <row r="17672" spans="6:7" x14ac:dyDescent="0.3">
      <c r="F17672" t="s">
        <v>717</v>
      </c>
      <c r="G17672" s="10">
        <v>0</v>
      </c>
    </row>
    <row r="17673" spans="6:7" x14ac:dyDescent="0.3">
      <c r="F17673" t="s">
        <v>873</v>
      </c>
      <c r="G17673" s="10">
        <v>0</v>
      </c>
    </row>
    <row r="17674" spans="6:7" x14ac:dyDescent="0.3">
      <c r="F17674" t="s">
        <v>1338</v>
      </c>
      <c r="G17674" s="10">
        <v>0</v>
      </c>
    </row>
    <row r="17675" spans="6:7" x14ac:dyDescent="0.3">
      <c r="F17675" t="s">
        <v>874</v>
      </c>
      <c r="G17675" s="10">
        <v>0</v>
      </c>
    </row>
    <row r="17676" spans="6:7" x14ac:dyDescent="0.3">
      <c r="F17676" t="s">
        <v>1342</v>
      </c>
      <c r="G17676" s="10">
        <v>0</v>
      </c>
    </row>
    <row r="17677" spans="6:7" x14ac:dyDescent="0.3">
      <c r="F17677" t="s">
        <v>875</v>
      </c>
      <c r="G17677" s="10">
        <v>0</v>
      </c>
    </row>
    <row r="17678" spans="6:7" x14ac:dyDescent="0.3">
      <c r="F17678" t="s">
        <v>1346</v>
      </c>
      <c r="G17678" s="10">
        <v>0</v>
      </c>
    </row>
    <row r="17679" spans="6:7" x14ac:dyDescent="0.3">
      <c r="F17679" t="s">
        <v>876</v>
      </c>
      <c r="G17679" s="10">
        <v>0</v>
      </c>
    </row>
    <row r="17680" spans="6:7" x14ac:dyDescent="0.3">
      <c r="F17680" t="s">
        <v>1350</v>
      </c>
      <c r="G17680" s="10">
        <v>0</v>
      </c>
    </row>
    <row r="17681" spans="6:7" x14ac:dyDescent="0.3">
      <c r="F17681" t="s">
        <v>877</v>
      </c>
      <c r="G17681" s="10">
        <v>0</v>
      </c>
    </row>
    <row r="17682" spans="6:7" x14ac:dyDescent="0.3">
      <c r="F17682" t="s">
        <v>1354</v>
      </c>
      <c r="G17682" s="10">
        <v>0</v>
      </c>
    </row>
    <row r="17683" spans="6:7" x14ac:dyDescent="0.3">
      <c r="F17683" t="s">
        <v>878</v>
      </c>
      <c r="G17683" s="10">
        <v>0</v>
      </c>
    </row>
    <row r="17684" spans="6:7" x14ac:dyDescent="0.3">
      <c r="F17684" t="s">
        <v>670</v>
      </c>
      <c r="G17684" s="10">
        <v>0</v>
      </c>
    </row>
    <row r="17685" spans="6:7" x14ac:dyDescent="0.3">
      <c r="F17685" t="s">
        <v>648</v>
      </c>
      <c r="G17685" s="10">
        <v>0</v>
      </c>
    </row>
    <row r="17686" spans="6:7" x14ac:dyDescent="0.3">
      <c r="F17686" t="s">
        <v>1362</v>
      </c>
      <c r="G17686" s="10">
        <v>0</v>
      </c>
    </row>
    <row r="17687" spans="6:7" x14ac:dyDescent="0.3">
      <c r="F17687" t="s">
        <v>880</v>
      </c>
      <c r="G17687" s="10">
        <v>0</v>
      </c>
    </row>
    <row r="17688" spans="6:7" x14ac:dyDescent="0.3">
      <c r="F17688" t="s">
        <v>1366</v>
      </c>
      <c r="G17688" s="10">
        <v>0</v>
      </c>
    </row>
    <row r="17689" spans="6:7" x14ac:dyDescent="0.3">
      <c r="F17689" t="s">
        <v>881</v>
      </c>
      <c r="G17689" s="10">
        <v>0</v>
      </c>
    </row>
    <row r="17690" spans="6:7" x14ac:dyDescent="0.3">
      <c r="F17690" t="s">
        <v>1370</v>
      </c>
      <c r="G17690" s="10">
        <v>0</v>
      </c>
    </row>
    <row r="17691" spans="6:7" x14ac:dyDescent="0.3">
      <c r="F17691" t="s">
        <v>612</v>
      </c>
      <c r="G17691" s="10">
        <v>0</v>
      </c>
    </row>
    <row r="17692" spans="6:7" x14ac:dyDescent="0.3">
      <c r="F17692" t="s">
        <v>1374</v>
      </c>
      <c r="G17692" s="10">
        <v>0</v>
      </c>
    </row>
    <row r="17693" spans="6:7" x14ac:dyDescent="0.3">
      <c r="F17693" t="s">
        <v>715</v>
      </c>
      <c r="G17693" s="10">
        <v>0</v>
      </c>
    </row>
    <row r="17694" spans="6:7" x14ac:dyDescent="0.3">
      <c r="F17694" t="s">
        <v>1378</v>
      </c>
      <c r="G17694" s="10">
        <v>0</v>
      </c>
    </row>
    <row r="17695" spans="6:7" x14ac:dyDescent="0.3">
      <c r="F17695" t="s">
        <v>884</v>
      </c>
      <c r="G17695" s="10">
        <v>0</v>
      </c>
    </row>
    <row r="17696" spans="6:7" x14ac:dyDescent="0.3">
      <c r="F17696" t="s">
        <v>1382</v>
      </c>
      <c r="G17696" s="10">
        <v>0</v>
      </c>
    </row>
    <row r="17697" spans="6:7" x14ac:dyDescent="0.3">
      <c r="F17697" t="s">
        <v>885</v>
      </c>
      <c r="G17697" s="10">
        <v>0</v>
      </c>
    </row>
    <row r="17698" spans="6:7" x14ac:dyDescent="0.3">
      <c r="F17698" t="s">
        <v>1386</v>
      </c>
      <c r="G17698" s="10">
        <v>0</v>
      </c>
    </row>
    <row r="17699" spans="6:7" x14ac:dyDescent="0.3">
      <c r="F17699" t="s">
        <v>886</v>
      </c>
      <c r="G17699" s="10">
        <v>0</v>
      </c>
    </row>
    <row r="17700" spans="6:7" x14ac:dyDescent="0.3">
      <c r="F17700" t="s">
        <v>1390</v>
      </c>
      <c r="G17700" s="10">
        <v>0</v>
      </c>
    </row>
    <row r="17701" spans="6:7" x14ac:dyDescent="0.3">
      <c r="F17701" t="s">
        <v>887</v>
      </c>
      <c r="G17701" s="10">
        <v>0</v>
      </c>
    </row>
    <row r="17702" spans="6:7" x14ac:dyDescent="0.3">
      <c r="F17702" t="s">
        <v>1394</v>
      </c>
      <c r="G17702" s="10">
        <v>0</v>
      </c>
    </row>
    <row r="17703" spans="6:7" x14ac:dyDescent="0.3">
      <c r="F17703" t="s">
        <v>888</v>
      </c>
      <c r="G17703" s="10">
        <v>0</v>
      </c>
    </row>
    <row r="17704" spans="6:7" x14ac:dyDescent="0.3">
      <c r="F17704" t="s">
        <v>1398</v>
      </c>
      <c r="G17704" s="10">
        <v>0</v>
      </c>
    </row>
    <row r="17705" spans="6:7" x14ac:dyDescent="0.3">
      <c r="F17705" t="s">
        <v>889</v>
      </c>
      <c r="G17705" s="10">
        <v>0</v>
      </c>
    </row>
    <row r="17706" spans="6:7" x14ac:dyDescent="0.3">
      <c r="F17706" t="s">
        <v>1402</v>
      </c>
      <c r="G17706" s="10">
        <v>0</v>
      </c>
    </row>
    <row r="17707" spans="6:7" x14ac:dyDescent="0.3">
      <c r="F17707" t="s">
        <v>688</v>
      </c>
      <c r="G17707" s="10">
        <v>0</v>
      </c>
    </row>
    <row r="17708" spans="6:7" x14ac:dyDescent="0.3">
      <c r="F17708" t="s">
        <v>702</v>
      </c>
      <c r="G17708" s="10">
        <v>0</v>
      </c>
    </row>
    <row r="17709" spans="6:7" x14ac:dyDescent="0.3">
      <c r="F17709" t="s">
        <v>891</v>
      </c>
      <c r="G17709" s="10">
        <v>0</v>
      </c>
    </row>
    <row r="17710" spans="6:7" x14ac:dyDescent="0.3">
      <c r="F17710" t="s">
        <v>1410</v>
      </c>
      <c r="G17710" s="10">
        <v>0</v>
      </c>
    </row>
    <row r="17711" spans="6:7" x14ac:dyDescent="0.3">
      <c r="F17711" t="s">
        <v>892</v>
      </c>
      <c r="G17711" s="10">
        <v>0</v>
      </c>
    </row>
    <row r="17712" spans="6:7" x14ac:dyDescent="0.3">
      <c r="F17712" t="s">
        <v>1414</v>
      </c>
      <c r="G17712" s="10">
        <v>0</v>
      </c>
    </row>
    <row r="17713" spans="6:7" x14ac:dyDescent="0.3">
      <c r="F17713" t="s">
        <v>1416</v>
      </c>
      <c r="G17713" s="10">
        <v>0</v>
      </c>
    </row>
    <row r="17714" spans="6:7" x14ac:dyDescent="0.3">
      <c r="F17714" t="s">
        <v>1420</v>
      </c>
      <c r="G17714" s="10">
        <v>0</v>
      </c>
    </row>
    <row r="17715" spans="6:7" x14ac:dyDescent="0.3">
      <c r="F17715" t="s">
        <v>893</v>
      </c>
      <c r="G17715" s="10">
        <v>0</v>
      </c>
    </row>
    <row r="17716" spans="6:7" x14ac:dyDescent="0.3">
      <c r="F17716" t="s">
        <v>630</v>
      </c>
      <c r="G17716" s="10">
        <v>0</v>
      </c>
    </row>
    <row r="17717" spans="6:7" x14ac:dyDescent="0.3">
      <c r="F17717" t="s">
        <v>894</v>
      </c>
      <c r="G17717" s="10">
        <v>0</v>
      </c>
    </row>
    <row r="17718" spans="6:7" x14ac:dyDescent="0.3">
      <c r="F17718" t="s">
        <v>1426</v>
      </c>
      <c r="G17718" s="10">
        <v>0</v>
      </c>
    </row>
    <row r="17719" spans="6:7" x14ac:dyDescent="0.3">
      <c r="F17719" t="s">
        <v>613</v>
      </c>
      <c r="G17719" s="10">
        <v>0</v>
      </c>
    </row>
    <row r="17720" spans="6:7" x14ac:dyDescent="0.3">
      <c r="F17720" t="s">
        <v>719</v>
      </c>
      <c r="G17720" s="10">
        <v>0</v>
      </c>
    </row>
    <row r="17721" spans="6:7" x14ac:dyDescent="0.3">
      <c r="F17721" t="s">
        <v>896</v>
      </c>
      <c r="G17721" s="10">
        <v>0</v>
      </c>
    </row>
    <row r="17722" spans="6:7" x14ac:dyDescent="0.3">
      <c r="F17722" t="s">
        <v>1440</v>
      </c>
      <c r="G17722" s="10">
        <v>0</v>
      </c>
    </row>
    <row r="17723" spans="6:7" x14ac:dyDescent="0.3">
      <c r="F17723" t="s">
        <v>649</v>
      </c>
      <c r="G17723" s="10">
        <v>0</v>
      </c>
    </row>
    <row r="17724" spans="6:7" x14ac:dyDescent="0.3">
      <c r="F17724" t="s">
        <v>1444</v>
      </c>
      <c r="G17724" s="10">
        <v>0</v>
      </c>
    </row>
    <row r="17725" spans="6:7" x14ac:dyDescent="0.3">
      <c r="F17725" t="s">
        <v>898</v>
      </c>
      <c r="G17725" s="10">
        <v>0</v>
      </c>
    </row>
    <row r="17726" spans="6:7" x14ac:dyDescent="0.3">
      <c r="F17726" t="s">
        <v>1448</v>
      </c>
      <c r="G17726" s="10">
        <v>0</v>
      </c>
    </row>
    <row r="17727" spans="6:7" x14ac:dyDescent="0.3">
      <c r="F17727" t="s">
        <v>899</v>
      </c>
      <c r="G17727" s="10">
        <v>0</v>
      </c>
    </row>
    <row r="17728" spans="6:7" x14ac:dyDescent="0.3">
      <c r="F17728" t="s">
        <v>1452</v>
      </c>
      <c r="G17728" s="10">
        <v>0</v>
      </c>
    </row>
    <row r="17729" spans="6:7" x14ac:dyDescent="0.3">
      <c r="F17729" t="s">
        <v>900</v>
      </c>
      <c r="G17729" s="10">
        <v>0</v>
      </c>
    </row>
    <row r="17730" spans="6:7" x14ac:dyDescent="0.3">
      <c r="F17730" t="s">
        <v>1456</v>
      </c>
      <c r="G17730" s="10">
        <v>0</v>
      </c>
    </row>
    <row r="17731" spans="6:7" x14ac:dyDescent="0.3">
      <c r="F17731" t="s">
        <v>901</v>
      </c>
      <c r="G17731" s="10">
        <v>0</v>
      </c>
    </row>
    <row r="17732" spans="6:7" x14ac:dyDescent="0.3">
      <c r="F17732" t="s">
        <v>1460</v>
      </c>
      <c r="G17732" s="10">
        <v>0</v>
      </c>
    </row>
    <row r="17733" spans="6:7" x14ac:dyDescent="0.3">
      <c r="F17733" t="s">
        <v>902</v>
      </c>
      <c r="G17733" s="10">
        <v>0</v>
      </c>
    </row>
    <row r="17734" spans="6:7" x14ac:dyDescent="0.3">
      <c r="F17734" t="s">
        <v>1464</v>
      </c>
      <c r="G17734" s="10">
        <v>0</v>
      </c>
    </row>
    <row r="17735" spans="6:7" x14ac:dyDescent="0.3">
      <c r="F17735" t="s">
        <v>903</v>
      </c>
      <c r="G17735" s="10">
        <v>0</v>
      </c>
    </row>
    <row r="17736" spans="6:7" x14ac:dyDescent="0.3">
      <c r="F17736" t="s">
        <v>1468</v>
      </c>
      <c r="G17736" s="10">
        <v>0</v>
      </c>
    </row>
    <row r="17737" spans="6:7" x14ac:dyDescent="0.3">
      <c r="F17737" t="s">
        <v>650</v>
      </c>
      <c r="G17737" s="10">
        <v>0</v>
      </c>
    </row>
    <row r="17738" spans="6:7" x14ac:dyDescent="0.3">
      <c r="F17738" t="s">
        <v>1472</v>
      </c>
      <c r="G17738" s="10">
        <v>0</v>
      </c>
    </row>
    <row r="17739" spans="6:7" x14ac:dyDescent="0.3">
      <c r="F17739" t="s">
        <v>905</v>
      </c>
      <c r="G17739" s="10">
        <v>0</v>
      </c>
    </row>
    <row r="17740" spans="6:7" x14ac:dyDescent="0.3">
      <c r="F17740" t="s">
        <v>1476</v>
      </c>
      <c r="G17740" s="10">
        <v>0</v>
      </c>
    </row>
    <row r="17741" spans="6:7" x14ac:dyDescent="0.3">
      <c r="F17741" t="s">
        <v>651</v>
      </c>
      <c r="G17741" s="10">
        <v>0</v>
      </c>
    </row>
    <row r="17742" spans="6:7" x14ac:dyDescent="0.3">
      <c r="F17742" t="s">
        <v>1480</v>
      </c>
      <c r="G17742" s="10">
        <v>0</v>
      </c>
    </row>
    <row r="17743" spans="6:7" x14ac:dyDescent="0.3">
      <c r="F17743" t="s">
        <v>907</v>
      </c>
      <c r="G17743" s="10">
        <v>0</v>
      </c>
    </row>
    <row r="17744" spans="6:7" x14ac:dyDescent="0.3">
      <c r="F17744" t="s">
        <v>1484</v>
      </c>
      <c r="G17744" s="10">
        <v>0</v>
      </c>
    </row>
    <row r="17745" spans="6:7" x14ac:dyDescent="0.3">
      <c r="F17745" t="s">
        <v>908</v>
      </c>
      <c r="G17745" s="10">
        <v>0</v>
      </c>
    </row>
    <row r="17746" spans="6:7" x14ac:dyDescent="0.3">
      <c r="F17746" t="s">
        <v>1488</v>
      </c>
      <c r="G17746" s="10">
        <v>0</v>
      </c>
    </row>
    <row r="17747" spans="6:7" x14ac:dyDescent="0.3">
      <c r="F17747" t="s">
        <v>909</v>
      </c>
      <c r="G17747" s="10">
        <v>0</v>
      </c>
    </row>
    <row r="17748" spans="6:7" x14ac:dyDescent="0.3">
      <c r="F17748" t="s">
        <v>632</v>
      </c>
      <c r="G17748" s="10">
        <v>0</v>
      </c>
    </row>
    <row r="17749" spans="6:7" x14ac:dyDescent="0.3">
      <c r="F17749" t="s">
        <v>910</v>
      </c>
      <c r="G17749" s="10">
        <v>0</v>
      </c>
    </row>
    <row r="17750" spans="6:7" x14ac:dyDescent="0.3">
      <c r="F17750" t="s">
        <v>1503</v>
      </c>
      <c r="G17750" s="10">
        <v>0</v>
      </c>
    </row>
    <row r="17751" spans="6:7" x14ac:dyDescent="0.3">
      <c r="F17751" t="s">
        <v>911</v>
      </c>
      <c r="G17751" s="10">
        <v>0</v>
      </c>
    </row>
    <row r="17752" spans="6:7" x14ac:dyDescent="0.3">
      <c r="F17752" t="s">
        <v>1507</v>
      </c>
      <c r="G17752" s="10">
        <v>0</v>
      </c>
    </row>
    <row r="17753" spans="6:7" x14ac:dyDescent="0.3">
      <c r="F17753" t="s">
        <v>614</v>
      </c>
      <c r="G17753" s="10">
        <v>0</v>
      </c>
    </row>
    <row r="17754" spans="6:7" x14ac:dyDescent="0.3">
      <c r="F17754" t="s">
        <v>1511</v>
      </c>
      <c r="G17754" s="10">
        <v>0</v>
      </c>
    </row>
    <row r="17755" spans="6:7" x14ac:dyDescent="0.3">
      <c r="F17755" t="s">
        <v>913</v>
      </c>
      <c r="G17755" s="10">
        <v>0</v>
      </c>
    </row>
    <row r="17756" spans="6:7" x14ac:dyDescent="0.3">
      <c r="F17756" t="s">
        <v>1515</v>
      </c>
      <c r="G17756" s="10">
        <v>0</v>
      </c>
    </row>
    <row r="17757" spans="6:7" x14ac:dyDescent="0.3">
      <c r="F17757" t="s">
        <v>615</v>
      </c>
      <c r="G17757" s="10">
        <v>0</v>
      </c>
    </row>
    <row r="17758" spans="6:7" x14ac:dyDescent="0.3">
      <c r="F17758" t="s">
        <v>694</v>
      </c>
      <c r="G17758" s="10">
        <v>0</v>
      </c>
    </row>
    <row r="17759" spans="6:7" x14ac:dyDescent="0.3">
      <c r="F17759" t="s">
        <v>652</v>
      </c>
      <c r="G17759" s="10">
        <v>0</v>
      </c>
    </row>
    <row r="17760" spans="6:7" x14ac:dyDescent="0.3">
      <c r="F17760" t="s">
        <v>1523</v>
      </c>
      <c r="G17760" s="10">
        <v>0</v>
      </c>
    </row>
    <row r="17761" spans="6:7" x14ac:dyDescent="0.3">
      <c r="F17761" t="s">
        <v>916</v>
      </c>
      <c r="G17761" s="10">
        <v>0</v>
      </c>
    </row>
    <row r="17762" spans="6:7" x14ac:dyDescent="0.3">
      <c r="F17762" t="s">
        <v>1527</v>
      </c>
      <c r="G17762" s="10">
        <v>0</v>
      </c>
    </row>
    <row r="17763" spans="6:7" x14ac:dyDescent="0.3">
      <c r="F17763" t="s">
        <v>917</v>
      </c>
      <c r="G17763" s="10">
        <v>0</v>
      </c>
    </row>
    <row r="17764" spans="6:7" x14ac:dyDescent="0.3">
      <c r="F17764" t="s">
        <v>1531</v>
      </c>
      <c r="G17764" s="10">
        <v>0</v>
      </c>
    </row>
    <row r="17765" spans="6:7" x14ac:dyDescent="0.3">
      <c r="F17765" t="s">
        <v>918</v>
      </c>
      <c r="G17765" s="10">
        <v>0</v>
      </c>
    </row>
    <row r="17766" spans="6:7" x14ac:dyDescent="0.3">
      <c r="F17766" t="s">
        <v>1535</v>
      </c>
      <c r="G17766" s="10">
        <v>0</v>
      </c>
    </row>
    <row r="17767" spans="6:7" x14ac:dyDescent="0.3">
      <c r="F17767" t="s">
        <v>919</v>
      </c>
      <c r="G17767" s="10">
        <v>0</v>
      </c>
    </row>
    <row r="17768" spans="6:7" x14ac:dyDescent="0.3">
      <c r="F17768" t="s">
        <v>1539</v>
      </c>
      <c r="G17768" s="10">
        <v>0</v>
      </c>
    </row>
    <row r="17769" spans="6:7" x14ac:dyDescent="0.3">
      <c r="F17769" t="s">
        <v>653</v>
      </c>
      <c r="G17769" s="10">
        <v>0</v>
      </c>
    </row>
    <row r="17770" spans="6:7" x14ac:dyDescent="0.3">
      <c r="F17770" t="s">
        <v>1543</v>
      </c>
      <c r="G17770" s="10">
        <v>0</v>
      </c>
    </row>
    <row r="17771" spans="6:7" x14ac:dyDescent="0.3">
      <c r="F17771" t="s">
        <v>698</v>
      </c>
      <c r="G17771" s="10">
        <v>0</v>
      </c>
    </row>
    <row r="17772" spans="6:7" x14ac:dyDescent="0.3">
      <c r="F17772" t="s">
        <v>1547</v>
      </c>
      <c r="G17772" s="10">
        <v>0</v>
      </c>
    </row>
    <row r="17773" spans="6:7" x14ac:dyDescent="0.3">
      <c r="F17773" t="s">
        <v>922</v>
      </c>
      <c r="G17773" s="10">
        <v>0</v>
      </c>
    </row>
    <row r="17774" spans="6:7" x14ac:dyDescent="0.3">
      <c r="F17774" t="s">
        <v>1551</v>
      </c>
      <c r="G17774" s="10">
        <v>0</v>
      </c>
    </row>
    <row r="17775" spans="6:7" x14ac:dyDescent="0.3">
      <c r="F17775" t="s">
        <v>923</v>
      </c>
      <c r="G17775" s="10">
        <v>0</v>
      </c>
    </row>
    <row r="17776" spans="6:7" x14ac:dyDescent="0.3">
      <c r="F17776" t="s">
        <v>1555</v>
      </c>
      <c r="G17776" s="10">
        <v>0</v>
      </c>
    </row>
    <row r="17777" spans="6:7" x14ac:dyDescent="0.3">
      <c r="F17777" t="s">
        <v>924</v>
      </c>
      <c r="G17777" s="10">
        <v>0</v>
      </c>
    </row>
    <row r="17778" spans="6:7" x14ac:dyDescent="0.3">
      <c r="F17778" t="s">
        <v>1559</v>
      </c>
      <c r="G17778" s="10">
        <v>0</v>
      </c>
    </row>
    <row r="17779" spans="6:7" x14ac:dyDescent="0.3">
      <c r="F17779" t="s">
        <v>925</v>
      </c>
      <c r="G17779" s="10">
        <v>0</v>
      </c>
    </row>
    <row r="17780" spans="6:7" x14ac:dyDescent="0.3">
      <c r="F17780" t="s">
        <v>710</v>
      </c>
      <c r="G17780" s="10">
        <v>0</v>
      </c>
    </row>
    <row r="17781" spans="6:7" x14ac:dyDescent="0.3">
      <c r="F17781" t="s">
        <v>926</v>
      </c>
      <c r="G17781" s="10">
        <v>0</v>
      </c>
    </row>
    <row r="17782" spans="6:7" x14ac:dyDescent="0.3">
      <c r="F17782" t="s">
        <v>1567</v>
      </c>
      <c r="G17782" s="10">
        <v>0</v>
      </c>
    </row>
    <row r="17783" spans="6:7" x14ac:dyDescent="0.3">
      <c r="F17783" t="s">
        <v>927</v>
      </c>
      <c r="G17783" s="10">
        <v>0</v>
      </c>
    </row>
    <row r="17784" spans="6:7" x14ac:dyDescent="0.3">
      <c r="F17784" t="s">
        <v>1571</v>
      </c>
      <c r="G17784" s="10">
        <v>0</v>
      </c>
    </row>
    <row r="17785" spans="6:7" x14ac:dyDescent="0.3">
      <c r="F17785" t="s">
        <v>928</v>
      </c>
      <c r="G17785" s="10">
        <v>0</v>
      </c>
    </row>
    <row r="17786" spans="6:7" x14ac:dyDescent="0.3">
      <c r="F17786" t="s">
        <v>1575</v>
      </c>
      <c r="G17786" s="10">
        <v>0</v>
      </c>
    </row>
    <row r="17787" spans="6:7" x14ac:dyDescent="0.3">
      <c r="F17787" t="s">
        <v>929</v>
      </c>
      <c r="G17787" s="10">
        <v>0</v>
      </c>
    </row>
    <row r="17788" spans="6:7" x14ac:dyDescent="0.3">
      <c r="F17788" t="s">
        <v>1579</v>
      </c>
      <c r="G17788" s="10">
        <v>0</v>
      </c>
    </row>
    <row r="17789" spans="6:7" x14ac:dyDescent="0.3">
      <c r="F17789" t="s">
        <v>930</v>
      </c>
      <c r="G17789" s="10">
        <v>0</v>
      </c>
    </row>
    <row r="17790" spans="6:7" x14ac:dyDescent="0.3">
      <c r="F17790" t="s">
        <v>1583</v>
      </c>
      <c r="G17790" s="10">
        <v>0</v>
      </c>
    </row>
    <row r="17791" spans="6:7" x14ac:dyDescent="0.3">
      <c r="F17791" t="s">
        <v>931</v>
      </c>
      <c r="G17791" s="10">
        <v>0</v>
      </c>
    </row>
    <row r="17792" spans="6:7" x14ac:dyDescent="0.3">
      <c r="F17792" t="s">
        <v>1587</v>
      </c>
      <c r="G17792" s="10">
        <v>0</v>
      </c>
    </row>
    <row r="17793" spans="6:7" x14ac:dyDescent="0.3">
      <c r="F17793" t="s">
        <v>932</v>
      </c>
      <c r="G17793" s="10">
        <v>0</v>
      </c>
    </row>
    <row r="17794" spans="6:7" x14ac:dyDescent="0.3">
      <c r="F17794" t="s">
        <v>1591</v>
      </c>
      <c r="G17794" s="10">
        <v>0</v>
      </c>
    </row>
    <row r="17795" spans="6:7" x14ac:dyDescent="0.3">
      <c r="F17795" t="s">
        <v>933</v>
      </c>
      <c r="G17795" s="10">
        <v>0</v>
      </c>
    </row>
    <row r="17796" spans="6:7" x14ac:dyDescent="0.3">
      <c r="F17796" t="s">
        <v>1595</v>
      </c>
      <c r="G17796" s="10">
        <v>0</v>
      </c>
    </row>
    <row r="17797" spans="6:7" x14ac:dyDescent="0.3">
      <c r="F17797" t="s">
        <v>934</v>
      </c>
      <c r="G17797" s="10">
        <v>0</v>
      </c>
    </row>
    <row r="17798" spans="6:7" x14ac:dyDescent="0.3">
      <c r="F17798" t="s">
        <v>1599</v>
      </c>
      <c r="G17798" s="10">
        <v>0</v>
      </c>
    </row>
    <row r="17799" spans="6:7" x14ac:dyDescent="0.3">
      <c r="F17799" t="s">
        <v>935</v>
      </c>
      <c r="G17799" s="10">
        <v>0</v>
      </c>
    </row>
    <row r="17800" spans="6:7" x14ac:dyDescent="0.3">
      <c r="F17800" t="s">
        <v>1603</v>
      </c>
      <c r="G17800" s="10">
        <v>0</v>
      </c>
    </row>
    <row r="17801" spans="6:7" x14ac:dyDescent="0.3">
      <c r="F17801" t="s">
        <v>936</v>
      </c>
      <c r="G17801" s="10">
        <v>0</v>
      </c>
    </row>
    <row r="17802" spans="6:7" x14ac:dyDescent="0.3">
      <c r="F17802" t="s">
        <v>1607</v>
      </c>
      <c r="G17802" s="10">
        <v>0</v>
      </c>
    </row>
    <row r="17803" spans="6:7" x14ac:dyDescent="0.3">
      <c r="F17803" t="s">
        <v>1609</v>
      </c>
      <c r="G17803" s="10">
        <v>0</v>
      </c>
    </row>
    <row r="17804" spans="6:7" x14ac:dyDescent="0.3">
      <c r="F17804" t="s">
        <v>1611</v>
      </c>
      <c r="G17804" s="10">
        <v>0</v>
      </c>
    </row>
    <row r="17805" spans="6:7" x14ac:dyDescent="0.3">
      <c r="F17805" t="s">
        <v>1613</v>
      </c>
      <c r="G17805" s="10">
        <v>0</v>
      </c>
    </row>
    <row r="17806" spans="6:7" x14ac:dyDescent="0.3">
      <c r="F17806" t="s">
        <v>938</v>
      </c>
      <c r="G17806" s="10">
        <v>0</v>
      </c>
    </row>
    <row r="17807" spans="6:7" x14ac:dyDescent="0.3">
      <c r="F17807" t="s">
        <v>1617</v>
      </c>
      <c r="G17807" s="10">
        <v>0</v>
      </c>
    </row>
    <row r="17808" spans="6:7" x14ac:dyDescent="0.3">
      <c r="F17808" t="s">
        <v>939</v>
      </c>
      <c r="G17808" s="10">
        <v>0</v>
      </c>
    </row>
    <row r="17809" spans="6:7" x14ac:dyDescent="0.3">
      <c r="F17809" t="s">
        <v>679</v>
      </c>
      <c r="G17809" s="10">
        <v>0</v>
      </c>
    </row>
    <row r="17810" spans="6:7" x14ac:dyDescent="0.3">
      <c r="F17810" t="s">
        <v>940</v>
      </c>
      <c r="G17810" s="10">
        <v>0</v>
      </c>
    </row>
    <row r="17811" spans="6:7" x14ac:dyDescent="0.3">
      <c r="F17811" t="s">
        <v>1635</v>
      </c>
      <c r="G17811" s="10">
        <v>0</v>
      </c>
    </row>
    <row r="17812" spans="6:7" x14ac:dyDescent="0.3">
      <c r="F17812" t="s">
        <v>941</v>
      </c>
      <c r="G17812" s="10">
        <v>0</v>
      </c>
    </row>
    <row r="17813" spans="6:7" x14ac:dyDescent="0.3">
      <c r="F17813" t="s">
        <v>1639</v>
      </c>
      <c r="G17813" s="10">
        <v>0</v>
      </c>
    </row>
    <row r="17814" spans="6:7" x14ac:dyDescent="0.3">
      <c r="F17814" t="s">
        <v>942</v>
      </c>
      <c r="G17814" s="10">
        <v>0</v>
      </c>
    </row>
    <row r="17815" spans="6:7" x14ac:dyDescent="0.3">
      <c r="F17815" t="s">
        <v>1643</v>
      </c>
      <c r="G17815" s="10">
        <v>0</v>
      </c>
    </row>
    <row r="17816" spans="6:7" x14ac:dyDescent="0.3">
      <c r="F17816" t="s">
        <v>943</v>
      </c>
      <c r="G17816" s="10">
        <v>0</v>
      </c>
    </row>
    <row r="17817" spans="6:7" x14ac:dyDescent="0.3">
      <c r="F17817" t="s">
        <v>1647</v>
      </c>
      <c r="G17817" s="10">
        <v>0</v>
      </c>
    </row>
    <row r="17818" spans="6:7" x14ac:dyDescent="0.3">
      <c r="F17818" t="s">
        <v>944</v>
      </c>
      <c r="G17818" s="10">
        <v>0</v>
      </c>
    </row>
    <row r="17819" spans="6:7" x14ac:dyDescent="0.3">
      <c r="F17819" t="s">
        <v>1651</v>
      </c>
      <c r="G17819" s="10">
        <v>0</v>
      </c>
    </row>
    <row r="17820" spans="6:7" x14ac:dyDescent="0.3">
      <c r="F17820" t="s">
        <v>945</v>
      </c>
      <c r="G17820" s="10">
        <v>0</v>
      </c>
    </row>
    <row r="17821" spans="6:7" x14ac:dyDescent="0.3">
      <c r="F17821" t="s">
        <v>1655</v>
      </c>
      <c r="G17821" s="10">
        <v>0</v>
      </c>
    </row>
    <row r="17822" spans="6:7" x14ac:dyDescent="0.3">
      <c r="F17822" t="s">
        <v>946</v>
      </c>
      <c r="G17822" s="10">
        <v>0</v>
      </c>
    </row>
    <row r="17823" spans="6:7" x14ac:dyDescent="0.3">
      <c r="F17823" t="s">
        <v>1659</v>
      </c>
      <c r="G17823" s="10">
        <v>0</v>
      </c>
    </row>
    <row r="17824" spans="6:7" x14ac:dyDescent="0.3">
      <c r="F17824" t="s">
        <v>947</v>
      </c>
      <c r="G17824" s="10">
        <v>0</v>
      </c>
    </row>
    <row r="17825" spans="6:7" x14ac:dyDescent="0.3">
      <c r="F17825" t="s">
        <v>1663</v>
      </c>
      <c r="G17825" s="10">
        <v>0</v>
      </c>
    </row>
    <row r="17826" spans="6:7" x14ac:dyDescent="0.3">
      <c r="F17826" t="s">
        <v>948</v>
      </c>
      <c r="G17826" s="10">
        <v>0</v>
      </c>
    </row>
    <row r="17827" spans="6:7" x14ac:dyDescent="0.3">
      <c r="F17827" t="s">
        <v>1667</v>
      </c>
      <c r="G17827" s="10">
        <v>0</v>
      </c>
    </row>
    <row r="17828" spans="6:7" x14ac:dyDescent="0.3">
      <c r="F17828" t="s">
        <v>949</v>
      </c>
      <c r="G17828" s="10">
        <v>0</v>
      </c>
    </row>
    <row r="17829" spans="6:7" x14ac:dyDescent="0.3">
      <c r="F17829" t="s">
        <v>1671</v>
      </c>
      <c r="G17829" s="10">
        <v>0</v>
      </c>
    </row>
    <row r="17830" spans="6:7" x14ac:dyDescent="0.3">
      <c r="F17830" t="s">
        <v>950</v>
      </c>
      <c r="G17830" s="10">
        <v>0</v>
      </c>
    </row>
    <row r="17831" spans="6:7" x14ac:dyDescent="0.3">
      <c r="F17831" t="s">
        <v>1675</v>
      </c>
      <c r="G17831" s="10">
        <v>0</v>
      </c>
    </row>
    <row r="17832" spans="6:7" x14ac:dyDescent="0.3">
      <c r="F17832" t="s">
        <v>951</v>
      </c>
      <c r="G17832" s="10">
        <v>0</v>
      </c>
    </row>
    <row r="17833" spans="6:7" x14ac:dyDescent="0.3">
      <c r="F17833" t="s">
        <v>1679</v>
      </c>
      <c r="G17833" s="10">
        <v>0</v>
      </c>
    </row>
    <row r="17834" spans="6:7" x14ac:dyDescent="0.3">
      <c r="F17834" t="s">
        <v>654</v>
      </c>
      <c r="G17834" s="10">
        <v>0</v>
      </c>
    </row>
    <row r="17835" spans="6:7" x14ac:dyDescent="0.3">
      <c r="F17835" t="s">
        <v>1683</v>
      </c>
      <c r="G17835" s="10">
        <v>0</v>
      </c>
    </row>
    <row r="17836" spans="6:7" x14ac:dyDescent="0.3">
      <c r="F17836" t="s">
        <v>617</v>
      </c>
      <c r="G17836" s="10">
        <v>0</v>
      </c>
    </row>
    <row r="17837" spans="6:7" x14ac:dyDescent="0.3">
      <c r="F17837" t="s">
        <v>1687</v>
      </c>
      <c r="G17837" s="10">
        <v>0</v>
      </c>
    </row>
    <row r="17838" spans="6:7" x14ac:dyDescent="0.3">
      <c r="F17838" t="s">
        <v>954</v>
      </c>
      <c r="G17838" s="10">
        <v>0</v>
      </c>
    </row>
    <row r="17839" spans="6:7" x14ac:dyDescent="0.3">
      <c r="F17839" t="s">
        <v>636</v>
      </c>
      <c r="G17839" s="10">
        <v>0</v>
      </c>
    </row>
    <row r="17840" spans="6:7" x14ac:dyDescent="0.3">
      <c r="F17840" t="s">
        <v>955</v>
      </c>
      <c r="G17840" s="10">
        <v>0</v>
      </c>
    </row>
    <row r="17841" spans="6:7" x14ac:dyDescent="0.3">
      <c r="F17841" t="s">
        <v>696</v>
      </c>
      <c r="G17841" s="10">
        <v>0</v>
      </c>
    </row>
    <row r="17842" spans="6:7" x14ac:dyDescent="0.3">
      <c r="F17842" t="s">
        <v>956</v>
      </c>
      <c r="G17842" s="10">
        <v>0</v>
      </c>
    </row>
    <row r="17843" spans="6:7" x14ac:dyDescent="0.3">
      <c r="F17843" t="s">
        <v>1197</v>
      </c>
      <c r="G17843" s="10">
        <v>0</v>
      </c>
    </row>
    <row r="17844" spans="6:7" x14ac:dyDescent="0.3">
      <c r="F17844" t="s">
        <v>957</v>
      </c>
      <c r="G17844" s="10">
        <v>0</v>
      </c>
    </row>
    <row r="17845" spans="6:7" x14ac:dyDescent="0.3">
      <c r="F17845" t="s">
        <v>1199</v>
      </c>
      <c r="G17845" s="10">
        <v>0</v>
      </c>
    </row>
    <row r="17846" spans="6:7" x14ac:dyDescent="0.3">
      <c r="F17846" t="s">
        <v>958</v>
      </c>
      <c r="G17846" s="10">
        <v>0</v>
      </c>
    </row>
    <row r="17847" spans="6:7" x14ac:dyDescent="0.3">
      <c r="F17847" t="s">
        <v>1201</v>
      </c>
      <c r="G17847" s="10">
        <v>0</v>
      </c>
    </row>
    <row r="17848" spans="6:7" x14ac:dyDescent="0.3">
      <c r="F17848" t="s">
        <v>959</v>
      </c>
      <c r="G17848" s="10">
        <v>0</v>
      </c>
    </row>
    <row r="17849" spans="6:7" x14ac:dyDescent="0.3">
      <c r="F17849" t="s">
        <v>1203</v>
      </c>
      <c r="G17849" s="10">
        <v>0</v>
      </c>
    </row>
    <row r="17850" spans="6:7" x14ac:dyDescent="0.3">
      <c r="F17850" t="s">
        <v>960</v>
      </c>
      <c r="G17850" s="10">
        <v>0</v>
      </c>
    </row>
    <row r="17851" spans="6:7" x14ac:dyDescent="0.3">
      <c r="F17851" t="s">
        <v>1205</v>
      </c>
      <c r="G17851" s="10">
        <v>0</v>
      </c>
    </row>
    <row r="17852" spans="6:7" x14ac:dyDescent="0.3">
      <c r="F17852" t="s">
        <v>961</v>
      </c>
      <c r="G17852" s="10">
        <v>0</v>
      </c>
    </row>
    <row r="17853" spans="6:7" x14ac:dyDescent="0.3">
      <c r="F17853" t="s">
        <v>1207</v>
      </c>
      <c r="G17853" s="10">
        <v>0</v>
      </c>
    </row>
    <row r="17854" spans="6:7" x14ac:dyDescent="0.3">
      <c r="F17854" t="s">
        <v>962</v>
      </c>
      <c r="G17854" s="10">
        <v>0</v>
      </c>
    </row>
    <row r="17855" spans="6:7" x14ac:dyDescent="0.3">
      <c r="F17855" t="s">
        <v>1209</v>
      </c>
      <c r="G17855" s="10">
        <v>0</v>
      </c>
    </row>
    <row r="17856" spans="6:7" x14ac:dyDescent="0.3">
      <c r="F17856" t="s">
        <v>655</v>
      </c>
      <c r="G17856" s="10">
        <v>0</v>
      </c>
    </row>
    <row r="17857" spans="6:7" x14ac:dyDescent="0.3">
      <c r="F17857" t="s">
        <v>1211</v>
      </c>
      <c r="G17857" s="10">
        <v>0</v>
      </c>
    </row>
    <row r="17858" spans="6:7" x14ac:dyDescent="0.3">
      <c r="F17858" t="s">
        <v>708</v>
      </c>
      <c r="G17858" s="10">
        <v>0</v>
      </c>
    </row>
    <row r="17859" spans="6:7" x14ac:dyDescent="0.3">
      <c r="F17859" t="s">
        <v>1213</v>
      </c>
      <c r="G17859" s="10">
        <v>0</v>
      </c>
    </row>
    <row r="17860" spans="6:7" x14ac:dyDescent="0.3">
      <c r="F17860" t="s">
        <v>965</v>
      </c>
      <c r="G17860" s="10">
        <v>0</v>
      </c>
    </row>
    <row r="17861" spans="6:7" x14ac:dyDescent="0.3">
      <c r="F17861" t="s">
        <v>1215</v>
      </c>
      <c r="G17861" s="10">
        <v>0</v>
      </c>
    </row>
    <row r="17862" spans="6:7" x14ac:dyDescent="0.3">
      <c r="F17862" t="s">
        <v>966</v>
      </c>
      <c r="G17862" s="10">
        <v>0</v>
      </c>
    </row>
    <row r="17863" spans="6:7" x14ac:dyDescent="0.3">
      <c r="F17863" t="s">
        <v>1217</v>
      </c>
      <c r="G17863" s="10">
        <v>0</v>
      </c>
    </row>
    <row r="17864" spans="6:7" x14ac:dyDescent="0.3">
      <c r="F17864" t="s">
        <v>618</v>
      </c>
      <c r="G17864" s="10">
        <v>0</v>
      </c>
    </row>
    <row r="17865" spans="6:7" x14ac:dyDescent="0.3">
      <c r="F17865" t="s">
        <v>1219</v>
      </c>
      <c r="G17865" s="10">
        <v>0</v>
      </c>
    </row>
    <row r="17866" spans="6:7" x14ac:dyDescent="0.3">
      <c r="F17866" t="s">
        <v>968</v>
      </c>
      <c r="G17866" s="10">
        <v>0</v>
      </c>
    </row>
    <row r="17867" spans="6:7" x14ac:dyDescent="0.3">
      <c r="F17867" t="s">
        <v>1221</v>
      </c>
      <c r="G17867" s="10">
        <v>0</v>
      </c>
    </row>
    <row r="17868" spans="6:7" x14ac:dyDescent="0.3">
      <c r="F17868" t="s">
        <v>699</v>
      </c>
      <c r="G17868" s="10">
        <v>0</v>
      </c>
    </row>
    <row r="17869" spans="6:7" x14ac:dyDescent="0.3">
      <c r="F17869" t="s">
        <v>1223</v>
      </c>
      <c r="G17869" s="10">
        <v>0</v>
      </c>
    </row>
    <row r="17870" spans="6:7" x14ac:dyDescent="0.3">
      <c r="F17870" t="s">
        <v>970</v>
      </c>
      <c r="G17870" s="10">
        <v>0</v>
      </c>
    </row>
    <row r="17871" spans="6:7" x14ac:dyDescent="0.3">
      <c r="F17871" t="s">
        <v>1225</v>
      </c>
      <c r="G17871" s="10">
        <v>0</v>
      </c>
    </row>
    <row r="17872" spans="6:7" x14ac:dyDescent="0.3">
      <c r="F17872" t="s">
        <v>971</v>
      </c>
      <c r="G17872" s="10">
        <v>0</v>
      </c>
    </row>
    <row r="17873" spans="6:7" x14ac:dyDescent="0.3">
      <c r="F17873" t="s">
        <v>1227</v>
      </c>
      <c r="G17873" s="10">
        <v>0</v>
      </c>
    </row>
    <row r="17874" spans="6:7" x14ac:dyDescent="0.3">
      <c r="F17874" t="s">
        <v>972</v>
      </c>
      <c r="G17874" s="10">
        <v>0</v>
      </c>
    </row>
    <row r="17875" spans="6:7" x14ac:dyDescent="0.3">
      <c r="F17875" t="s">
        <v>1229</v>
      </c>
      <c r="G17875" s="10">
        <v>0</v>
      </c>
    </row>
    <row r="17876" spans="6:7" x14ac:dyDescent="0.3">
      <c r="F17876" t="s">
        <v>973</v>
      </c>
      <c r="G17876" s="10">
        <v>0</v>
      </c>
    </row>
    <row r="17877" spans="6:7" x14ac:dyDescent="0.3">
      <c r="F17877" t="s">
        <v>1231</v>
      </c>
      <c r="G17877" s="10">
        <v>0</v>
      </c>
    </row>
    <row r="17878" spans="6:7" x14ac:dyDescent="0.3">
      <c r="F17878" t="s">
        <v>656</v>
      </c>
      <c r="G17878" s="10">
        <v>0</v>
      </c>
    </row>
    <row r="17879" spans="6:7" x14ac:dyDescent="0.3">
      <c r="F17879" t="s">
        <v>1233</v>
      </c>
      <c r="G17879" s="10">
        <v>0</v>
      </c>
    </row>
    <row r="17880" spans="6:7" x14ac:dyDescent="0.3">
      <c r="F17880" t="s">
        <v>975</v>
      </c>
      <c r="G17880" s="10">
        <v>0</v>
      </c>
    </row>
    <row r="17881" spans="6:7" x14ac:dyDescent="0.3">
      <c r="F17881" t="s">
        <v>1235</v>
      </c>
      <c r="G17881" s="10">
        <v>0</v>
      </c>
    </row>
    <row r="17882" spans="6:7" x14ac:dyDescent="0.3">
      <c r="F17882" t="s">
        <v>689</v>
      </c>
      <c r="G17882" s="10">
        <v>0</v>
      </c>
    </row>
    <row r="17883" spans="6:7" x14ac:dyDescent="0.3">
      <c r="F17883" t="s">
        <v>1237</v>
      </c>
      <c r="G17883" s="10">
        <v>0</v>
      </c>
    </row>
    <row r="17884" spans="6:7" x14ac:dyDescent="0.3">
      <c r="F17884" t="s">
        <v>619</v>
      </c>
      <c r="G17884" s="10">
        <v>0</v>
      </c>
    </row>
    <row r="17885" spans="6:7" x14ac:dyDescent="0.3">
      <c r="F17885" t="s">
        <v>1239</v>
      </c>
      <c r="G17885" s="10">
        <v>0</v>
      </c>
    </row>
    <row r="17886" spans="6:7" x14ac:dyDescent="0.3">
      <c r="F17886" t="s">
        <v>657</v>
      </c>
      <c r="G17886" s="10">
        <v>0</v>
      </c>
    </row>
    <row r="17887" spans="6:7" x14ac:dyDescent="0.3">
      <c r="F17887" t="s">
        <v>1241</v>
      </c>
      <c r="G17887" s="10">
        <v>0</v>
      </c>
    </row>
    <row r="17888" spans="6:7" x14ac:dyDescent="0.3">
      <c r="F17888" t="s">
        <v>979</v>
      </c>
      <c r="G17888" s="10">
        <v>0</v>
      </c>
    </row>
    <row r="17889" spans="6:7" x14ac:dyDescent="0.3">
      <c r="F17889" t="s">
        <v>1243</v>
      </c>
      <c r="G17889" s="10">
        <v>0</v>
      </c>
    </row>
    <row r="17890" spans="6:7" x14ac:dyDescent="0.3">
      <c r="F17890" t="s">
        <v>980</v>
      </c>
      <c r="G17890" s="10">
        <v>0</v>
      </c>
    </row>
    <row r="17891" spans="6:7" x14ac:dyDescent="0.3">
      <c r="F17891" t="s">
        <v>1245</v>
      </c>
      <c r="G17891" s="10">
        <v>0</v>
      </c>
    </row>
    <row r="17892" spans="6:7" x14ac:dyDescent="0.3">
      <c r="F17892" t="s">
        <v>981</v>
      </c>
      <c r="G17892" s="10">
        <v>0</v>
      </c>
    </row>
    <row r="17893" spans="6:7" x14ac:dyDescent="0.3">
      <c r="F17893" t="s">
        <v>1247</v>
      </c>
      <c r="G17893" s="10">
        <v>0</v>
      </c>
    </row>
    <row r="17894" spans="6:7" x14ac:dyDescent="0.3">
      <c r="F17894" t="s">
        <v>982</v>
      </c>
      <c r="G17894" s="10">
        <v>0</v>
      </c>
    </row>
    <row r="17895" spans="6:7" x14ac:dyDescent="0.3">
      <c r="F17895" t="s">
        <v>1249</v>
      </c>
      <c r="G17895" s="10">
        <v>0</v>
      </c>
    </row>
    <row r="17896" spans="6:7" x14ac:dyDescent="0.3">
      <c r="F17896" t="s">
        <v>620</v>
      </c>
      <c r="G17896" s="10">
        <v>0</v>
      </c>
    </row>
    <row r="17897" spans="6:7" x14ac:dyDescent="0.3">
      <c r="F17897" t="s">
        <v>1251</v>
      </c>
      <c r="G17897" s="10">
        <v>0</v>
      </c>
    </row>
    <row r="17898" spans="6:7" x14ac:dyDescent="0.3">
      <c r="F17898" t="s">
        <v>984</v>
      </c>
      <c r="G17898" s="10">
        <v>0</v>
      </c>
    </row>
    <row r="17899" spans="6:7" x14ac:dyDescent="0.3">
      <c r="F17899" t="s">
        <v>1253</v>
      </c>
      <c r="G17899" s="10">
        <v>0</v>
      </c>
    </row>
    <row r="17900" spans="6:7" x14ac:dyDescent="0.3">
      <c r="F17900" t="s">
        <v>985</v>
      </c>
      <c r="G17900" s="10">
        <v>0</v>
      </c>
    </row>
    <row r="17901" spans="6:7" x14ac:dyDescent="0.3">
      <c r="F17901" t="s">
        <v>1255</v>
      </c>
      <c r="G17901" s="10">
        <v>0</v>
      </c>
    </row>
    <row r="17902" spans="6:7" x14ac:dyDescent="0.3">
      <c r="F17902" t="s">
        <v>986</v>
      </c>
      <c r="G17902" s="10">
        <v>0</v>
      </c>
    </row>
    <row r="17903" spans="6:7" x14ac:dyDescent="0.3">
      <c r="F17903" t="s">
        <v>1257</v>
      </c>
      <c r="G17903" s="10">
        <v>0</v>
      </c>
    </row>
    <row r="17904" spans="6:7" x14ac:dyDescent="0.3">
      <c r="F17904" t="s">
        <v>987</v>
      </c>
      <c r="G17904" s="10">
        <v>0</v>
      </c>
    </row>
    <row r="17905" spans="6:7" x14ac:dyDescent="0.3">
      <c r="F17905" t="s">
        <v>1259</v>
      </c>
      <c r="G17905" s="10">
        <v>0</v>
      </c>
    </row>
    <row r="17906" spans="6:7" x14ac:dyDescent="0.3">
      <c r="F17906" t="s">
        <v>988</v>
      </c>
      <c r="G17906" s="10">
        <v>0</v>
      </c>
    </row>
    <row r="17907" spans="6:7" x14ac:dyDescent="0.3">
      <c r="F17907" t="s">
        <v>1261</v>
      </c>
      <c r="G17907" s="10">
        <v>0</v>
      </c>
    </row>
    <row r="17908" spans="6:7" x14ac:dyDescent="0.3">
      <c r="F17908" t="s">
        <v>690</v>
      </c>
      <c r="G17908" s="10">
        <v>0</v>
      </c>
    </row>
    <row r="17909" spans="6:7" x14ac:dyDescent="0.3">
      <c r="F17909" t="s">
        <v>1263</v>
      </c>
      <c r="G17909" s="10">
        <v>0</v>
      </c>
    </row>
    <row r="17910" spans="6:7" x14ac:dyDescent="0.3">
      <c r="F17910" t="s">
        <v>990</v>
      </c>
      <c r="G17910" s="10">
        <v>0</v>
      </c>
    </row>
    <row r="17911" spans="6:7" x14ac:dyDescent="0.3">
      <c r="F17911" t="s">
        <v>1265</v>
      </c>
      <c r="G17911" s="10">
        <v>0</v>
      </c>
    </row>
    <row r="17912" spans="6:7" x14ac:dyDescent="0.3">
      <c r="F17912" t="s">
        <v>991</v>
      </c>
      <c r="G17912" s="10">
        <v>0</v>
      </c>
    </row>
    <row r="17913" spans="6:7" x14ac:dyDescent="0.3">
      <c r="F17913" t="s">
        <v>1267</v>
      </c>
      <c r="G17913" s="10">
        <v>0</v>
      </c>
    </row>
    <row r="17914" spans="6:7" x14ac:dyDescent="0.3">
      <c r="F17914" t="s">
        <v>992</v>
      </c>
      <c r="G17914" s="10">
        <v>0</v>
      </c>
    </row>
    <row r="17915" spans="6:7" x14ac:dyDescent="0.3">
      <c r="F17915" t="s">
        <v>1269</v>
      </c>
      <c r="G17915" s="10">
        <v>0</v>
      </c>
    </row>
    <row r="17916" spans="6:7" x14ac:dyDescent="0.3">
      <c r="F17916" t="s">
        <v>993</v>
      </c>
      <c r="G17916" s="10">
        <v>0</v>
      </c>
    </row>
    <row r="17917" spans="6:7" x14ac:dyDescent="0.3">
      <c r="F17917" t="s">
        <v>1271</v>
      </c>
      <c r="G17917" s="10">
        <v>0</v>
      </c>
    </row>
    <row r="17918" spans="6:7" x14ac:dyDescent="0.3">
      <c r="F17918" t="s">
        <v>994</v>
      </c>
      <c r="G17918" s="10">
        <v>0</v>
      </c>
    </row>
    <row r="17919" spans="6:7" x14ac:dyDescent="0.3">
      <c r="F17919" t="s">
        <v>1273</v>
      </c>
      <c r="G17919" s="10">
        <v>0</v>
      </c>
    </row>
    <row r="17920" spans="6:7" x14ac:dyDescent="0.3">
      <c r="F17920" t="s">
        <v>995</v>
      </c>
      <c r="G17920" s="10">
        <v>0</v>
      </c>
    </row>
    <row r="17921" spans="6:7" x14ac:dyDescent="0.3">
      <c r="F17921" t="s">
        <v>691</v>
      </c>
      <c r="G17921" s="10">
        <v>0</v>
      </c>
    </row>
    <row r="17922" spans="6:7" x14ac:dyDescent="0.3">
      <c r="F17922" t="s">
        <v>996</v>
      </c>
      <c r="G17922" s="10">
        <v>0</v>
      </c>
    </row>
    <row r="17923" spans="6:7" x14ac:dyDescent="0.3">
      <c r="F17923" t="s">
        <v>1277</v>
      </c>
      <c r="G17923" s="10">
        <v>0</v>
      </c>
    </row>
    <row r="17924" spans="6:7" x14ac:dyDescent="0.3">
      <c r="F17924" t="s">
        <v>621</v>
      </c>
      <c r="G17924" s="10">
        <v>0</v>
      </c>
    </row>
    <row r="17925" spans="6:7" x14ac:dyDescent="0.3">
      <c r="F17925" t="s">
        <v>1279</v>
      </c>
      <c r="G17925" s="10">
        <v>0</v>
      </c>
    </row>
    <row r="17926" spans="6:7" x14ac:dyDescent="0.3">
      <c r="F17926" t="s">
        <v>998</v>
      </c>
      <c r="G17926" s="10">
        <v>0</v>
      </c>
    </row>
    <row r="17927" spans="6:7" x14ac:dyDescent="0.3">
      <c r="F17927" t="s">
        <v>1281</v>
      </c>
      <c r="G17927" s="10">
        <v>0</v>
      </c>
    </row>
    <row r="17928" spans="6:7" x14ac:dyDescent="0.3">
      <c r="F17928" t="s">
        <v>999</v>
      </c>
      <c r="G17928" s="10">
        <v>0</v>
      </c>
    </row>
    <row r="17929" spans="6:7" x14ac:dyDescent="0.3">
      <c r="F17929" t="s">
        <v>662</v>
      </c>
      <c r="G17929" s="10">
        <v>0</v>
      </c>
    </row>
    <row r="17930" spans="6:7" x14ac:dyDescent="0.3">
      <c r="F17930" t="s">
        <v>1000</v>
      </c>
      <c r="G17930" s="10">
        <v>0</v>
      </c>
    </row>
    <row r="17931" spans="6:7" x14ac:dyDescent="0.3">
      <c r="F17931" t="s">
        <v>1285</v>
      </c>
      <c r="G17931" s="10">
        <v>0</v>
      </c>
    </row>
    <row r="17932" spans="6:7" x14ac:dyDescent="0.3">
      <c r="F17932" t="s">
        <v>1001</v>
      </c>
      <c r="G17932" s="10">
        <v>0</v>
      </c>
    </row>
    <row r="17933" spans="6:7" x14ac:dyDescent="0.3">
      <c r="F17933" t="s">
        <v>1287</v>
      </c>
      <c r="G17933" s="10">
        <v>0</v>
      </c>
    </row>
    <row r="17934" spans="6:7" x14ac:dyDescent="0.3">
      <c r="F17934" t="s">
        <v>622</v>
      </c>
      <c r="G17934" s="10">
        <v>0</v>
      </c>
    </row>
    <row r="17935" spans="6:7" x14ac:dyDescent="0.3">
      <c r="F17935" t="s">
        <v>640</v>
      </c>
      <c r="G17935" s="10">
        <v>0</v>
      </c>
    </row>
    <row r="17936" spans="6:7" x14ac:dyDescent="0.3">
      <c r="F17936" t="s">
        <v>1003</v>
      </c>
      <c r="G17936" s="10">
        <v>0</v>
      </c>
    </row>
    <row r="17937" spans="6:7" x14ac:dyDescent="0.3">
      <c r="F17937" t="s">
        <v>1291</v>
      </c>
      <c r="G17937" s="10">
        <v>0</v>
      </c>
    </row>
    <row r="17938" spans="6:7" x14ac:dyDescent="0.3">
      <c r="F17938" t="s">
        <v>1004</v>
      </c>
      <c r="G17938" s="10">
        <v>0</v>
      </c>
    </row>
    <row r="17939" spans="6:7" x14ac:dyDescent="0.3">
      <c r="F17939" t="s">
        <v>1293</v>
      </c>
      <c r="G17939" s="10">
        <v>0</v>
      </c>
    </row>
    <row r="17940" spans="6:7" x14ac:dyDescent="0.3">
      <c r="F17940" t="s">
        <v>1005</v>
      </c>
      <c r="G17940" s="10">
        <v>0</v>
      </c>
    </row>
    <row r="17941" spans="6:7" x14ac:dyDescent="0.3">
      <c r="F17941" t="s">
        <v>1295</v>
      </c>
      <c r="G17941" s="10">
        <v>0</v>
      </c>
    </row>
    <row r="17942" spans="6:7" x14ac:dyDescent="0.3">
      <c r="F17942" t="s">
        <v>1006</v>
      </c>
      <c r="G17942" s="10">
        <v>0</v>
      </c>
    </row>
    <row r="17943" spans="6:7" x14ac:dyDescent="0.3">
      <c r="F17943" t="s">
        <v>1297</v>
      </c>
      <c r="G17943" s="10">
        <v>0</v>
      </c>
    </row>
    <row r="17944" spans="6:7" x14ac:dyDescent="0.3">
      <c r="F17944" t="s">
        <v>1007</v>
      </c>
      <c r="G17944" s="10">
        <v>0</v>
      </c>
    </row>
    <row r="17945" spans="6:7" x14ac:dyDescent="0.3">
      <c r="F17945" t="s">
        <v>1299</v>
      </c>
      <c r="G17945" s="10">
        <v>0</v>
      </c>
    </row>
    <row r="17946" spans="6:7" x14ac:dyDescent="0.3">
      <c r="F17946" t="s">
        <v>1008</v>
      </c>
      <c r="G17946" s="10">
        <v>0</v>
      </c>
    </row>
    <row r="17947" spans="6:7" x14ac:dyDescent="0.3">
      <c r="F17947" t="s">
        <v>1301</v>
      </c>
      <c r="G17947" s="10">
        <v>0</v>
      </c>
    </row>
    <row r="17948" spans="6:7" x14ac:dyDescent="0.3">
      <c r="F17948" t="s">
        <v>1009</v>
      </c>
      <c r="G17948" s="10">
        <v>0</v>
      </c>
    </row>
    <row r="17949" spans="6:7" x14ac:dyDescent="0.3">
      <c r="F17949" t="s">
        <v>1303</v>
      </c>
      <c r="G17949" s="10">
        <v>0</v>
      </c>
    </row>
    <row r="17950" spans="6:7" x14ac:dyDescent="0.3">
      <c r="F17950" t="s">
        <v>1010</v>
      </c>
      <c r="G17950" s="10">
        <v>0</v>
      </c>
    </row>
    <row r="17951" spans="6:7" x14ac:dyDescent="0.3">
      <c r="F17951" t="s">
        <v>1305</v>
      </c>
      <c r="G17951" s="10">
        <v>0</v>
      </c>
    </row>
    <row r="17952" spans="6:7" x14ac:dyDescent="0.3">
      <c r="F17952" t="s">
        <v>1011</v>
      </c>
      <c r="G17952" s="10">
        <v>0</v>
      </c>
    </row>
    <row r="17953" spans="6:7" x14ac:dyDescent="0.3">
      <c r="F17953" t="s">
        <v>1307</v>
      </c>
      <c r="G17953" s="10">
        <v>0</v>
      </c>
    </row>
    <row r="17954" spans="6:7" x14ac:dyDescent="0.3">
      <c r="F17954" t="s">
        <v>1012</v>
      </c>
      <c r="G17954" s="10">
        <v>0</v>
      </c>
    </row>
    <row r="17955" spans="6:7" x14ac:dyDescent="0.3">
      <c r="F17955" t="s">
        <v>1309</v>
      </c>
      <c r="G17955" s="10">
        <v>0</v>
      </c>
    </row>
    <row r="17956" spans="6:7" x14ac:dyDescent="0.3">
      <c r="F17956" t="s">
        <v>1013</v>
      </c>
      <c r="G17956" s="10">
        <v>0</v>
      </c>
    </row>
    <row r="17957" spans="6:7" x14ac:dyDescent="0.3">
      <c r="F17957" t="s">
        <v>1311</v>
      </c>
      <c r="G17957" s="10">
        <v>0</v>
      </c>
    </row>
    <row r="17958" spans="6:7" x14ac:dyDescent="0.3">
      <c r="F17958" t="s">
        <v>1014</v>
      </c>
      <c r="G17958" s="10">
        <v>0</v>
      </c>
    </row>
    <row r="17959" spans="6:7" x14ac:dyDescent="0.3">
      <c r="F17959" t="s">
        <v>1313</v>
      </c>
      <c r="G17959" s="10">
        <v>0</v>
      </c>
    </row>
    <row r="17960" spans="6:7" x14ac:dyDescent="0.3">
      <c r="F17960" t="s">
        <v>1015</v>
      </c>
      <c r="G17960" s="10">
        <v>0</v>
      </c>
    </row>
    <row r="17961" spans="6:7" x14ac:dyDescent="0.3">
      <c r="F17961" t="s">
        <v>1315</v>
      </c>
      <c r="G17961" s="10">
        <v>0</v>
      </c>
    </row>
    <row r="17962" spans="6:7" x14ac:dyDescent="0.3">
      <c r="F17962" t="s">
        <v>1016</v>
      </c>
      <c r="G17962" s="10">
        <v>0</v>
      </c>
    </row>
    <row r="17963" spans="6:7" x14ac:dyDescent="0.3">
      <c r="F17963" t="s">
        <v>1317</v>
      </c>
      <c r="G17963" s="10">
        <v>0</v>
      </c>
    </row>
    <row r="17964" spans="6:7" x14ac:dyDescent="0.3">
      <c r="F17964" t="s">
        <v>1017</v>
      </c>
      <c r="G17964" s="10">
        <v>0</v>
      </c>
    </row>
    <row r="17965" spans="6:7" x14ac:dyDescent="0.3">
      <c r="F17965" t="s">
        <v>1319</v>
      </c>
      <c r="G17965" s="10">
        <v>0</v>
      </c>
    </row>
    <row r="17966" spans="6:7" x14ac:dyDescent="0.3">
      <c r="F17966" t="s">
        <v>1018</v>
      </c>
      <c r="G17966" s="10">
        <v>0</v>
      </c>
    </row>
    <row r="17967" spans="6:7" x14ac:dyDescent="0.3">
      <c r="F17967" t="s">
        <v>1321</v>
      </c>
      <c r="G17967" s="10">
        <v>0</v>
      </c>
    </row>
    <row r="17968" spans="6:7" x14ac:dyDescent="0.3">
      <c r="F17968" t="s">
        <v>1019</v>
      </c>
      <c r="G17968" s="10">
        <v>0</v>
      </c>
    </row>
    <row r="17969" spans="6:7" x14ac:dyDescent="0.3">
      <c r="F17969" t="s">
        <v>1323</v>
      </c>
      <c r="G17969" s="10">
        <v>0</v>
      </c>
    </row>
    <row r="17970" spans="6:7" x14ac:dyDescent="0.3">
      <c r="F17970" t="s">
        <v>658</v>
      </c>
      <c r="G17970" s="10">
        <v>0</v>
      </c>
    </row>
    <row r="17971" spans="6:7" x14ac:dyDescent="0.3">
      <c r="F17971" t="s">
        <v>1325</v>
      </c>
      <c r="G17971" s="10">
        <v>0</v>
      </c>
    </row>
    <row r="17972" spans="6:7" x14ac:dyDescent="0.3">
      <c r="F17972" t="s">
        <v>1021</v>
      </c>
      <c r="G17972" s="10">
        <v>0</v>
      </c>
    </row>
    <row r="17973" spans="6:7" x14ac:dyDescent="0.3">
      <c r="F17973" t="s">
        <v>665</v>
      </c>
      <c r="G17973" s="10">
        <v>0</v>
      </c>
    </row>
    <row r="17974" spans="6:7" x14ac:dyDescent="0.3">
      <c r="F17974" t="s">
        <v>1022</v>
      </c>
      <c r="G17974" s="10">
        <v>0</v>
      </c>
    </row>
    <row r="17975" spans="6:7" x14ac:dyDescent="0.3">
      <c r="F17975" t="s">
        <v>1329</v>
      </c>
      <c r="G17975" s="10">
        <v>0</v>
      </c>
    </row>
    <row r="17976" spans="6:7" x14ac:dyDescent="0.3">
      <c r="F17976" t="s">
        <v>1023</v>
      </c>
      <c r="G17976" s="10">
        <v>0</v>
      </c>
    </row>
    <row r="17977" spans="6:7" x14ac:dyDescent="0.3">
      <c r="F17977" t="s">
        <v>1331</v>
      </c>
      <c r="G17977" s="10">
        <v>0</v>
      </c>
    </row>
    <row r="17978" spans="6:7" x14ac:dyDescent="0.3">
      <c r="F17978" t="s">
        <v>1024</v>
      </c>
      <c r="G17978" s="10">
        <v>0</v>
      </c>
    </row>
    <row r="17979" spans="6:7" x14ac:dyDescent="0.3">
      <c r="F17979" t="s">
        <v>1333</v>
      </c>
      <c r="G17979" s="10">
        <v>0</v>
      </c>
    </row>
    <row r="17980" spans="6:7" x14ac:dyDescent="0.3">
      <c r="F17980" t="s">
        <v>1025</v>
      </c>
      <c r="G17980" s="10">
        <v>0</v>
      </c>
    </row>
    <row r="17981" spans="6:7" x14ac:dyDescent="0.3">
      <c r="F17981" t="s">
        <v>1335</v>
      </c>
      <c r="G17981" s="10">
        <v>0</v>
      </c>
    </row>
    <row r="17982" spans="6:7" x14ac:dyDescent="0.3">
      <c r="F17982" t="s">
        <v>709</v>
      </c>
      <c r="G17982" s="10">
        <v>0</v>
      </c>
    </row>
    <row r="17983" spans="6:7" x14ac:dyDescent="0.3">
      <c r="F17983" t="s">
        <v>1337</v>
      </c>
      <c r="G17983" s="10">
        <v>0</v>
      </c>
    </row>
    <row r="17984" spans="6:7" x14ac:dyDescent="0.3">
      <c r="F17984" t="s">
        <v>1027</v>
      </c>
      <c r="G17984" s="10">
        <v>0</v>
      </c>
    </row>
    <row r="17985" spans="6:7" x14ac:dyDescent="0.3">
      <c r="F17985" t="s">
        <v>1339</v>
      </c>
      <c r="G17985" s="10">
        <v>0</v>
      </c>
    </row>
    <row r="17986" spans="6:7" x14ac:dyDescent="0.3">
      <c r="F17986" t="s">
        <v>659</v>
      </c>
      <c r="G17986" s="10">
        <v>0</v>
      </c>
    </row>
    <row r="17987" spans="6:7" x14ac:dyDescent="0.3">
      <c r="F17987" t="s">
        <v>1341</v>
      </c>
      <c r="G17987" s="10">
        <v>0</v>
      </c>
    </row>
    <row r="17988" spans="6:7" x14ac:dyDescent="0.3">
      <c r="F17988" t="s">
        <v>1029</v>
      </c>
      <c r="G17988" s="10">
        <v>0</v>
      </c>
    </row>
    <row r="17989" spans="6:7" x14ac:dyDescent="0.3">
      <c r="F17989" t="s">
        <v>1343</v>
      </c>
      <c r="G17989" s="10">
        <v>0</v>
      </c>
    </row>
    <row r="17990" spans="6:7" x14ac:dyDescent="0.3">
      <c r="F17990" t="s">
        <v>1030</v>
      </c>
      <c r="G17990" s="10">
        <v>0</v>
      </c>
    </row>
    <row r="17991" spans="6:7" x14ac:dyDescent="0.3">
      <c r="F17991" t="s">
        <v>1345</v>
      </c>
      <c r="G17991" s="10">
        <v>0</v>
      </c>
    </row>
    <row r="17992" spans="6:7" x14ac:dyDescent="0.3">
      <c r="F17992" t="s">
        <v>1031</v>
      </c>
      <c r="G17992" s="10">
        <v>0</v>
      </c>
    </row>
    <row r="17993" spans="6:7" x14ac:dyDescent="0.3">
      <c r="F17993" t="s">
        <v>1347</v>
      </c>
      <c r="G17993" s="10">
        <v>0</v>
      </c>
    </row>
    <row r="17994" spans="6:7" x14ac:dyDescent="0.3">
      <c r="F17994" t="s">
        <v>1032</v>
      </c>
      <c r="G17994" s="10">
        <v>0</v>
      </c>
    </row>
    <row r="17995" spans="6:7" x14ac:dyDescent="0.3">
      <c r="F17995" t="s">
        <v>1349</v>
      </c>
      <c r="G17995" s="10">
        <v>0</v>
      </c>
    </row>
    <row r="17996" spans="6:7" x14ac:dyDescent="0.3">
      <c r="F17996" t="s">
        <v>1033</v>
      </c>
      <c r="G17996" s="10">
        <v>0</v>
      </c>
    </row>
    <row r="17997" spans="6:7" x14ac:dyDescent="0.3">
      <c r="F17997" t="s">
        <v>718</v>
      </c>
      <c r="G17997" s="10">
        <v>0</v>
      </c>
    </row>
    <row r="17998" spans="6:7" x14ac:dyDescent="0.3">
      <c r="F17998" t="s">
        <v>1034</v>
      </c>
      <c r="G17998" s="10">
        <v>0</v>
      </c>
    </row>
    <row r="17999" spans="6:7" x14ac:dyDescent="0.3">
      <c r="F17999" t="s">
        <v>1353</v>
      </c>
      <c r="G17999" s="10">
        <v>0</v>
      </c>
    </row>
    <row r="18000" spans="6:7" x14ac:dyDescent="0.3">
      <c r="F18000" t="s">
        <v>1035</v>
      </c>
      <c r="G18000" s="10">
        <v>0</v>
      </c>
    </row>
    <row r="18001" spans="6:7" x14ac:dyDescent="0.3">
      <c r="F18001" t="s">
        <v>628</v>
      </c>
      <c r="G18001" s="10">
        <v>0</v>
      </c>
    </row>
    <row r="18002" spans="6:7" x14ac:dyDescent="0.3">
      <c r="F18002" t="s">
        <v>1036</v>
      </c>
      <c r="G18002" s="10">
        <v>0</v>
      </c>
    </row>
    <row r="18003" spans="6:7" x14ac:dyDescent="0.3">
      <c r="F18003" t="s">
        <v>1357</v>
      </c>
      <c r="G18003" s="10">
        <v>0</v>
      </c>
    </row>
    <row r="18004" spans="6:7" x14ac:dyDescent="0.3">
      <c r="F18004" t="s">
        <v>1037</v>
      </c>
      <c r="G18004" s="10">
        <v>0</v>
      </c>
    </row>
    <row r="18005" spans="6:7" x14ac:dyDescent="0.3">
      <c r="F18005" t="s">
        <v>700</v>
      </c>
      <c r="G18005" s="10">
        <v>0</v>
      </c>
    </row>
    <row r="18006" spans="6:7" x14ac:dyDescent="0.3">
      <c r="F18006" t="s">
        <v>1038</v>
      </c>
      <c r="G18006" s="10">
        <v>0</v>
      </c>
    </row>
    <row r="18007" spans="6:7" x14ac:dyDescent="0.3">
      <c r="F18007" t="s">
        <v>1361</v>
      </c>
      <c r="G18007" s="10">
        <v>0</v>
      </c>
    </row>
    <row r="18008" spans="6:7" x14ac:dyDescent="0.3">
      <c r="F18008" t="s">
        <v>1039</v>
      </c>
      <c r="G18008" s="10">
        <v>0</v>
      </c>
    </row>
    <row r="18009" spans="6:7" x14ac:dyDescent="0.3">
      <c r="F18009" t="s">
        <v>1363</v>
      </c>
      <c r="G18009" s="10">
        <v>0</v>
      </c>
    </row>
    <row r="18010" spans="6:7" x14ac:dyDescent="0.3">
      <c r="F18010" t="s">
        <v>1040</v>
      </c>
      <c r="G18010" s="10">
        <v>0</v>
      </c>
    </row>
    <row r="18011" spans="6:7" x14ac:dyDescent="0.3">
      <c r="F18011" t="s">
        <v>1365</v>
      </c>
      <c r="G18011" s="10">
        <v>0</v>
      </c>
    </row>
    <row r="18012" spans="6:7" x14ac:dyDescent="0.3">
      <c r="F18012" t="s">
        <v>1041</v>
      </c>
      <c r="G18012" s="10">
        <v>0</v>
      </c>
    </row>
    <row r="18013" spans="6:7" x14ac:dyDescent="0.3">
      <c r="F18013" t="s">
        <v>1367</v>
      </c>
      <c r="G18013" s="10">
        <v>0</v>
      </c>
    </row>
    <row r="18014" spans="6:7" x14ac:dyDescent="0.3">
      <c r="F18014" t="s">
        <v>1042</v>
      </c>
      <c r="G18014" s="10">
        <v>0</v>
      </c>
    </row>
    <row r="18015" spans="6:7" x14ac:dyDescent="0.3">
      <c r="F18015" t="s">
        <v>1369</v>
      </c>
      <c r="G18015" s="10">
        <v>0</v>
      </c>
    </row>
    <row r="18016" spans="6:7" x14ac:dyDescent="0.3">
      <c r="F18016" t="s">
        <v>1043</v>
      </c>
      <c r="G18016" s="10">
        <v>0</v>
      </c>
    </row>
    <row r="18017" spans="6:7" x14ac:dyDescent="0.3">
      <c r="F18017" t="s">
        <v>1371</v>
      </c>
      <c r="G18017" s="10">
        <v>0</v>
      </c>
    </row>
    <row r="18018" spans="6:7" x14ac:dyDescent="0.3">
      <c r="F18018" t="s">
        <v>1044</v>
      </c>
      <c r="G18018" s="10">
        <v>0</v>
      </c>
    </row>
    <row r="18019" spans="6:7" x14ac:dyDescent="0.3">
      <c r="F18019" t="s">
        <v>1373</v>
      </c>
      <c r="G18019" s="10">
        <v>0</v>
      </c>
    </row>
    <row r="18020" spans="6:7" x14ac:dyDescent="0.3">
      <c r="F18020" t="s">
        <v>1045</v>
      </c>
      <c r="G18020" s="10">
        <v>0</v>
      </c>
    </row>
    <row r="18021" spans="6:7" x14ac:dyDescent="0.3">
      <c r="F18021" t="s">
        <v>1375</v>
      </c>
      <c r="G18021" s="10">
        <v>0</v>
      </c>
    </row>
    <row r="18022" spans="6:7" x14ac:dyDescent="0.3">
      <c r="F18022" t="s">
        <v>1046</v>
      </c>
      <c r="G18022" s="10">
        <v>0</v>
      </c>
    </row>
    <row r="18023" spans="6:7" x14ac:dyDescent="0.3">
      <c r="F18023" t="s">
        <v>1377</v>
      </c>
      <c r="G18023" s="10">
        <v>0</v>
      </c>
    </row>
    <row r="18024" spans="6:7" x14ac:dyDescent="0.3">
      <c r="F18024" t="s">
        <v>1047</v>
      </c>
      <c r="G18024" s="10">
        <v>0</v>
      </c>
    </row>
    <row r="18025" spans="6:7" x14ac:dyDescent="0.3">
      <c r="F18025" t="s">
        <v>1379</v>
      </c>
      <c r="G18025" s="10">
        <v>0</v>
      </c>
    </row>
    <row r="18026" spans="6:7" x14ac:dyDescent="0.3">
      <c r="F18026" t="s">
        <v>1048</v>
      </c>
      <c r="G18026" s="10">
        <v>0</v>
      </c>
    </row>
    <row r="18027" spans="6:7" x14ac:dyDescent="0.3">
      <c r="F18027" t="s">
        <v>1381</v>
      </c>
      <c r="G18027" s="10">
        <v>0</v>
      </c>
    </row>
    <row r="18028" spans="6:7" x14ac:dyDescent="0.3">
      <c r="F18028" t="s">
        <v>1049</v>
      </c>
      <c r="G18028" s="10">
        <v>0</v>
      </c>
    </row>
    <row r="18029" spans="6:7" x14ac:dyDescent="0.3">
      <c r="F18029" t="s">
        <v>1383</v>
      </c>
      <c r="G18029" s="10">
        <v>0</v>
      </c>
    </row>
    <row r="18030" spans="6:7" x14ac:dyDescent="0.3">
      <c r="F18030" t="s">
        <v>623</v>
      </c>
      <c r="G18030" s="10">
        <v>0</v>
      </c>
    </row>
    <row r="18031" spans="6:7" x14ac:dyDescent="0.3">
      <c r="F18031" t="s">
        <v>1385</v>
      </c>
      <c r="G18031" s="10">
        <v>0</v>
      </c>
    </row>
    <row r="18032" spans="6:7" x14ac:dyDescent="0.3">
      <c r="F18032" t="s">
        <v>1051</v>
      </c>
      <c r="G18032" s="10">
        <v>0</v>
      </c>
    </row>
    <row r="18033" spans="6:7" x14ac:dyDescent="0.3">
      <c r="F18033" t="s">
        <v>701</v>
      </c>
      <c r="G18033" s="10">
        <v>0</v>
      </c>
    </row>
    <row r="18034" spans="6:7" x14ac:dyDescent="0.3">
      <c r="F18034" t="s">
        <v>1052</v>
      </c>
      <c r="G18034" s="10">
        <v>0</v>
      </c>
    </row>
    <row r="18035" spans="6:7" x14ac:dyDescent="0.3">
      <c r="F18035" t="s">
        <v>1389</v>
      </c>
      <c r="G18035" s="10">
        <v>0</v>
      </c>
    </row>
    <row r="18036" spans="6:7" x14ac:dyDescent="0.3">
      <c r="F18036" t="s">
        <v>1053</v>
      </c>
      <c r="G18036" s="10">
        <v>0</v>
      </c>
    </row>
    <row r="18037" spans="6:7" x14ac:dyDescent="0.3">
      <c r="F18037" t="s">
        <v>692</v>
      </c>
      <c r="G18037" s="10">
        <v>0</v>
      </c>
    </row>
    <row r="18038" spans="6:7" x14ac:dyDescent="0.3">
      <c r="F18038" t="s">
        <v>1054</v>
      </c>
      <c r="G18038" s="10">
        <v>0</v>
      </c>
    </row>
    <row r="18039" spans="6:7" x14ac:dyDescent="0.3">
      <c r="F18039" t="s">
        <v>1393</v>
      </c>
      <c r="G18039" s="10">
        <v>0</v>
      </c>
    </row>
    <row r="18040" spans="6:7" x14ac:dyDescent="0.3">
      <c r="F18040" t="s">
        <v>1055</v>
      </c>
      <c r="G18040" s="10">
        <v>0</v>
      </c>
    </row>
    <row r="18041" spans="6:7" x14ac:dyDescent="0.3">
      <c r="F18041" t="s">
        <v>606</v>
      </c>
      <c r="G18041" s="10">
        <v>0</v>
      </c>
    </row>
    <row r="18042" spans="6:7" x14ac:dyDescent="0.3">
      <c r="F18042" t="s">
        <v>1056</v>
      </c>
      <c r="G18042" s="10">
        <v>0</v>
      </c>
    </row>
    <row r="18043" spans="6:7" x14ac:dyDescent="0.3">
      <c r="F18043" t="s">
        <v>1397</v>
      </c>
      <c r="G18043" s="10">
        <v>0</v>
      </c>
    </row>
    <row r="18044" spans="6:7" x14ac:dyDescent="0.3">
      <c r="F18044" t="s">
        <v>1057</v>
      </c>
      <c r="G18044" s="10">
        <v>0</v>
      </c>
    </row>
    <row r="18045" spans="6:7" x14ac:dyDescent="0.3">
      <c r="F18045" t="s">
        <v>1399</v>
      </c>
      <c r="G18045" s="10">
        <v>0</v>
      </c>
    </row>
    <row r="18046" spans="6:7" x14ac:dyDescent="0.3">
      <c r="F18046" t="s">
        <v>1058</v>
      </c>
      <c r="G18046" s="10">
        <v>0</v>
      </c>
    </row>
    <row r="18047" spans="6:7" x14ac:dyDescent="0.3">
      <c r="F18047" t="s">
        <v>1401</v>
      </c>
      <c r="G18047" s="10">
        <v>0</v>
      </c>
    </row>
    <row r="18048" spans="6:7" x14ac:dyDescent="0.3">
      <c r="F18048" t="s">
        <v>1059</v>
      </c>
      <c r="G18048" s="10">
        <v>0</v>
      </c>
    </row>
    <row r="18049" spans="6:7" x14ac:dyDescent="0.3">
      <c r="F18049" t="s">
        <v>1403</v>
      </c>
      <c r="G18049" s="10">
        <v>0</v>
      </c>
    </row>
    <row r="18050" spans="6:7" x14ac:dyDescent="0.3">
      <c r="F18050" t="s">
        <v>1060</v>
      </c>
      <c r="G18050" s="10">
        <v>0</v>
      </c>
    </row>
    <row r="18051" spans="6:7" x14ac:dyDescent="0.3">
      <c r="F18051" t="s">
        <v>1405</v>
      </c>
      <c r="G18051" s="10">
        <v>0</v>
      </c>
    </row>
    <row r="18052" spans="6:7" x14ac:dyDescent="0.3">
      <c r="F18052" t="s">
        <v>1061</v>
      </c>
      <c r="G18052" s="10">
        <v>0</v>
      </c>
    </row>
    <row r="18053" spans="6:7" x14ac:dyDescent="0.3">
      <c r="F18053" t="s">
        <v>1407</v>
      </c>
      <c r="G18053" s="10">
        <v>0</v>
      </c>
    </row>
    <row r="18054" spans="6:7" x14ac:dyDescent="0.3">
      <c r="F18054" t="s">
        <v>1062</v>
      </c>
      <c r="G18054" s="10">
        <v>0</v>
      </c>
    </row>
    <row r="18055" spans="6:7" x14ac:dyDescent="0.3">
      <c r="F18055" t="s">
        <v>703</v>
      </c>
      <c r="G18055" s="10">
        <v>0</v>
      </c>
    </row>
    <row r="18056" spans="6:7" x14ac:dyDescent="0.3">
      <c r="F18056" t="s">
        <v>1063</v>
      </c>
      <c r="G18056" s="10">
        <v>0</v>
      </c>
    </row>
    <row r="18057" spans="6:7" x14ac:dyDescent="0.3">
      <c r="F18057" t="s">
        <v>693</v>
      </c>
      <c r="G18057" s="10">
        <v>0</v>
      </c>
    </row>
    <row r="18058" spans="6:7" x14ac:dyDescent="0.3">
      <c r="F18058" t="s">
        <v>1064</v>
      </c>
      <c r="G18058" s="10">
        <v>0</v>
      </c>
    </row>
    <row r="18059" spans="6:7" x14ac:dyDescent="0.3">
      <c r="F18059" t="s">
        <v>1413</v>
      </c>
      <c r="G18059" s="10">
        <v>0</v>
      </c>
    </row>
    <row r="18060" spans="6:7" x14ac:dyDescent="0.3">
      <c r="F18060" t="s">
        <v>1065</v>
      </c>
      <c r="G18060" s="10">
        <v>0</v>
      </c>
    </row>
    <row r="18061" spans="6:7" x14ac:dyDescent="0.3">
      <c r="F18061" t="s">
        <v>1415</v>
      </c>
      <c r="G18061" s="10">
        <v>0</v>
      </c>
    </row>
    <row r="18062" spans="6:7" x14ac:dyDescent="0.3">
      <c r="F18062" t="s">
        <v>1066</v>
      </c>
      <c r="G18062" s="10">
        <v>0</v>
      </c>
    </row>
    <row r="18063" spans="6:7" x14ac:dyDescent="0.3">
      <c r="F18063" t="s">
        <v>1417</v>
      </c>
      <c r="G18063" s="10">
        <v>0</v>
      </c>
    </row>
    <row r="18064" spans="6:7" x14ac:dyDescent="0.3">
      <c r="F18064" t="s">
        <v>1067</v>
      </c>
      <c r="G18064" s="10">
        <v>0</v>
      </c>
    </row>
    <row r="18065" spans="6:7" x14ac:dyDescent="0.3">
      <c r="F18065" t="s">
        <v>1419</v>
      </c>
      <c r="G18065" s="10">
        <v>0</v>
      </c>
    </row>
    <row r="18066" spans="6:7" x14ac:dyDescent="0.3">
      <c r="F18066" t="s">
        <v>1068</v>
      </c>
      <c r="G18066" s="10">
        <v>0</v>
      </c>
    </row>
    <row r="18067" spans="6:7" x14ac:dyDescent="0.3">
      <c r="F18067" t="s">
        <v>1421</v>
      </c>
      <c r="G18067" s="10">
        <v>0</v>
      </c>
    </row>
    <row r="18068" spans="6:7" x14ac:dyDescent="0.3">
      <c r="F18068" t="s">
        <v>1069</v>
      </c>
      <c r="G18068" s="10">
        <v>0</v>
      </c>
    </row>
    <row r="18069" spans="6:7" x14ac:dyDescent="0.3">
      <c r="F18069" t="s">
        <v>1423</v>
      </c>
      <c r="G18069" s="10">
        <v>0</v>
      </c>
    </row>
    <row r="18070" spans="6:7" x14ac:dyDescent="0.3">
      <c r="F18070" t="s">
        <v>1070</v>
      </c>
      <c r="G18070" s="10">
        <v>0</v>
      </c>
    </row>
    <row r="18071" spans="6:7" x14ac:dyDescent="0.3">
      <c r="F18071" t="s">
        <v>1425</v>
      </c>
      <c r="G18071" s="10">
        <v>0</v>
      </c>
    </row>
    <row r="18072" spans="6:7" x14ac:dyDescent="0.3">
      <c r="F18072" t="s">
        <v>1430</v>
      </c>
      <c r="G18072" s="10">
        <v>0</v>
      </c>
    </row>
    <row r="18073" spans="6:7" x14ac:dyDescent="0.3">
      <c r="F18073" t="s">
        <v>1427</v>
      </c>
      <c r="G18073" s="10">
        <v>0</v>
      </c>
    </row>
    <row r="18074" spans="6:7" x14ac:dyDescent="0.3">
      <c r="F18074" t="s">
        <v>704</v>
      </c>
      <c r="G18074" s="10">
        <v>0</v>
      </c>
    </row>
    <row r="18075" spans="6:7" x14ac:dyDescent="0.3">
      <c r="F18075" t="s">
        <v>1429</v>
      </c>
      <c r="G18075" s="10">
        <v>0</v>
      </c>
    </row>
    <row r="18076" spans="6:7" x14ac:dyDescent="0.3">
      <c r="F18076" t="s">
        <v>1434</v>
      </c>
      <c r="G18076" s="10">
        <v>0</v>
      </c>
    </row>
    <row r="18077" spans="6:7" x14ac:dyDescent="0.3">
      <c r="F18077" t="s">
        <v>1436</v>
      </c>
      <c r="G18077" s="10">
        <v>0</v>
      </c>
    </row>
    <row r="18078" spans="6:7" x14ac:dyDescent="0.3">
      <c r="F18078" t="s">
        <v>1071</v>
      </c>
      <c r="G18078" s="10">
        <v>0</v>
      </c>
    </row>
    <row r="18079" spans="6:7" x14ac:dyDescent="0.3">
      <c r="F18079" t="s">
        <v>1433</v>
      </c>
      <c r="G18079" s="10">
        <v>0</v>
      </c>
    </row>
    <row r="18080" spans="6:7" x14ac:dyDescent="0.3">
      <c r="F18080" t="s">
        <v>1072</v>
      </c>
      <c r="G18080" s="10">
        <v>0</v>
      </c>
    </row>
    <row r="18081" spans="6:7" x14ac:dyDescent="0.3">
      <c r="F18081" t="s">
        <v>1435</v>
      </c>
      <c r="G18081" s="10">
        <v>0</v>
      </c>
    </row>
    <row r="18082" spans="6:7" x14ac:dyDescent="0.3">
      <c r="F18082" t="s">
        <v>1073</v>
      </c>
      <c r="G18082" s="10">
        <v>0</v>
      </c>
    </row>
    <row r="18083" spans="6:7" x14ac:dyDescent="0.3">
      <c r="F18083" t="s">
        <v>1437</v>
      </c>
      <c r="G18083" s="10">
        <v>0</v>
      </c>
    </row>
    <row r="18084" spans="6:7" x14ac:dyDescent="0.3">
      <c r="F18084" t="s">
        <v>1074</v>
      </c>
      <c r="G18084" s="10">
        <v>0</v>
      </c>
    </row>
    <row r="18085" spans="6:7" x14ac:dyDescent="0.3">
      <c r="F18085" t="s">
        <v>1439</v>
      </c>
      <c r="G18085" s="10">
        <v>0</v>
      </c>
    </row>
    <row r="18086" spans="6:7" x14ac:dyDescent="0.3">
      <c r="F18086" t="s">
        <v>1075</v>
      </c>
      <c r="G18086" s="10">
        <v>0</v>
      </c>
    </row>
    <row r="18087" spans="6:7" x14ac:dyDescent="0.3">
      <c r="F18087" t="s">
        <v>1441</v>
      </c>
      <c r="G18087" s="10">
        <v>0</v>
      </c>
    </row>
    <row r="18088" spans="6:7" x14ac:dyDescent="0.3">
      <c r="F18088" t="s">
        <v>1076</v>
      </c>
      <c r="G18088" s="10">
        <v>0</v>
      </c>
    </row>
    <row r="18089" spans="6:7" x14ac:dyDescent="0.3">
      <c r="F18089" t="s">
        <v>1443</v>
      </c>
      <c r="G18089" s="10">
        <v>0</v>
      </c>
    </row>
    <row r="18090" spans="6:7" x14ac:dyDescent="0.3">
      <c r="F18090" t="s">
        <v>1077</v>
      </c>
      <c r="G18090" s="10">
        <v>0</v>
      </c>
    </row>
    <row r="18091" spans="6:7" x14ac:dyDescent="0.3">
      <c r="F18091" t="s">
        <v>1445</v>
      </c>
      <c r="G18091" s="10">
        <v>0</v>
      </c>
    </row>
    <row r="18092" spans="6:7" x14ac:dyDescent="0.3">
      <c r="F18092" t="s">
        <v>624</v>
      </c>
      <c r="G18092" s="10">
        <v>0</v>
      </c>
    </row>
    <row r="18093" spans="6:7" x14ac:dyDescent="0.3">
      <c r="F18093" t="s">
        <v>1447</v>
      </c>
      <c r="G18093" s="10">
        <v>0</v>
      </c>
    </row>
    <row r="18094" spans="6:7" x14ac:dyDescent="0.3">
      <c r="F18094" t="s">
        <v>1079</v>
      </c>
      <c r="G18094" s="10">
        <v>0</v>
      </c>
    </row>
    <row r="18095" spans="6:7" x14ac:dyDescent="0.3">
      <c r="F18095" t="s">
        <v>1449</v>
      </c>
      <c r="G18095" s="10">
        <v>0</v>
      </c>
    </row>
    <row r="18096" spans="6:7" x14ac:dyDescent="0.3">
      <c r="F18096" t="s">
        <v>1080</v>
      </c>
      <c r="G18096" s="10">
        <v>0</v>
      </c>
    </row>
    <row r="18097" spans="6:7" x14ac:dyDescent="0.3">
      <c r="F18097" t="s">
        <v>1451</v>
      </c>
      <c r="G18097" s="10">
        <v>0</v>
      </c>
    </row>
    <row r="18098" spans="6:7" x14ac:dyDescent="0.3">
      <c r="F18098" t="s">
        <v>1081</v>
      </c>
      <c r="G18098" s="10">
        <v>0</v>
      </c>
    </row>
    <row r="18099" spans="6:7" x14ac:dyDescent="0.3">
      <c r="F18099" t="s">
        <v>1453</v>
      </c>
      <c r="G18099" s="10">
        <v>0</v>
      </c>
    </row>
    <row r="18100" spans="6:7" x14ac:dyDescent="0.3">
      <c r="F18100" t="s">
        <v>1082</v>
      </c>
      <c r="G18100" s="10">
        <v>0</v>
      </c>
    </row>
    <row r="18101" spans="6:7" x14ac:dyDescent="0.3">
      <c r="F18101" t="s">
        <v>1455</v>
      </c>
      <c r="G18101" s="10">
        <v>0</v>
      </c>
    </row>
    <row r="18102" spans="6:7" x14ac:dyDescent="0.3">
      <c r="F18102" t="s">
        <v>1083</v>
      </c>
      <c r="G18102" s="10">
        <v>0</v>
      </c>
    </row>
    <row r="18103" spans="6:7" x14ac:dyDescent="0.3">
      <c r="F18103" t="s">
        <v>1457</v>
      </c>
      <c r="G18103" s="10">
        <v>0</v>
      </c>
    </row>
    <row r="18104" spans="6:7" x14ac:dyDescent="0.3">
      <c r="F18104" t="s">
        <v>1084</v>
      </c>
      <c r="G18104" s="10">
        <v>0</v>
      </c>
    </row>
    <row r="18105" spans="6:7" x14ac:dyDescent="0.3">
      <c r="F18105" t="s">
        <v>1459</v>
      </c>
      <c r="G18105" s="10">
        <v>0</v>
      </c>
    </row>
    <row r="18106" spans="6:7" x14ac:dyDescent="0.3">
      <c r="F18106" t="s">
        <v>1085</v>
      </c>
      <c r="G18106" s="10">
        <v>0</v>
      </c>
    </row>
    <row r="18107" spans="6:7" x14ac:dyDescent="0.3">
      <c r="F18107" t="s">
        <v>1461</v>
      </c>
      <c r="G18107" s="10">
        <v>0</v>
      </c>
    </row>
    <row r="18108" spans="6:7" x14ac:dyDescent="0.3">
      <c r="F18108" t="s">
        <v>1086</v>
      </c>
      <c r="G18108" s="10">
        <v>0</v>
      </c>
    </row>
    <row r="18109" spans="6:7" x14ac:dyDescent="0.3">
      <c r="F18109" t="s">
        <v>1463</v>
      </c>
      <c r="G18109" s="10">
        <v>0</v>
      </c>
    </row>
    <row r="18110" spans="6:7" x14ac:dyDescent="0.3">
      <c r="F18110" t="s">
        <v>1087</v>
      </c>
      <c r="G18110" s="10">
        <v>0</v>
      </c>
    </row>
    <row r="18111" spans="6:7" x14ac:dyDescent="0.3">
      <c r="F18111" t="s">
        <v>1465</v>
      </c>
      <c r="G18111" s="10">
        <v>0</v>
      </c>
    </row>
    <row r="18112" spans="6:7" x14ac:dyDescent="0.3">
      <c r="F18112" t="s">
        <v>1088</v>
      </c>
      <c r="G18112" s="10">
        <v>0</v>
      </c>
    </row>
    <row r="18113" spans="6:7" x14ac:dyDescent="0.3">
      <c r="F18113" t="s">
        <v>1467</v>
      </c>
      <c r="G18113" s="10">
        <v>0</v>
      </c>
    </row>
    <row r="18114" spans="6:7" x14ac:dyDescent="0.3">
      <c r="F18114" t="s">
        <v>1089</v>
      </c>
      <c r="G18114" s="10">
        <v>0</v>
      </c>
    </row>
    <row r="18115" spans="6:7" x14ac:dyDescent="0.3">
      <c r="F18115" t="s">
        <v>1469</v>
      </c>
      <c r="G18115" s="10">
        <v>0</v>
      </c>
    </row>
    <row r="18116" spans="6:7" x14ac:dyDescent="0.3">
      <c r="F18116" t="s">
        <v>1090</v>
      </c>
      <c r="G18116" s="10">
        <v>0</v>
      </c>
    </row>
    <row r="18117" spans="6:7" x14ac:dyDescent="0.3">
      <c r="F18117" t="s">
        <v>1471</v>
      </c>
      <c r="G18117" s="10">
        <v>0</v>
      </c>
    </row>
    <row r="18118" spans="6:7" x14ac:dyDescent="0.3">
      <c r="F18118" t="s">
        <v>1091</v>
      </c>
      <c r="G18118" s="10">
        <v>0</v>
      </c>
    </row>
    <row r="18119" spans="6:7" x14ac:dyDescent="0.3">
      <c r="F18119" t="s">
        <v>1473</v>
      </c>
      <c r="G18119" s="10">
        <v>0</v>
      </c>
    </row>
    <row r="18120" spans="6:7" x14ac:dyDescent="0.3">
      <c r="F18120" t="s">
        <v>1092</v>
      </c>
      <c r="G18120" s="10">
        <v>0</v>
      </c>
    </row>
    <row r="18121" spans="6:7" x14ac:dyDescent="0.3">
      <c r="F18121" t="s">
        <v>1475</v>
      </c>
      <c r="G18121" s="10">
        <v>0</v>
      </c>
    </row>
    <row r="18122" spans="6:7" x14ac:dyDescent="0.3">
      <c r="F18122" t="s">
        <v>1093</v>
      </c>
      <c r="G18122" s="10">
        <v>0</v>
      </c>
    </row>
    <row r="18123" spans="6:7" x14ac:dyDescent="0.3">
      <c r="F18123" t="s">
        <v>1477</v>
      </c>
      <c r="G18123" s="10">
        <v>0</v>
      </c>
    </row>
    <row r="18124" spans="6:7" x14ac:dyDescent="0.3">
      <c r="F18124" t="s">
        <v>1094</v>
      </c>
      <c r="G18124" s="10">
        <v>0</v>
      </c>
    </row>
    <row r="18125" spans="6:7" x14ac:dyDescent="0.3">
      <c r="F18125" t="s">
        <v>1479</v>
      </c>
      <c r="G18125" s="10">
        <v>0</v>
      </c>
    </row>
    <row r="18126" spans="6:7" x14ac:dyDescent="0.3">
      <c r="F18126" t="s">
        <v>1095</v>
      </c>
      <c r="G18126" s="10">
        <v>0</v>
      </c>
    </row>
    <row r="18127" spans="6:7" x14ac:dyDescent="0.3">
      <c r="F18127" t="s">
        <v>1481</v>
      </c>
      <c r="G18127" s="10">
        <v>0</v>
      </c>
    </row>
    <row r="18128" spans="6:7" x14ac:dyDescent="0.3">
      <c r="F18128" t="s">
        <v>1096</v>
      </c>
      <c r="G18128" s="10">
        <v>0</v>
      </c>
    </row>
    <row r="18129" spans="6:7" x14ac:dyDescent="0.3">
      <c r="F18129" t="s">
        <v>1483</v>
      </c>
      <c r="G18129" s="10">
        <v>0</v>
      </c>
    </row>
    <row r="18130" spans="6:7" x14ac:dyDescent="0.3">
      <c r="F18130" t="s">
        <v>1489</v>
      </c>
      <c r="G18130" s="10">
        <v>0</v>
      </c>
    </row>
    <row r="18131" spans="6:7" x14ac:dyDescent="0.3">
      <c r="F18131" t="s">
        <v>1485</v>
      </c>
      <c r="G18131" s="10">
        <v>0</v>
      </c>
    </row>
    <row r="18132" spans="6:7" x14ac:dyDescent="0.3">
      <c r="F18132" t="s">
        <v>705</v>
      </c>
      <c r="G18132" s="10">
        <v>0</v>
      </c>
    </row>
    <row r="18133" spans="6:7" x14ac:dyDescent="0.3">
      <c r="F18133" t="s">
        <v>1487</v>
      </c>
      <c r="G18133" s="10">
        <v>0</v>
      </c>
    </row>
    <row r="18134" spans="6:7" x14ac:dyDescent="0.3">
      <c r="F18134" t="s">
        <v>1493</v>
      </c>
      <c r="G18134" s="10">
        <v>0</v>
      </c>
    </row>
    <row r="18135" spans="6:7" x14ac:dyDescent="0.3">
      <c r="F18135" t="s">
        <v>713</v>
      </c>
      <c r="G18135" s="10">
        <v>0</v>
      </c>
    </row>
    <row r="18136" spans="6:7" x14ac:dyDescent="0.3">
      <c r="F18136" t="s">
        <v>1495</v>
      </c>
      <c r="G18136" s="10">
        <v>0</v>
      </c>
    </row>
    <row r="18137" spans="6:7" x14ac:dyDescent="0.3">
      <c r="F18137" t="s">
        <v>1097</v>
      </c>
      <c r="G18137" s="10">
        <v>0</v>
      </c>
    </row>
    <row r="18138" spans="6:7" x14ac:dyDescent="0.3">
      <c r="F18138" t="s">
        <v>1492</v>
      </c>
      <c r="G18138" s="10">
        <v>0</v>
      </c>
    </row>
    <row r="18139" spans="6:7" x14ac:dyDescent="0.3">
      <c r="F18139" t="s">
        <v>1098</v>
      </c>
      <c r="G18139" s="10">
        <v>0</v>
      </c>
    </row>
    <row r="18140" spans="6:7" x14ac:dyDescent="0.3">
      <c r="F18140" t="s">
        <v>1494</v>
      </c>
      <c r="G18140" s="10">
        <v>0</v>
      </c>
    </row>
    <row r="18141" spans="6:7" x14ac:dyDescent="0.3">
      <c r="F18141" t="s">
        <v>1099</v>
      </c>
      <c r="G18141" s="10">
        <v>0</v>
      </c>
    </row>
    <row r="18142" spans="6:7" x14ac:dyDescent="0.3">
      <c r="F18142" t="s">
        <v>1496</v>
      </c>
      <c r="G18142" s="10">
        <v>0</v>
      </c>
    </row>
    <row r="18143" spans="6:7" x14ac:dyDescent="0.3">
      <c r="F18143" t="s">
        <v>1100</v>
      </c>
      <c r="G18143" s="10">
        <v>0</v>
      </c>
    </row>
    <row r="18144" spans="6:7" x14ac:dyDescent="0.3">
      <c r="F18144" t="s">
        <v>1498</v>
      </c>
      <c r="G18144" s="10">
        <v>0</v>
      </c>
    </row>
    <row r="18145" spans="6:7" x14ac:dyDescent="0.3">
      <c r="F18145" t="s">
        <v>1101</v>
      </c>
      <c r="G18145" s="10">
        <v>0</v>
      </c>
    </row>
    <row r="18146" spans="6:7" x14ac:dyDescent="0.3">
      <c r="F18146" t="s">
        <v>1500</v>
      </c>
      <c r="G18146" s="10">
        <v>0</v>
      </c>
    </row>
    <row r="18147" spans="6:7" x14ac:dyDescent="0.3">
      <c r="F18147" t="s">
        <v>1102</v>
      </c>
      <c r="G18147" s="10">
        <v>0</v>
      </c>
    </row>
    <row r="18148" spans="6:7" x14ac:dyDescent="0.3">
      <c r="F18148" t="s">
        <v>642</v>
      </c>
      <c r="G18148" s="10">
        <v>0</v>
      </c>
    </row>
    <row r="18149" spans="6:7" x14ac:dyDescent="0.3">
      <c r="F18149" t="s">
        <v>1103</v>
      </c>
      <c r="G18149" s="10">
        <v>0</v>
      </c>
    </row>
    <row r="18150" spans="6:7" x14ac:dyDescent="0.3">
      <c r="F18150" t="s">
        <v>1504</v>
      </c>
      <c r="G18150" s="10">
        <v>0</v>
      </c>
    </row>
    <row r="18151" spans="6:7" x14ac:dyDescent="0.3">
      <c r="F18151" t="s">
        <v>1104</v>
      </c>
      <c r="G18151" s="10">
        <v>0</v>
      </c>
    </row>
    <row r="18152" spans="6:7" x14ac:dyDescent="0.3">
      <c r="F18152" t="s">
        <v>1506</v>
      </c>
      <c r="G18152" s="10">
        <v>0</v>
      </c>
    </row>
    <row r="18153" spans="6:7" x14ac:dyDescent="0.3">
      <c r="F18153" t="s">
        <v>1105</v>
      </c>
      <c r="G18153" s="10">
        <v>0</v>
      </c>
    </row>
    <row r="18154" spans="6:7" x14ac:dyDescent="0.3">
      <c r="F18154" t="s">
        <v>1508</v>
      </c>
      <c r="G18154" s="10">
        <v>0</v>
      </c>
    </row>
    <row r="18155" spans="6:7" x14ac:dyDescent="0.3">
      <c r="F18155" t="s">
        <v>1106</v>
      </c>
      <c r="G18155" s="10">
        <v>0</v>
      </c>
    </row>
    <row r="18156" spans="6:7" x14ac:dyDescent="0.3">
      <c r="F18156" t="s">
        <v>676</v>
      </c>
      <c r="G18156" s="10">
        <v>0</v>
      </c>
    </row>
    <row r="18157" spans="6:7" x14ac:dyDescent="0.3">
      <c r="F18157" t="s">
        <v>1107</v>
      </c>
      <c r="G18157" s="10">
        <v>0</v>
      </c>
    </row>
    <row r="18158" spans="6:7" x14ac:dyDescent="0.3">
      <c r="F18158" t="s">
        <v>1512</v>
      </c>
      <c r="G18158" s="10">
        <v>0</v>
      </c>
    </row>
    <row r="18159" spans="6:7" x14ac:dyDescent="0.3">
      <c r="F18159" t="s">
        <v>1108</v>
      </c>
      <c r="G18159" s="10">
        <v>0</v>
      </c>
    </row>
    <row r="18160" spans="6:7" x14ac:dyDescent="0.3">
      <c r="F18160" t="s">
        <v>1514</v>
      </c>
      <c r="G18160" s="10">
        <v>0</v>
      </c>
    </row>
    <row r="18161" spans="6:7" x14ac:dyDescent="0.3">
      <c r="F18161" t="s">
        <v>1109</v>
      </c>
      <c r="G18161" s="10">
        <v>0</v>
      </c>
    </row>
    <row r="18162" spans="6:7" x14ac:dyDescent="0.3">
      <c r="F18162" t="s">
        <v>677</v>
      </c>
      <c r="G18162" s="10">
        <v>0</v>
      </c>
    </row>
    <row r="18163" spans="6:7" x14ac:dyDescent="0.3">
      <c r="F18163" t="s">
        <v>1110</v>
      </c>
      <c r="G18163" s="10">
        <v>0</v>
      </c>
    </row>
    <row r="18164" spans="6:7" x14ac:dyDescent="0.3">
      <c r="F18164" t="s">
        <v>1518</v>
      </c>
      <c r="G18164" s="10">
        <v>0</v>
      </c>
    </row>
    <row r="18165" spans="6:7" x14ac:dyDescent="0.3">
      <c r="F18165" t="s">
        <v>1111</v>
      </c>
      <c r="G18165" s="10">
        <v>0</v>
      </c>
    </row>
    <row r="18166" spans="6:7" x14ac:dyDescent="0.3">
      <c r="F18166" t="s">
        <v>1520</v>
      </c>
      <c r="G18166" s="10">
        <v>0</v>
      </c>
    </row>
    <row r="18167" spans="6:7" x14ac:dyDescent="0.3">
      <c r="F18167" t="s">
        <v>1112</v>
      </c>
      <c r="G18167" s="10">
        <v>0</v>
      </c>
    </row>
    <row r="18168" spans="6:7" x14ac:dyDescent="0.3">
      <c r="F18168" t="s">
        <v>634</v>
      </c>
      <c r="G18168" s="10">
        <v>0</v>
      </c>
    </row>
    <row r="18169" spans="6:7" x14ac:dyDescent="0.3">
      <c r="F18169" t="s">
        <v>1113</v>
      </c>
      <c r="G18169" s="10">
        <v>0</v>
      </c>
    </row>
    <row r="18170" spans="6:7" x14ac:dyDescent="0.3">
      <c r="F18170" t="s">
        <v>1524</v>
      </c>
      <c r="G18170" s="10">
        <v>0</v>
      </c>
    </row>
    <row r="18171" spans="6:7" x14ac:dyDescent="0.3">
      <c r="F18171" t="s">
        <v>1114</v>
      </c>
      <c r="G18171" s="10">
        <v>0</v>
      </c>
    </row>
    <row r="18172" spans="6:7" x14ac:dyDescent="0.3">
      <c r="F18172" t="s">
        <v>1526</v>
      </c>
      <c r="G18172" s="10">
        <v>0</v>
      </c>
    </row>
    <row r="18173" spans="6:7" x14ac:dyDescent="0.3">
      <c r="F18173" t="s">
        <v>1115</v>
      </c>
      <c r="G18173" s="10">
        <v>0</v>
      </c>
    </row>
    <row r="18174" spans="6:7" x14ac:dyDescent="0.3">
      <c r="F18174" t="s">
        <v>1528</v>
      </c>
      <c r="G18174" s="10">
        <v>0</v>
      </c>
    </row>
    <row r="18175" spans="6:7" x14ac:dyDescent="0.3">
      <c r="F18175" t="s">
        <v>1116</v>
      </c>
      <c r="G18175" s="10">
        <v>0</v>
      </c>
    </row>
    <row r="18176" spans="6:7" x14ac:dyDescent="0.3">
      <c r="F18176" t="s">
        <v>1530</v>
      </c>
      <c r="G18176" s="10">
        <v>0</v>
      </c>
    </row>
    <row r="18177" spans="6:7" x14ac:dyDescent="0.3">
      <c r="F18177" t="s">
        <v>1117</v>
      </c>
      <c r="G18177" s="10">
        <v>0</v>
      </c>
    </row>
    <row r="18178" spans="6:7" x14ac:dyDescent="0.3">
      <c r="F18178" t="s">
        <v>1532</v>
      </c>
      <c r="G18178" s="10">
        <v>0</v>
      </c>
    </row>
    <row r="18179" spans="6:7" x14ac:dyDescent="0.3">
      <c r="F18179" t="s">
        <v>1118</v>
      </c>
      <c r="G18179" s="10">
        <v>0</v>
      </c>
    </row>
    <row r="18180" spans="6:7" x14ac:dyDescent="0.3">
      <c r="F18180" t="s">
        <v>1534</v>
      </c>
      <c r="G18180" s="10">
        <v>0</v>
      </c>
    </row>
    <row r="18181" spans="6:7" x14ac:dyDescent="0.3">
      <c r="F18181" t="s">
        <v>1119</v>
      </c>
      <c r="G18181" s="10">
        <v>0</v>
      </c>
    </row>
    <row r="18182" spans="6:7" x14ac:dyDescent="0.3">
      <c r="F18182" t="s">
        <v>1536</v>
      </c>
      <c r="G18182" s="10">
        <v>0</v>
      </c>
    </row>
    <row r="18183" spans="6:7" x14ac:dyDescent="0.3">
      <c r="F18183" t="s">
        <v>1120</v>
      </c>
      <c r="G18183" s="10">
        <v>0</v>
      </c>
    </row>
    <row r="18184" spans="6:7" x14ac:dyDescent="0.3">
      <c r="F18184" t="s">
        <v>1538</v>
      </c>
      <c r="G18184" s="10">
        <v>0</v>
      </c>
    </row>
    <row r="18185" spans="6:7" x14ac:dyDescent="0.3">
      <c r="F18185" t="s">
        <v>1121</v>
      </c>
      <c r="G18185" s="10">
        <v>0</v>
      </c>
    </row>
    <row r="18186" spans="6:7" x14ac:dyDescent="0.3">
      <c r="F18186" t="s">
        <v>1540</v>
      </c>
      <c r="G18186" s="10">
        <v>0</v>
      </c>
    </row>
    <row r="18187" spans="6:7" x14ac:dyDescent="0.3">
      <c r="F18187" t="s">
        <v>1122</v>
      </c>
      <c r="G18187" s="10">
        <v>0</v>
      </c>
    </row>
    <row r="18188" spans="6:7" x14ac:dyDescent="0.3">
      <c r="F18188" t="s">
        <v>1542</v>
      </c>
      <c r="G18188" s="10">
        <v>0</v>
      </c>
    </row>
    <row r="18189" spans="6:7" x14ac:dyDescent="0.3">
      <c r="F18189" t="s">
        <v>1123</v>
      </c>
      <c r="G18189" s="10">
        <v>0</v>
      </c>
    </row>
    <row r="18190" spans="6:7" x14ac:dyDescent="0.3">
      <c r="F18190" t="s">
        <v>1544</v>
      </c>
      <c r="G18190" s="10">
        <v>0</v>
      </c>
    </row>
    <row r="18191" spans="6:7" x14ac:dyDescent="0.3">
      <c r="F18191" t="s">
        <v>1124</v>
      </c>
      <c r="G18191" s="10">
        <v>0</v>
      </c>
    </row>
    <row r="18192" spans="6:7" x14ac:dyDescent="0.3">
      <c r="F18192" t="s">
        <v>1546</v>
      </c>
      <c r="G18192" s="10">
        <v>0</v>
      </c>
    </row>
    <row r="18193" spans="6:7" x14ac:dyDescent="0.3">
      <c r="F18193" t="s">
        <v>1125</v>
      </c>
      <c r="G18193" s="10">
        <v>0</v>
      </c>
    </row>
    <row r="18194" spans="6:7" x14ac:dyDescent="0.3">
      <c r="F18194" t="s">
        <v>1548</v>
      </c>
      <c r="G18194" s="10">
        <v>0</v>
      </c>
    </row>
    <row r="18195" spans="6:7" x14ac:dyDescent="0.3">
      <c r="F18195" t="s">
        <v>1126</v>
      </c>
      <c r="G18195" s="10">
        <v>0</v>
      </c>
    </row>
    <row r="18196" spans="6:7" x14ac:dyDescent="0.3">
      <c r="F18196" t="s">
        <v>1550</v>
      </c>
      <c r="G18196" s="10">
        <v>0</v>
      </c>
    </row>
    <row r="18197" spans="6:7" x14ac:dyDescent="0.3">
      <c r="F18197" t="s">
        <v>1127</v>
      </c>
      <c r="G18197" s="10">
        <v>0</v>
      </c>
    </row>
    <row r="18198" spans="6:7" x14ac:dyDescent="0.3">
      <c r="F18198" t="s">
        <v>1552</v>
      </c>
      <c r="G18198" s="10">
        <v>0</v>
      </c>
    </row>
    <row r="18199" spans="6:7" x14ac:dyDescent="0.3">
      <c r="F18199" t="s">
        <v>1128</v>
      </c>
      <c r="G18199" s="10">
        <v>0</v>
      </c>
    </row>
    <row r="18200" spans="6:7" x14ac:dyDescent="0.3">
      <c r="F18200" t="s">
        <v>1554</v>
      </c>
      <c r="G18200" s="10">
        <v>0</v>
      </c>
    </row>
    <row r="18201" spans="6:7" x14ac:dyDescent="0.3">
      <c r="F18201" t="s">
        <v>1129</v>
      </c>
      <c r="G18201" s="10">
        <v>0</v>
      </c>
    </row>
    <row r="18202" spans="6:7" x14ac:dyDescent="0.3">
      <c r="F18202" t="s">
        <v>1556</v>
      </c>
      <c r="G18202" s="10">
        <v>0</v>
      </c>
    </row>
    <row r="18203" spans="6:7" x14ac:dyDescent="0.3">
      <c r="F18203" t="s">
        <v>1130</v>
      </c>
      <c r="G18203" s="10">
        <v>0</v>
      </c>
    </row>
    <row r="18204" spans="6:7" x14ac:dyDescent="0.3">
      <c r="F18204" t="s">
        <v>1558</v>
      </c>
      <c r="G18204" s="10">
        <v>0</v>
      </c>
    </row>
    <row r="18205" spans="6:7" x14ac:dyDescent="0.3">
      <c r="F18205" t="s">
        <v>1131</v>
      </c>
      <c r="G18205" s="10">
        <v>0</v>
      </c>
    </row>
    <row r="18206" spans="6:7" x14ac:dyDescent="0.3">
      <c r="F18206" t="s">
        <v>1560</v>
      </c>
      <c r="G18206" s="10">
        <v>0</v>
      </c>
    </row>
    <row r="18207" spans="6:7" x14ac:dyDescent="0.3">
      <c r="F18207" t="s">
        <v>1132</v>
      </c>
      <c r="G18207" s="10">
        <v>0</v>
      </c>
    </row>
    <row r="18208" spans="6:7" x14ac:dyDescent="0.3">
      <c r="F18208" t="s">
        <v>1562</v>
      </c>
      <c r="G18208" s="10">
        <v>0</v>
      </c>
    </row>
    <row r="18209" spans="6:7" x14ac:dyDescent="0.3">
      <c r="F18209" t="s">
        <v>1133</v>
      </c>
      <c r="G18209" s="10">
        <v>0</v>
      </c>
    </row>
    <row r="18210" spans="6:7" x14ac:dyDescent="0.3">
      <c r="F18210" t="s">
        <v>1564</v>
      </c>
      <c r="G18210" s="10">
        <v>0</v>
      </c>
    </row>
    <row r="18211" spans="6:7" x14ac:dyDescent="0.3">
      <c r="F18211" t="s">
        <v>1134</v>
      </c>
      <c r="G18211" s="10">
        <v>0</v>
      </c>
    </row>
    <row r="18212" spans="6:7" x14ac:dyDescent="0.3">
      <c r="F18212" t="s">
        <v>1566</v>
      </c>
      <c r="G18212" s="10">
        <v>0</v>
      </c>
    </row>
    <row r="18213" spans="6:7" x14ac:dyDescent="0.3">
      <c r="F18213" t="s">
        <v>1135</v>
      </c>
      <c r="G18213" s="10">
        <v>0</v>
      </c>
    </row>
    <row r="18214" spans="6:7" x14ac:dyDescent="0.3">
      <c r="F18214" t="s">
        <v>1568</v>
      </c>
      <c r="G18214" s="10">
        <v>0</v>
      </c>
    </row>
    <row r="18215" spans="6:7" x14ac:dyDescent="0.3">
      <c r="F18215" t="s">
        <v>1136</v>
      </c>
      <c r="G18215" s="10">
        <v>0</v>
      </c>
    </row>
    <row r="18216" spans="6:7" x14ac:dyDescent="0.3">
      <c r="F18216" t="s">
        <v>1570</v>
      </c>
      <c r="G18216" s="10">
        <v>0</v>
      </c>
    </row>
    <row r="18217" spans="6:7" x14ac:dyDescent="0.3">
      <c r="F18217" t="s">
        <v>1137</v>
      </c>
      <c r="G18217" s="10">
        <v>0</v>
      </c>
    </row>
    <row r="18218" spans="6:7" x14ac:dyDescent="0.3">
      <c r="F18218" t="s">
        <v>1572</v>
      </c>
      <c r="G18218" s="10">
        <v>0</v>
      </c>
    </row>
    <row r="18219" spans="6:7" x14ac:dyDescent="0.3">
      <c r="F18219" t="s">
        <v>1138</v>
      </c>
      <c r="G18219" s="10">
        <v>0</v>
      </c>
    </row>
    <row r="18220" spans="6:7" x14ac:dyDescent="0.3">
      <c r="F18220" t="s">
        <v>1574</v>
      </c>
      <c r="G18220" s="10">
        <v>0</v>
      </c>
    </row>
    <row r="18221" spans="6:7" x14ac:dyDescent="0.3">
      <c r="F18221" t="s">
        <v>1139</v>
      </c>
      <c r="G18221" s="10">
        <v>0</v>
      </c>
    </row>
    <row r="18222" spans="6:7" x14ac:dyDescent="0.3">
      <c r="F18222" t="s">
        <v>1576</v>
      </c>
      <c r="G18222" s="10">
        <v>0</v>
      </c>
    </row>
    <row r="18223" spans="6:7" x14ac:dyDescent="0.3">
      <c r="F18223" t="s">
        <v>1140</v>
      </c>
      <c r="G18223" s="10">
        <v>0</v>
      </c>
    </row>
    <row r="18224" spans="6:7" x14ac:dyDescent="0.3">
      <c r="F18224" t="s">
        <v>1578</v>
      </c>
      <c r="G18224" s="10">
        <v>0</v>
      </c>
    </row>
    <row r="18225" spans="6:7" x14ac:dyDescent="0.3">
      <c r="F18225" t="s">
        <v>1141</v>
      </c>
      <c r="G18225" s="10">
        <v>0</v>
      </c>
    </row>
    <row r="18226" spans="6:7" x14ac:dyDescent="0.3">
      <c r="F18226" t="s">
        <v>1580</v>
      </c>
      <c r="G18226" s="10">
        <v>0</v>
      </c>
    </row>
    <row r="18227" spans="6:7" x14ac:dyDescent="0.3">
      <c r="F18227" t="s">
        <v>1142</v>
      </c>
      <c r="G18227" s="10">
        <v>0</v>
      </c>
    </row>
    <row r="18228" spans="6:7" x14ac:dyDescent="0.3">
      <c r="F18228" t="s">
        <v>1582</v>
      </c>
      <c r="G18228" s="10">
        <v>0</v>
      </c>
    </row>
    <row r="18229" spans="6:7" x14ac:dyDescent="0.3">
      <c r="F18229" t="s">
        <v>1143</v>
      </c>
      <c r="G18229" s="10">
        <v>0</v>
      </c>
    </row>
    <row r="18230" spans="6:7" x14ac:dyDescent="0.3">
      <c r="F18230" t="s">
        <v>1584</v>
      </c>
      <c r="G18230" s="10">
        <v>0</v>
      </c>
    </row>
    <row r="18231" spans="6:7" x14ac:dyDescent="0.3">
      <c r="F18231" t="s">
        <v>1144</v>
      </c>
      <c r="G18231" s="10">
        <v>0</v>
      </c>
    </row>
    <row r="18232" spans="6:7" x14ac:dyDescent="0.3">
      <c r="F18232" t="s">
        <v>1586</v>
      </c>
      <c r="G18232" s="10">
        <v>0</v>
      </c>
    </row>
    <row r="18233" spans="6:7" x14ac:dyDescent="0.3">
      <c r="F18233" t="s">
        <v>1145</v>
      </c>
      <c r="G18233" s="10">
        <v>0</v>
      </c>
    </row>
    <row r="18234" spans="6:7" x14ac:dyDescent="0.3">
      <c r="F18234" t="s">
        <v>1588</v>
      </c>
      <c r="G18234" s="10">
        <v>0</v>
      </c>
    </row>
    <row r="18235" spans="6:7" x14ac:dyDescent="0.3">
      <c r="F18235" t="s">
        <v>1146</v>
      </c>
      <c r="G18235" s="10">
        <v>0</v>
      </c>
    </row>
    <row r="18236" spans="6:7" x14ac:dyDescent="0.3">
      <c r="F18236" t="s">
        <v>1590</v>
      </c>
      <c r="G18236" s="10">
        <v>0</v>
      </c>
    </row>
    <row r="18237" spans="6:7" x14ac:dyDescent="0.3">
      <c r="F18237" t="s">
        <v>1147</v>
      </c>
      <c r="G18237" s="10">
        <v>0</v>
      </c>
    </row>
    <row r="18238" spans="6:7" x14ac:dyDescent="0.3">
      <c r="F18238" t="s">
        <v>1592</v>
      </c>
      <c r="G18238" s="10">
        <v>0</v>
      </c>
    </row>
    <row r="18239" spans="6:7" x14ac:dyDescent="0.3">
      <c r="F18239" t="s">
        <v>1148</v>
      </c>
      <c r="G18239" s="10">
        <v>0</v>
      </c>
    </row>
    <row r="18240" spans="6:7" x14ac:dyDescent="0.3">
      <c r="F18240" t="s">
        <v>1594</v>
      </c>
      <c r="G18240" s="10">
        <v>0</v>
      </c>
    </row>
    <row r="18241" spans="6:7" x14ac:dyDescent="0.3">
      <c r="F18241" t="s">
        <v>1149</v>
      </c>
      <c r="G18241" s="10">
        <v>0</v>
      </c>
    </row>
    <row r="18242" spans="6:7" x14ac:dyDescent="0.3">
      <c r="F18242" t="s">
        <v>1596</v>
      </c>
      <c r="G18242" s="10">
        <v>0</v>
      </c>
    </row>
    <row r="18243" spans="6:7" x14ac:dyDescent="0.3">
      <c r="F18243" t="s">
        <v>1150</v>
      </c>
      <c r="G18243" s="10">
        <v>0</v>
      </c>
    </row>
    <row r="18244" spans="6:7" x14ac:dyDescent="0.3">
      <c r="F18244" t="s">
        <v>1598</v>
      </c>
      <c r="G18244" s="10">
        <v>0</v>
      </c>
    </row>
    <row r="18245" spans="6:7" x14ac:dyDescent="0.3">
      <c r="F18245" t="s">
        <v>1151</v>
      </c>
      <c r="G18245" s="10">
        <v>0</v>
      </c>
    </row>
    <row r="18246" spans="6:7" x14ac:dyDescent="0.3">
      <c r="F18246" t="s">
        <v>1600</v>
      </c>
      <c r="G18246" s="10">
        <v>0</v>
      </c>
    </row>
    <row r="18247" spans="6:7" x14ac:dyDescent="0.3">
      <c r="F18247" t="s">
        <v>1152</v>
      </c>
      <c r="G18247" s="10">
        <v>0</v>
      </c>
    </row>
    <row r="18248" spans="6:7" x14ac:dyDescent="0.3">
      <c r="F18248" t="s">
        <v>1602</v>
      </c>
      <c r="G18248" s="10">
        <v>0</v>
      </c>
    </row>
    <row r="18249" spans="6:7" x14ac:dyDescent="0.3">
      <c r="F18249" t="s">
        <v>1153</v>
      </c>
      <c r="G18249" s="10">
        <v>0</v>
      </c>
    </row>
    <row r="18250" spans="6:7" x14ac:dyDescent="0.3">
      <c r="F18250" t="s">
        <v>1604</v>
      </c>
      <c r="G18250" s="10">
        <v>0</v>
      </c>
    </row>
    <row r="18251" spans="6:7" x14ac:dyDescent="0.3">
      <c r="F18251" t="s">
        <v>1154</v>
      </c>
      <c r="G18251" s="10">
        <v>0</v>
      </c>
    </row>
    <row r="18252" spans="6:7" x14ac:dyDescent="0.3">
      <c r="F18252" t="s">
        <v>1606</v>
      </c>
      <c r="G18252" s="10">
        <v>0</v>
      </c>
    </row>
    <row r="18253" spans="6:7" x14ac:dyDescent="0.3">
      <c r="F18253" t="s">
        <v>660</v>
      </c>
      <c r="G18253" s="10">
        <v>0</v>
      </c>
    </row>
    <row r="18254" spans="6:7" x14ac:dyDescent="0.3">
      <c r="F18254" t="s">
        <v>1608</v>
      </c>
      <c r="G18254" s="10">
        <v>0</v>
      </c>
    </row>
    <row r="18255" spans="6:7" x14ac:dyDescent="0.3">
      <c r="F18255" t="s">
        <v>1708</v>
      </c>
      <c r="G18255" s="10">
        <v>0</v>
      </c>
    </row>
    <row r="18256" spans="6:7" x14ac:dyDescent="0.3">
      <c r="F18256" t="s">
        <v>1610</v>
      </c>
      <c r="G18256" s="10">
        <v>0</v>
      </c>
    </row>
    <row r="18257" spans="6:7" x14ac:dyDescent="0.3">
      <c r="F18257" t="s">
        <v>1620</v>
      </c>
      <c r="G18257" s="10">
        <v>0</v>
      </c>
    </row>
    <row r="18258" spans="6:7" x14ac:dyDescent="0.3">
      <c r="F18258" t="s">
        <v>1612</v>
      </c>
      <c r="G18258" s="10">
        <v>0</v>
      </c>
    </row>
    <row r="18259" spans="6:7" x14ac:dyDescent="0.3">
      <c r="F18259" t="s">
        <v>1621</v>
      </c>
      <c r="G18259" s="10">
        <v>0</v>
      </c>
    </row>
    <row r="18260" spans="6:7" x14ac:dyDescent="0.3">
      <c r="F18260" t="s">
        <v>1614</v>
      </c>
      <c r="G18260" s="10">
        <v>0</v>
      </c>
    </row>
    <row r="18261" spans="6:7" x14ac:dyDescent="0.3">
      <c r="F18261" t="s">
        <v>1623</v>
      </c>
      <c r="G18261" s="10">
        <v>0</v>
      </c>
    </row>
    <row r="18262" spans="6:7" x14ac:dyDescent="0.3">
      <c r="F18262" t="s">
        <v>1616</v>
      </c>
      <c r="G18262" s="10">
        <v>0</v>
      </c>
    </row>
    <row r="18263" spans="6:7" x14ac:dyDescent="0.3">
      <c r="F18263" t="s">
        <v>1625</v>
      </c>
      <c r="G18263" s="10">
        <v>0</v>
      </c>
    </row>
    <row r="18264" spans="6:7" x14ac:dyDescent="0.3">
      <c r="F18264" t="s">
        <v>1618</v>
      </c>
      <c r="G18264" s="10">
        <v>0</v>
      </c>
    </row>
    <row r="18265" spans="6:7" x14ac:dyDescent="0.3">
      <c r="F18265" t="s">
        <v>1627</v>
      </c>
      <c r="G18265" s="10">
        <v>0</v>
      </c>
    </row>
    <row r="18266" spans="6:7" x14ac:dyDescent="0.3">
      <c r="F18266" t="s">
        <v>706</v>
      </c>
      <c r="G18266" s="10">
        <v>0</v>
      </c>
    </row>
    <row r="18267" spans="6:7" x14ac:dyDescent="0.3">
      <c r="F18267" t="s">
        <v>1629</v>
      </c>
      <c r="G18267" s="10">
        <v>0</v>
      </c>
    </row>
    <row r="18268" spans="6:7" x14ac:dyDescent="0.3">
      <c r="F18268" t="s">
        <v>1622</v>
      </c>
      <c r="G18268" s="10">
        <v>0</v>
      </c>
    </row>
    <row r="18269" spans="6:7" x14ac:dyDescent="0.3">
      <c r="F18269" t="s">
        <v>1712</v>
      </c>
      <c r="G18269" s="10">
        <v>0</v>
      </c>
    </row>
    <row r="18270" spans="6:7" x14ac:dyDescent="0.3">
      <c r="F18270" t="s">
        <v>678</v>
      </c>
      <c r="G18270" s="10">
        <v>0</v>
      </c>
    </row>
    <row r="18271" spans="6:7" x14ac:dyDescent="0.3">
      <c r="F18271" t="s">
        <v>1714</v>
      </c>
      <c r="G18271" s="10">
        <v>0</v>
      </c>
    </row>
    <row r="18272" spans="6:7" x14ac:dyDescent="0.3">
      <c r="F18272" t="s">
        <v>1626</v>
      </c>
      <c r="G18272" s="10">
        <v>0</v>
      </c>
    </row>
    <row r="18273" spans="6:7" x14ac:dyDescent="0.3">
      <c r="F18273" t="s">
        <v>1716</v>
      </c>
      <c r="G18273" s="10">
        <v>0</v>
      </c>
    </row>
    <row r="18274" spans="6:7" x14ac:dyDescent="0.3">
      <c r="F18274" t="s">
        <v>1628</v>
      </c>
      <c r="G18274" s="10">
        <v>0</v>
      </c>
    </row>
    <row r="18275" spans="6:7" x14ac:dyDescent="0.3">
      <c r="F18275" t="s">
        <v>1718</v>
      </c>
      <c r="G18275" s="10">
        <v>0</v>
      </c>
    </row>
    <row r="18276" spans="6:7" x14ac:dyDescent="0.3">
      <c r="F18276" t="s">
        <v>1630</v>
      </c>
      <c r="G18276" s="10">
        <v>0</v>
      </c>
    </row>
    <row r="18277" spans="6:7" x14ac:dyDescent="0.3">
      <c r="F18277" t="s">
        <v>1720</v>
      </c>
      <c r="G18277" s="10">
        <v>0</v>
      </c>
    </row>
    <row r="18278" spans="6:7" x14ac:dyDescent="0.3">
      <c r="F18278" t="s">
        <v>1632</v>
      </c>
      <c r="G18278" s="10">
        <v>0</v>
      </c>
    </row>
    <row r="18279" spans="6:7" x14ac:dyDescent="0.3">
      <c r="F18279" t="s">
        <v>1722</v>
      </c>
      <c r="G18279" s="10">
        <v>0</v>
      </c>
    </row>
    <row r="18280" spans="6:7" x14ac:dyDescent="0.3">
      <c r="F18280" t="s">
        <v>1634</v>
      </c>
      <c r="G18280" s="10">
        <v>0</v>
      </c>
    </row>
    <row r="18281" spans="6:7" x14ac:dyDescent="0.3">
      <c r="F18281" t="s">
        <v>1724</v>
      </c>
      <c r="G18281" s="10">
        <v>0</v>
      </c>
    </row>
    <row r="18282" spans="6:7" x14ac:dyDescent="0.3">
      <c r="F18282" t="s">
        <v>1636</v>
      </c>
      <c r="G18282" s="10">
        <v>0</v>
      </c>
    </row>
    <row r="18283" spans="6:7" x14ac:dyDescent="0.3">
      <c r="F18283" t="s">
        <v>1726</v>
      </c>
      <c r="G18283" s="10">
        <v>0</v>
      </c>
    </row>
    <row r="18284" spans="6:7" x14ac:dyDescent="0.3">
      <c r="F18284" t="s">
        <v>1638</v>
      </c>
      <c r="G18284" s="10">
        <v>0</v>
      </c>
    </row>
    <row r="18285" spans="6:7" x14ac:dyDescent="0.3">
      <c r="F18285" t="s">
        <v>1728</v>
      </c>
      <c r="G18285" s="10">
        <v>0</v>
      </c>
    </row>
    <row r="18286" spans="6:7" x14ac:dyDescent="0.3">
      <c r="F18286" t="s">
        <v>1640</v>
      </c>
      <c r="G18286" s="10">
        <v>0</v>
      </c>
    </row>
    <row r="18287" spans="6:7" x14ac:dyDescent="0.3">
      <c r="F18287" t="s">
        <v>1730</v>
      </c>
      <c r="G18287" s="10">
        <v>0</v>
      </c>
    </row>
    <row r="18288" spans="6:7" x14ac:dyDescent="0.3">
      <c r="F18288" t="s">
        <v>1642</v>
      </c>
      <c r="G18288" s="10">
        <v>0</v>
      </c>
    </row>
    <row r="18289" spans="6:7" x14ac:dyDescent="0.3">
      <c r="F18289" t="s">
        <v>1732</v>
      </c>
      <c r="G18289" s="10">
        <v>0</v>
      </c>
    </row>
    <row r="18290" spans="6:7" x14ac:dyDescent="0.3">
      <c r="F18290" t="s">
        <v>680</v>
      </c>
      <c r="G18290" s="10">
        <v>0</v>
      </c>
    </row>
    <row r="18291" spans="6:7" x14ac:dyDescent="0.3">
      <c r="F18291" t="s">
        <v>1734</v>
      </c>
      <c r="G18291" s="10">
        <v>0</v>
      </c>
    </row>
    <row r="18292" spans="6:7" x14ac:dyDescent="0.3">
      <c r="F18292" t="s">
        <v>1646</v>
      </c>
      <c r="G18292" s="10">
        <v>0</v>
      </c>
    </row>
    <row r="18293" spans="6:7" x14ac:dyDescent="0.3">
      <c r="F18293" t="s">
        <v>625</v>
      </c>
      <c r="G18293" s="10">
        <v>0</v>
      </c>
    </row>
    <row r="18294" spans="6:7" x14ac:dyDescent="0.3">
      <c r="F18294" t="s">
        <v>1648</v>
      </c>
      <c r="G18294" s="10">
        <v>0</v>
      </c>
    </row>
    <row r="18295" spans="6:7" x14ac:dyDescent="0.3">
      <c r="F18295" t="s">
        <v>1704</v>
      </c>
      <c r="G18295" s="10">
        <v>0</v>
      </c>
    </row>
    <row r="18296" spans="6:7" x14ac:dyDescent="0.3">
      <c r="F18296" t="s">
        <v>1650</v>
      </c>
      <c r="G18296" s="10">
        <v>0</v>
      </c>
    </row>
    <row r="18297" spans="6:7" x14ac:dyDescent="0.3">
      <c r="F18297" t="s">
        <v>639</v>
      </c>
      <c r="G18297" s="10">
        <v>0</v>
      </c>
    </row>
    <row r="18298" spans="6:7" x14ac:dyDescent="0.3">
      <c r="F18298" t="s">
        <v>1652</v>
      </c>
      <c r="G18298" s="10">
        <v>0</v>
      </c>
    </row>
    <row r="18299" spans="6:7" x14ac:dyDescent="0.3">
      <c r="F18299" t="s">
        <v>1742</v>
      </c>
      <c r="G18299" s="10">
        <v>0</v>
      </c>
    </row>
    <row r="18300" spans="6:7" x14ac:dyDescent="0.3">
      <c r="F18300" t="s">
        <v>1654</v>
      </c>
      <c r="G18300" s="10">
        <v>0</v>
      </c>
    </row>
    <row r="18301" spans="6:7" x14ac:dyDescent="0.3">
      <c r="F18301" t="s">
        <v>1744</v>
      </c>
      <c r="G18301" s="10">
        <v>0</v>
      </c>
    </row>
    <row r="18302" spans="6:7" x14ac:dyDescent="0.3">
      <c r="F18302" t="s">
        <v>1656</v>
      </c>
      <c r="G18302" s="10">
        <v>0</v>
      </c>
    </row>
    <row r="18303" spans="6:7" x14ac:dyDescent="0.3">
      <c r="F18303" t="s">
        <v>1746</v>
      </c>
      <c r="G18303" s="10">
        <v>0</v>
      </c>
    </row>
    <row r="18304" spans="6:7" x14ac:dyDescent="0.3">
      <c r="F18304" t="s">
        <v>1658</v>
      </c>
      <c r="G18304" s="10">
        <v>0</v>
      </c>
    </row>
    <row r="18305" spans="6:7" x14ac:dyDescent="0.3">
      <c r="F18305" t="s">
        <v>1748</v>
      </c>
      <c r="G18305" s="10">
        <v>0</v>
      </c>
    </row>
    <row r="18306" spans="6:7" x14ac:dyDescent="0.3">
      <c r="F18306" t="s">
        <v>1660</v>
      </c>
      <c r="G18306" s="10">
        <v>0</v>
      </c>
    </row>
    <row r="18307" spans="6:7" x14ac:dyDescent="0.3">
      <c r="F18307" t="s">
        <v>661</v>
      </c>
      <c r="G18307" s="10">
        <v>0</v>
      </c>
    </row>
    <row r="18308" spans="6:7" x14ac:dyDescent="0.3">
      <c r="F18308" t="s">
        <v>1662</v>
      </c>
      <c r="G18308" s="10">
        <v>0</v>
      </c>
    </row>
    <row r="18309" spans="6:7" x14ac:dyDescent="0.3">
      <c r="F18309" t="s">
        <v>1752</v>
      </c>
      <c r="G18309" s="10">
        <v>0</v>
      </c>
    </row>
    <row r="18310" spans="6:7" x14ac:dyDescent="0.3">
      <c r="F18310" t="s">
        <v>1664</v>
      </c>
      <c r="G18310" s="10">
        <v>0</v>
      </c>
    </row>
    <row r="18311" spans="6:7" x14ac:dyDescent="0.3">
      <c r="F18311" t="s">
        <v>1754</v>
      </c>
      <c r="G18311" s="10">
        <v>0</v>
      </c>
    </row>
    <row r="18312" spans="6:7" x14ac:dyDescent="0.3">
      <c r="F18312" t="s">
        <v>1666</v>
      </c>
      <c r="G18312" s="10">
        <v>0</v>
      </c>
    </row>
    <row r="18313" spans="6:7" x14ac:dyDescent="0.3">
      <c r="F18313" t="s">
        <v>1180</v>
      </c>
      <c r="G18313" s="10">
        <v>0</v>
      </c>
    </row>
    <row r="18314" spans="6:7" x14ac:dyDescent="0.3">
      <c r="F18314" t="s">
        <v>1668</v>
      </c>
      <c r="G18314" s="10">
        <v>0</v>
      </c>
    </row>
    <row r="18315" spans="6:7" x14ac:dyDescent="0.3">
      <c r="F18315" t="s">
        <v>1181</v>
      </c>
      <c r="G18315" s="10">
        <v>0</v>
      </c>
    </row>
    <row r="18316" spans="6:7" x14ac:dyDescent="0.3">
      <c r="F18316" t="s">
        <v>1670</v>
      </c>
      <c r="G18316" s="10">
        <v>0</v>
      </c>
    </row>
    <row r="18317" spans="6:7" x14ac:dyDescent="0.3">
      <c r="F18317" t="s">
        <v>1182</v>
      </c>
      <c r="G18317" s="10">
        <v>0</v>
      </c>
    </row>
    <row r="18318" spans="6:7" x14ac:dyDescent="0.3">
      <c r="F18318" t="s">
        <v>1672</v>
      </c>
      <c r="G18318" s="10">
        <v>0</v>
      </c>
    </row>
    <row r="18319" spans="6:7" x14ac:dyDescent="0.3">
      <c r="F18319" t="s">
        <v>1183</v>
      </c>
      <c r="G18319" s="10">
        <v>0</v>
      </c>
    </row>
    <row r="18320" spans="6:7" x14ac:dyDescent="0.3">
      <c r="F18320" t="s">
        <v>1674</v>
      </c>
      <c r="G18320" s="10">
        <v>0</v>
      </c>
    </row>
    <row r="18321" spans="6:7" x14ac:dyDescent="0.3">
      <c r="F18321" t="s">
        <v>1184</v>
      </c>
      <c r="G18321" s="10">
        <v>0</v>
      </c>
    </row>
    <row r="18322" spans="6:7" x14ac:dyDescent="0.3">
      <c r="F18322" t="s">
        <v>1676</v>
      </c>
      <c r="G18322" s="10">
        <v>0</v>
      </c>
    </row>
    <row r="18323" spans="6:7" x14ac:dyDescent="0.3">
      <c r="F18323" t="s">
        <v>1185</v>
      </c>
      <c r="G18323" s="10">
        <v>0</v>
      </c>
    </row>
    <row r="18324" spans="6:7" x14ac:dyDescent="0.3">
      <c r="F18324" t="s">
        <v>1678</v>
      </c>
      <c r="G18324" s="10">
        <v>0</v>
      </c>
    </row>
    <row r="18325" spans="6:7" x14ac:dyDescent="0.3">
      <c r="F18325" t="s">
        <v>1186</v>
      </c>
      <c r="G18325" s="10">
        <v>0</v>
      </c>
    </row>
    <row r="18326" spans="6:7" x14ac:dyDescent="0.3">
      <c r="F18326" t="s">
        <v>1680</v>
      </c>
      <c r="G18326" s="10">
        <v>0</v>
      </c>
    </row>
    <row r="18327" spans="6:7" x14ac:dyDescent="0.3">
      <c r="F18327" t="s">
        <v>1187</v>
      </c>
      <c r="G18327" s="10">
        <v>0</v>
      </c>
    </row>
    <row r="18328" spans="6:7" x14ac:dyDescent="0.3">
      <c r="F18328" t="s">
        <v>1682</v>
      </c>
      <c r="G18328" s="10">
        <v>0</v>
      </c>
    </row>
    <row r="18329" spans="6:7" x14ac:dyDescent="0.3">
      <c r="F18329" t="s">
        <v>1188</v>
      </c>
      <c r="G18329" s="10">
        <v>0</v>
      </c>
    </row>
    <row r="18330" spans="6:7" x14ac:dyDescent="0.3">
      <c r="F18330" t="s">
        <v>1684</v>
      </c>
      <c r="G18330" s="10">
        <v>0</v>
      </c>
    </row>
    <row r="18331" spans="6:7" x14ac:dyDescent="0.3">
      <c r="F18331" t="s">
        <v>1695</v>
      </c>
      <c r="G18331" s="10">
        <v>0</v>
      </c>
    </row>
    <row r="18332" spans="6:7" x14ac:dyDescent="0.3">
      <c r="F18332" t="s">
        <v>1686</v>
      </c>
      <c r="G18332" s="10">
        <v>0</v>
      </c>
    </row>
    <row r="18333" spans="6:7" x14ac:dyDescent="0.3">
      <c r="F18333" t="s">
        <v>1697</v>
      </c>
      <c r="G18333" s="10">
        <v>0</v>
      </c>
    </row>
    <row r="18334" spans="6:7" x14ac:dyDescent="0.3">
      <c r="F18334" t="s">
        <v>1688</v>
      </c>
      <c r="G18334" s="10">
        <v>0</v>
      </c>
    </row>
    <row r="18335" spans="6:7" x14ac:dyDescent="0.3">
      <c r="F18335" t="s">
        <v>1699</v>
      </c>
      <c r="G18335" s="10">
        <v>0</v>
      </c>
    </row>
    <row r="18336" spans="6:7" x14ac:dyDescent="0.3">
      <c r="F18336" t="s">
        <v>635</v>
      </c>
      <c r="G18336" s="10">
        <v>0</v>
      </c>
    </row>
    <row r="18337" spans="6:7" x14ac:dyDescent="0.3">
      <c r="F18337" t="s">
        <v>683</v>
      </c>
      <c r="G18337" s="10">
        <v>0</v>
      </c>
    </row>
    <row r="18338" spans="6:7" x14ac:dyDescent="0.3">
      <c r="F18338" t="s">
        <v>1692</v>
      </c>
      <c r="G18338" s="10">
        <v>0</v>
      </c>
    </row>
    <row r="18339" spans="6:7" x14ac:dyDescent="0.3">
      <c r="F18339" t="s">
        <v>638</v>
      </c>
      <c r="G18339" s="10">
        <v>0</v>
      </c>
    </row>
    <row r="18340" spans="6:7" x14ac:dyDescent="0.3">
      <c r="F18340" t="s">
        <v>682</v>
      </c>
      <c r="G18340" s="10">
        <v>0</v>
      </c>
    </row>
    <row r="18341" spans="6:7" x14ac:dyDescent="0.3">
      <c r="F18341" t="s">
        <v>1194</v>
      </c>
      <c r="G18341" s="10">
        <v>0</v>
      </c>
    </row>
    <row r="18342" spans="6:7" x14ac:dyDescent="0.3">
      <c r="F18342" t="s">
        <v>1195</v>
      </c>
      <c r="G18342" s="10">
        <v>0</v>
      </c>
    </row>
    <row r="18343" spans="6:7" x14ac:dyDescent="0.3">
      <c r="F18343" t="s">
        <v>1189</v>
      </c>
      <c r="G18343" s="10">
        <v>0</v>
      </c>
    </row>
    <row r="18344" spans="6:7" x14ac:dyDescent="0.3">
      <c r="F18344" t="s">
        <v>637</v>
      </c>
      <c r="G18344" s="10">
        <v>0</v>
      </c>
    </row>
    <row r="18345" spans="6:7" x14ac:dyDescent="0.3">
      <c r="F18345" t="s">
        <v>1190</v>
      </c>
      <c r="G18345" s="10">
        <v>0</v>
      </c>
    </row>
    <row r="18346" spans="6:7" x14ac:dyDescent="0.3">
      <c r="F18346" t="s">
        <v>1700</v>
      </c>
      <c r="G18346" s="10">
        <v>0</v>
      </c>
    </row>
    <row r="18347" spans="6:7" x14ac:dyDescent="0.3">
      <c r="F18347" t="s">
        <v>1191</v>
      </c>
      <c r="G18347" s="10">
        <v>0</v>
      </c>
    </row>
    <row r="18348" spans="6:7" x14ac:dyDescent="0.3">
      <c r="F18348" t="s">
        <v>1702</v>
      </c>
      <c r="G18348" s="10">
        <v>0</v>
      </c>
    </row>
    <row r="18349" spans="6:7" x14ac:dyDescent="0.3">
      <c r="F18349" t="s">
        <v>1192</v>
      </c>
      <c r="G18349" s="10">
        <v>0</v>
      </c>
    </row>
    <row r="18350" spans="6:7" x14ac:dyDescent="0.3">
      <c r="F18350" t="s">
        <v>684</v>
      </c>
      <c r="G18350" s="10">
        <v>0</v>
      </c>
    </row>
    <row r="18351" spans="6:7" x14ac:dyDescent="0.3">
      <c r="F18351" t="s">
        <v>1193</v>
      </c>
      <c r="G18351" s="10">
        <v>0</v>
      </c>
    </row>
    <row r="18352" spans="6:7" x14ac:dyDescent="0.3">
      <c r="F18352" t="s">
        <v>1738</v>
      </c>
      <c r="G18352" s="10">
        <v>0</v>
      </c>
    </row>
    <row r="18353" spans="6:7" x14ac:dyDescent="0.3">
      <c r="F18353" t="s">
        <v>1740</v>
      </c>
      <c r="G18353" s="10">
        <v>0</v>
      </c>
    </row>
    <row r="18354" spans="6:7" x14ac:dyDescent="0.3">
      <c r="F18354" t="s">
        <v>1155</v>
      </c>
      <c r="G18354" s="10">
        <v>0</v>
      </c>
    </row>
    <row r="18355" spans="6:7" x14ac:dyDescent="0.3">
      <c r="F18355" t="s">
        <v>1709</v>
      </c>
      <c r="G18355" s="10">
        <v>0</v>
      </c>
    </row>
    <row r="18356" spans="6:7" x14ac:dyDescent="0.3">
      <c r="F18356" t="s">
        <v>1156</v>
      </c>
      <c r="G18356" s="10">
        <v>0</v>
      </c>
    </row>
    <row r="18357" spans="6:7" x14ac:dyDescent="0.3">
      <c r="F18357" t="s">
        <v>1711</v>
      </c>
      <c r="G18357" s="10">
        <v>0</v>
      </c>
    </row>
    <row r="18358" spans="6:7" x14ac:dyDescent="0.3">
      <c r="F18358" t="s">
        <v>1157</v>
      </c>
      <c r="G18358" s="10">
        <v>0</v>
      </c>
    </row>
    <row r="18359" spans="6:7" x14ac:dyDescent="0.3">
      <c r="F18359" t="s">
        <v>1713</v>
      </c>
      <c r="G18359" s="10">
        <v>0</v>
      </c>
    </row>
    <row r="18360" spans="6:7" x14ac:dyDescent="0.3">
      <c r="F18360" t="s">
        <v>1158</v>
      </c>
      <c r="G18360" s="10">
        <v>0</v>
      </c>
    </row>
    <row r="18361" spans="6:7" x14ac:dyDescent="0.3">
      <c r="F18361" t="s">
        <v>1715</v>
      </c>
      <c r="G18361" s="10">
        <v>0</v>
      </c>
    </row>
    <row r="18362" spans="6:7" x14ac:dyDescent="0.3">
      <c r="F18362" t="s">
        <v>1159</v>
      </c>
      <c r="G18362" s="10">
        <v>0</v>
      </c>
    </row>
    <row r="18363" spans="6:7" x14ac:dyDescent="0.3">
      <c r="F18363" t="s">
        <v>1717</v>
      </c>
      <c r="G18363" s="10">
        <v>0</v>
      </c>
    </row>
    <row r="18364" spans="6:7" x14ac:dyDescent="0.3">
      <c r="F18364" t="s">
        <v>1160</v>
      </c>
      <c r="G18364" s="10">
        <v>0</v>
      </c>
    </row>
    <row r="18365" spans="6:7" x14ac:dyDescent="0.3">
      <c r="F18365" t="s">
        <v>1719</v>
      </c>
      <c r="G18365" s="10">
        <v>0</v>
      </c>
    </row>
    <row r="18366" spans="6:7" x14ac:dyDescent="0.3">
      <c r="F18366" t="s">
        <v>1161</v>
      </c>
      <c r="G18366" s="10">
        <v>0</v>
      </c>
    </row>
    <row r="18367" spans="6:7" x14ac:dyDescent="0.3">
      <c r="F18367" t="s">
        <v>1721</v>
      </c>
      <c r="G18367" s="10">
        <v>0</v>
      </c>
    </row>
    <row r="18368" spans="6:7" x14ac:dyDescent="0.3">
      <c r="F18368" t="s">
        <v>1162</v>
      </c>
      <c r="G18368" s="10">
        <v>0</v>
      </c>
    </row>
    <row r="18369" spans="6:7" x14ac:dyDescent="0.3">
      <c r="F18369" t="s">
        <v>1723</v>
      </c>
      <c r="G18369" s="10">
        <v>0</v>
      </c>
    </row>
    <row r="18370" spans="6:7" x14ac:dyDescent="0.3">
      <c r="F18370" t="s">
        <v>1163</v>
      </c>
      <c r="G18370" s="10">
        <v>0</v>
      </c>
    </row>
    <row r="18371" spans="6:7" x14ac:dyDescent="0.3">
      <c r="F18371" t="s">
        <v>1725</v>
      </c>
      <c r="G18371" s="10">
        <v>0</v>
      </c>
    </row>
    <row r="18372" spans="6:7" x14ac:dyDescent="0.3">
      <c r="F18372" t="s">
        <v>1164</v>
      </c>
      <c r="G18372" s="10">
        <v>0</v>
      </c>
    </row>
    <row r="18373" spans="6:7" x14ac:dyDescent="0.3">
      <c r="F18373" t="s">
        <v>1727</v>
      </c>
      <c r="G18373" s="10">
        <v>0</v>
      </c>
    </row>
    <row r="18374" spans="6:7" x14ac:dyDescent="0.3">
      <c r="F18374" t="s">
        <v>1165</v>
      </c>
      <c r="G18374" s="10">
        <v>0</v>
      </c>
    </row>
    <row r="18375" spans="6:7" x14ac:dyDescent="0.3">
      <c r="F18375" t="s">
        <v>1729</v>
      </c>
      <c r="G18375" s="10">
        <v>0</v>
      </c>
    </row>
    <row r="18376" spans="6:7" x14ac:dyDescent="0.3">
      <c r="F18376" t="s">
        <v>1166</v>
      </c>
      <c r="G18376" s="10">
        <v>0</v>
      </c>
    </row>
    <row r="18377" spans="6:7" x14ac:dyDescent="0.3">
      <c r="F18377" t="s">
        <v>1731</v>
      </c>
      <c r="G18377" s="10">
        <v>0</v>
      </c>
    </row>
    <row r="18378" spans="6:7" x14ac:dyDescent="0.3">
      <c r="F18378" t="s">
        <v>1167</v>
      </c>
      <c r="G18378" s="10">
        <v>0</v>
      </c>
    </row>
    <row r="18379" spans="6:7" x14ac:dyDescent="0.3">
      <c r="F18379" t="s">
        <v>1733</v>
      </c>
      <c r="G18379" s="10">
        <v>0</v>
      </c>
    </row>
    <row r="18380" spans="6:7" x14ac:dyDescent="0.3">
      <c r="F18380" t="s">
        <v>1168</v>
      </c>
      <c r="G18380" s="10">
        <v>0</v>
      </c>
    </row>
    <row r="18381" spans="6:7" x14ac:dyDescent="0.3">
      <c r="F18381" t="s">
        <v>1735</v>
      </c>
      <c r="G18381" s="10">
        <v>0</v>
      </c>
    </row>
    <row r="18382" spans="6:7" x14ac:dyDescent="0.3">
      <c r="F18382" t="s">
        <v>1169</v>
      </c>
      <c r="G18382" s="10">
        <v>0</v>
      </c>
    </row>
    <row r="18383" spans="6:7" x14ac:dyDescent="0.3">
      <c r="F18383" t="s">
        <v>1737</v>
      </c>
      <c r="G18383" s="10">
        <v>0</v>
      </c>
    </row>
    <row r="18384" spans="6:7" x14ac:dyDescent="0.3">
      <c r="F18384" t="s">
        <v>1170</v>
      </c>
      <c r="G18384" s="10">
        <v>0</v>
      </c>
    </row>
    <row r="18385" spans="6:7" x14ac:dyDescent="0.3">
      <c r="F18385" t="s">
        <v>1739</v>
      </c>
      <c r="G18385" s="10">
        <v>0</v>
      </c>
    </row>
    <row r="18386" spans="6:7" x14ac:dyDescent="0.3">
      <c r="F18386" t="s">
        <v>1171</v>
      </c>
      <c r="G18386" s="10">
        <v>0</v>
      </c>
    </row>
    <row r="18387" spans="6:7" x14ac:dyDescent="0.3">
      <c r="F18387" t="s">
        <v>1741</v>
      </c>
      <c r="G18387" s="10">
        <v>0</v>
      </c>
    </row>
    <row r="18388" spans="6:7" x14ac:dyDescent="0.3">
      <c r="F18388" t="s">
        <v>1172</v>
      </c>
      <c r="G18388" s="10">
        <v>0</v>
      </c>
    </row>
    <row r="18389" spans="6:7" x14ac:dyDescent="0.3">
      <c r="F18389" t="s">
        <v>1743</v>
      </c>
      <c r="G18389" s="10">
        <v>0</v>
      </c>
    </row>
    <row r="18390" spans="6:7" x14ac:dyDescent="0.3">
      <c r="F18390" t="s">
        <v>1173</v>
      </c>
      <c r="G18390" s="10">
        <v>0</v>
      </c>
    </row>
    <row r="18391" spans="6:7" x14ac:dyDescent="0.3">
      <c r="F18391" t="s">
        <v>1745</v>
      </c>
      <c r="G18391" s="10">
        <v>0</v>
      </c>
    </row>
    <row r="18392" spans="6:7" x14ac:dyDescent="0.3">
      <c r="F18392" t="s">
        <v>1174</v>
      </c>
      <c r="G18392" s="10">
        <v>0</v>
      </c>
    </row>
    <row r="18393" spans="6:7" x14ac:dyDescent="0.3">
      <c r="F18393" t="s">
        <v>1747</v>
      </c>
      <c r="G18393" s="10">
        <v>0</v>
      </c>
    </row>
    <row r="18394" spans="6:7" x14ac:dyDescent="0.3">
      <c r="F18394" t="s">
        <v>1175</v>
      </c>
      <c r="G18394" s="10">
        <v>0</v>
      </c>
    </row>
    <row r="18395" spans="6:7" x14ac:dyDescent="0.3">
      <c r="F18395" t="s">
        <v>1749</v>
      </c>
      <c r="G18395" s="10">
        <v>0</v>
      </c>
    </row>
    <row r="18396" spans="6:7" x14ac:dyDescent="0.3">
      <c r="F18396" t="s">
        <v>1176</v>
      </c>
      <c r="G18396" s="10">
        <v>0</v>
      </c>
    </row>
    <row r="18397" spans="6:7" x14ac:dyDescent="0.3">
      <c r="F18397" t="s">
        <v>1751</v>
      </c>
      <c r="G18397" s="10">
        <v>0</v>
      </c>
    </row>
    <row r="18398" spans="6:7" x14ac:dyDescent="0.3">
      <c r="F18398" t="s">
        <v>1177</v>
      </c>
      <c r="G18398" s="10">
        <v>0</v>
      </c>
    </row>
    <row r="18399" spans="6:7" x14ac:dyDescent="0.3">
      <c r="F18399" t="s">
        <v>1753</v>
      </c>
      <c r="G18399" s="10">
        <v>0</v>
      </c>
    </row>
    <row r="18400" spans="6:7" x14ac:dyDescent="0.3">
      <c r="F18400" t="s">
        <v>1178</v>
      </c>
      <c r="G18400" s="10">
        <v>0</v>
      </c>
    </row>
    <row r="18401" spans="6:7" x14ac:dyDescent="0.3">
      <c r="F18401" t="s">
        <v>605</v>
      </c>
      <c r="G18401" s="10">
        <v>0</v>
      </c>
    </row>
    <row r="18402" spans="6:7" x14ac:dyDescent="0.3">
      <c r="F18402" t="s">
        <v>1179</v>
      </c>
      <c r="G18402" s="10">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C58CB7EA-0937-4626-A14D-154CD3D66339}">
  <ds:schemaRefs/>
</ds:datastoreItem>
</file>

<file path=customXml/itemProps2.xml><?xml version="1.0" encoding="utf-8"?>
<ds:datastoreItem xmlns:ds="http://schemas.openxmlformats.org/officeDocument/2006/customXml" ds:itemID="{1B34467D-FAF2-4C30-B860-835C1C4E454F}">
  <ds:schemaRefs/>
</ds:datastoreItem>
</file>

<file path=customXml/itemProps3.xml><?xml version="1.0" encoding="utf-8"?>
<ds:datastoreItem xmlns:ds="http://schemas.openxmlformats.org/officeDocument/2006/customXml" ds:itemID="{02C6023F-41B8-41B9-985C-A93A1621929E}">
  <ds:schemaRefs/>
</ds:datastoreItem>
</file>

<file path=customXml/itemProps4.xml><?xml version="1.0" encoding="utf-8"?>
<ds:datastoreItem xmlns:ds="http://schemas.openxmlformats.org/officeDocument/2006/customXml" ds:itemID="{499D5E78-430D-4CCE-A87A-2991F3ABEE59}">
  <ds:schemaRefs/>
</ds:datastoreItem>
</file>

<file path=customXml/itemProps5.xml><?xml version="1.0" encoding="utf-8"?>
<ds:datastoreItem xmlns:ds="http://schemas.openxmlformats.org/officeDocument/2006/customXml" ds:itemID="{22008F35-61A1-4BD0-B343-D1614B1B18DB}">
  <ds:schemaRefs/>
</ds:datastoreItem>
</file>

<file path=customXml/itemProps6.xml><?xml version="1.0" encoding="utf-8"?>
<ds:datastoreItem xmlns:ds="http://schemas.openxmlformats.org/officeDocument/2006/customXml" ds:itemID="{A61B86BE-8985-4819-9C81-2936985F6CA9}">
  <ds:schemaRefs/>
</ds:datastoreItem>
</file>

<file path=customXml/itemProps7.xml><?xml version="1.0" encoding="utf-8"?>
<ds:datastoreItem xmlns:ds="http://schemas.openxmlformats.org/officeDocument/2006/customXml" ds:itemID="{940D6527-AEBF-41CF-B83C-BFFA05B60BC0}">
  <ds:schemaRefs/>
</ds:datastoreItem>
</file>

<file path=customXml/itemProps8.xml><?xml version="1.0" encoding="utf-8"?>
<ds:datastoreItem xmlns:ds="http://schemas.openxmlformats.org/officeDocument/2006/customXml" ds:itemID="{68076A81-3709-441F-884E-BEAFD854E891}">
  <ds:schemaRefs/>
</ds:datastoreItem>
</file>

<file path=customXml/itemProps9.xml><?xml version="1.0" encoding="utf-8"?>
<ds:datastoreItem xmlns:ds="http://schemas.openxmlformats.org/officeDocument/2006/customXml" ds:itemID="{B8001CA4-04F6-4B33-9841-645107281FC3}">
  <ds:schemaRefs/>
</ds:datastoreItem>
</file>

<file path=customXml/itemProps10.xml><?xml version="1.0" encoding="utf-8"?>
<ds:datastoreItem xmlns:ds="http://schemas.openxmlformats.org/officeDocument/2006/customXml" ds:itemID="{16749851-6267-4C69-9694-7D3D0964328E}">
  <ds:schemaRefs/>
</ds:datastoreItem>
</file>

<file path=customXml/itemProps11.xml><?xml version="1.0" encoding="utf-8"?>
<ds:datastoreItem xmlns:ds="http://schemas.openxmlformats.org/officeDocument/2006/customXml" ds:itemID="{7F77B86F-6F4E-4E97-8E2A-54910782CCF6}">
  <ds:schemaRefs/>
</ds:datastoreItem>
</file>

<file path=customXml/itemProps12.xml><?xml version="1.0" encoding="utf-8"?>
<ds:datastoreItem xmlns:ds="http://schemas.openxmlformats.org/officeDocument/2006/customXml" ds:itemID="{3D865768-97CD-4C94-A1CE-A81B33C97BEF}">
  <ds:schemaRefs/>
</ds:datastoreItem>
</file>

<file path=customXml/itemProps13.xml><?xml version="1.0" encoding="utf-8"?>
<ds:datastoreItem xmlns:ds="http://schemas.openxmlformats.org/officeDocument/2006/customXml" ds:itemID="{57465A97-CF0D-47DC-81DD-56CD3B9CAA1F}">
  <ds:schemaRefs/>
</ds:datastoreItem>
</file>

<file path=customXml/itemProps14.xml><?xml version="1.0" encoding="utf-8"?>
<ds:datastoreItem xmlns:ds="http://schemas.openxmlformats.org/officeDocument/2006/customXml" ds:itemID="{E858D87F-2450-437C-90F1-42C5224B6D68}">
  <ds:schemaRefs/>
</ds:datastoreItem>
</file>

<file path=customXml/itemProps15.xml><?xml version="1.0" encoding="utf-8"?>
<ds:datastoreItem xmlns:ds="http://schemas.openxmlformats.org/officeDocument/2006/customXml" ds:itemID="{208935DA-15FB-488E-A817-40C2A07FDFD0}">
  <ds:schemaRefs/>
</ds:datastoreItem>
</file>

<file path=customXml/itemProps16.xml><?xml version="1.0" encoding="utf-8"?>
<ds:datastoreItem xmlns:ds="http://schemas.openxmlformats.org/officeDocument/2006/customXml" ds:itemID="{9275D33A-596F-4595-AFC6-3CE92CA23523}">
  <ds:schemaRefs/>
</ds:datastoreItem>
</file>

<file path=customXml/itemProps17.xml><?xml version="1.0" encoding="utf-8"?>
<ds:datastoreItem xmlns:ds="http://schemas.openxmlformats.org/officeDocument/2006/customXml" ds:itemID="{F2D81CB0-772C-41E2-9908-053401500CF3}">
  <ds:schemaRefs/>
</ds:datastoreItem>
</file>

<file path=customXml/itemProps18.xml><?xml version="1.0" encoding="utf-8"?>
<ds:datastoreItem xmlns:ds="http://schemas.openxmlformats.org/officeDocument/2006/customXml" ds:itemID="{77EA65FC-940A-47B1-A2C3-A27CA433F0F0}">
  <ds:schemaRefs/>
</ds:datastoreItem>
</file>

<file path=customXml/itemProps19.xml><?xml version="1.0" encoding="utf-8"?>
<ds:datastoreItem xmlns:ds="http://schemas.openxmlformats.org/officeDocument/2006/customXml" ds:itemID="{26E8AF4D-BC95-40E0-B7BB-56F58E7B2D3E}">
  <ds:schemaRefs/>
</ds:datastoreItem>
</file>

<file path=customXml/itemProps20.xml><?xml version="1.0" encoding="utf-8"?>
<ds:datastoreItem xmlns:ds="http://schemas.openxmlformats.org/officeDocument/2006/customXml" ds:itemID="{48BD800A-225A-470D-8698-2A06EF9AFBFD}">
  <ds:schemaRefs/>
</ds:datastoreItem>
</file>

<file path=customXml/itemProps21.xml><?xml version="1.0" encoding="utf-8"?>
<ds:datastoreItem xmlns:ds="http://schemas.openxmlformats.org/officeDocument/2006/customXml" ds:itemID="{6DBBA3FC-D56C-48AA-8A39-A7E099CC0F47}">
  <ds:schemaRefs/>
</ds:datastoreItem>
</file>

<file path=customXml/itemProps22.xml><?xml version="1.0" encoding="utf-8"?>
<ds:datastoreItem xmlns:ds="http://schemas.openxmlformats.org/officeDocument/2006/customXml" ds:itemID="{F8CCD6BF-5696-446F-9992-A120F4A39406}">
  <ds:schemaRefs/>
</ds:datastoreItem>
</file>

<file path=customXml/itemProps23.xml><?xml version="1.0" encoding="utf-8"?>
<ds:datastoreItem xmlns:ds="http://schemas.openxmlformats.org/officeDocument/2006/customXml" ds:itemID="{3FF1D4FC-6519-46FE-91D3-1B99B9C14323}">
  <ds:schemaRefs/>
</ds:datastoreItem>
</file>

<file path=customXml/itemProps24.xml><?xml version="1.0" encoding="utf-8"?>
<ds:datastoreItem xmlns:ds="http://schemas.openxmlformats.org/officeDocument/2006/customXml" ds:itemID="{B4BA51E2-E0D2-46FD-9B23-A13C40C9E933}">
  <ds:schemaRefs/>
</ds:datastoreItem>
</file>

<file path=customXml/itemProps25.xml><?xml version="1.0" encoding="utf-8"?>
<ds:datastoreItem xmlns:ds="http://schemas.openxmlformats.org/officeDocument/2006/customXml" ds:itemID="{A2A40C43-8B3C-43FC-A8CC-80F11DDEB89F}">
  <ds:schemaRefs>
    <ds:schemaRef ds:uri="http://schemas.microsoft.com/DataMashup"/>
  </ds:schemaRefs>
</ds:datastoreItem>
</file>

<file path=customXml/itemProps26.xml><?xml version="1.0" encoding="utf-8"?>
<ds:datastoreItem xmlns:ds="http://schemas.openxmlformats.org/officeDocument/2006/customXml" ds:itemID="{1245C0BE-CAD0-40F1-A182-A515927929F5}">
  <ds:schemaRefs/>
</ds:datastoreItem>
</file>

<file path=customXml/itemProps27.xml><?xml version="1.0" encoding="utf-8"?>
<ds:datastoreItem xmlns:ds="http://schemas.openxmlformats.org/officeDocument/2006/customXml" ds:itemID="{6F089C9D-CCDE-4CFE-9198-8ED32B531299}">
  <ds:schemaRefs/>
</ds:datastoreItem>
</file>

<file path=customXml/itemProps28.xml><?xml version="1.0" encoding="utf-8"?>
<ds:datastoreItem xmlns:ds="http://schemas.openxmlformats.org/officeDocument/2006/customXml" ds:itemID="{79BFF310-710C-4B20-9FC6-29F0DD056A1E}">
  <ds:schemaRefs/>
</ds:datastoreItem>
</file>

<file path=customXml/itemProps29.xml><?xml version="1.0" encoding="utf-8"?>
<ds:datastoreItem xmlns:ds="http://schemas.openxmlformats.org/officeDocument/2006/customXml" ds:itemID="{C0EB3BB8-EEF6-41FB-B8C2-7FD0992ED6E0}">
  <ds:schemaRefs/>
</ds:datastoreItem>
</file>

<file path=customXml/itemProps30.xml><?xml version="1.0" encoding="utf-8"?>
<ds:datastoreItem xmlns:ds="http://schemas.openxmlformats.org/officeDocument/2006/customXml" ds:itemID="{E207455F-2AE6-49B0-BD66-035D8E2BF1DF}">
  <ds:schemaRefs/>
</ds:datastoreItem>
</file>

<file path=customXml/itemProps31.xml><?xml version="1.0" encoding="utf-8"?>
<ds:datastoreItem xmlns:ds="http://schemas.openxmlformats.org/officeDocument/2006/customXml" ds:itemID="{287DBBD6-E987-4A1D-8AEF-B411E04E51CA}">
  <ds:schemaRefs/>
</ds:datastoreItem>
</file>

<file path=customXml/itemProps32.xml><?xml version="1.0" encoding="utf-8"?>
<ds:datastoreItem xmlns:ds="http://schemas.openxmlformats.org/officeDocument/2006/customXml" ds:itemID="{810D92D1-FCEC-4EA3-8490-F9331318B8A0}">
  <ds:schemaRefs/>
</ds:datastoreItem>
</file>

<file path=customXml/itemProps33.xml><?xml version="1.0" encoding="utf-8"?>
<ds:datastoreItem xmlns:ds="http://schemas.openxmlformats.org/officeDocument/2006/customXml" ds:itemID="{3D3F965B-3FD4-43CF-920D-C94DD28DA83F}">
  <ds:schemaRefs/>
</ds:datastoreItem>
</file>

<file path=customXml/itemProps34.xml><?xml version="1.0" encoding="utf-8"?>
<ds:datastoreItem xmlns:ds="http://schemas.openxmlformats.org/officeDocument/2006/customXml" ds:itemID="{E91EF89C-84AB-4812-B810-FC578571635A}">
  <ds:schemaRefs/>
</ds:datastoreItem>
</file>

<file path=customXml/itemProps35.xml><?xml version="1.0" encoding="utf-8"?>
<ds:datastoreItem xmlns:ds="http://schemas.openxmlformats.org/officeDocument/2006/customXml" ds:itemID="{483634B1-1DC2-42D4-B4CE-C9E664A2504F}">
  <ds:schemaRefs/>
</ds:datastoreItem>
</file>

<file path=customXml/itemProps36.xml><?xml version="1.0" encoding="utf-8"?>
<ds:datastoreItem xmlns:ds="http://schemas.openxmlformats.org/officeDocument/2006/customXml" ds:itemID="{44C2796B-982D-4AAD-8FAB-D0FA8C8DF8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Analysis</vt:lpstr>
      <vt:lpstr>Time Series Dashboard</vt:lpstr>
      <vt:lpstr>Sheet3</vt:lpstr>
      <vt:lpstr>Sheet1</vt:lpstr>
      <vt:lpstr>Sheet2</vt:lpstr>
      <vt:lpstr>Product &amp; Customer Dashboard(2)</vt:lpstr>
      <vt:lpstr>Analysis (2)</vt:lpstr>
      <vt:lpstr>Product Analysis</vt:lpstr>
      <vt:lpstr>Sheet4</vt:lpstr>
      <vt:lpstr>Coustomer Analysis</vt:lpstr>
      <vt:lpstr>'Analysis (2)'!looktble</vt:lpstr>
      <vt:lpstr>'Coustomer Analysis'!looktble</vt:lpstr>
      <vt:lpstr>'Product Analysis'!looktble</vt:lpstr>
      <vt:lpstr>looktble</vt:lpstr>
      <vt:lpstr>'Analysis (2)'!lookup</vt:lpstr>
      <vt:lpstr>'Coustomer Analysis'!lookup</vt:lpstr>
      <vt:lpstr>'Product Analysis'!lookup</vt:lpstr>
      <vt:lpstr>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Vaishnavi Parab</dc:creator>
  <cp:lastModifiedBy>Vaishnavi Parab</cp:lastModifiedBy>
  <dcterms:created xsi:type="dcterms:W3CDTF">2026-09-23T09:20:08Z</dcterms:created>
  <dcterms:modified xsi:type="dcterms:W3CDTF">2026-10-07T12:37:06Z</dcterms:modified>
</cp:coreProperties>
</file>