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ikhaas/Desktop/"/>
    </mc:Choice>
  </mc:AlternateContent>
  <xr:revisionPtr revIDLastSave="0" documentId="8_{61DF15F6-6545-3847-96E9-4B6886CF313C}" xr6:coauthVersionLast="45" xr6:coauthVersionMax="45" xr10:uidLastSave="{00000000-0000-0000-0000-000000000000}"/>
  <bookViews>
    <workbookView xWindow="0" yWindow="0" windowWidth="28800" windowHeight="18000" xr2:uid="{5EF63538-7D39-455D-B872-8FC690580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E8" i="1" s="1"/>
  <c r="D8" i="1" s="1"/>
  <c r="C8" i="1" s="1"/>
  <c r="B8" i="1" s="1"/>
  <c r="G12" i="1" l="1"/>
  <c r="G10" i="1"/>
  <c r="G4" i="1" l="1"/>
  <c r="F4" i="1"/>
  <c r="F9" i="1" s="1"/>
  <c r="F10" i="1" s="1"/>
  <c r="E4" i="1"/>
  <c r="D4" i="1"/>
  <c r="C4" i="1"/>
  <c r="B4" i="1"/>
  <c r="E9" i="1" l="1"/>
  <c r="E10" i="1" s="1"/>
  <c r="D9" i="1" s="1"/>
  <c r="D10" i="1" l="1"/>
  <c r="C9" i="1" l="1"/>
  <c r="C10" i="1" s="1"/>
  <c r="B9" i="1" l="1"/>
  <c r="B10" i="1" s="1"/>
</calcChain>
</file>

<file path=xl/sharedStrings.xml><?xml version="1.0" encoding="utf-8"?>
<sst xmlns="http://schemas.openxmlformats.org/spreadsheetml/2006/main" count="16" uniqueCount="16">
  <si>
    <t>Month</t>
  </si>
  <si>
    <t>MARCH</t>
  </si>
  <si>
    <t>APRIL</t>
  </si>
  <si>
    <t>MAY</t>
  </si>
  <si>
    <t>JUNE</t>
  </si>
  <si>
    <t>JULY</t>
  </si>
  <si>
    <t>AUGUST</t>
  </si>
  <si>
    <t>Forward/filter</t>
  </si>
  <si>
    <t>Smoothed</t>
  </si>
  <si>
    <t>Transition Model</t>
  </si>
  <si>
    <t>Backward</t>
  </si>
  <si>
    <t>Combined forward and backward</t>
  </si>
  <si>
    <t>Variance</t>
  </si>
  <si>
    <t>Using weighted mean</t>
  </si>
  <si>
    <t>Weight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</si>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</sst>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Forward/filter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Sheet1!$B$1:$G$1</c:f>
              <c:strCache>
                <c:ptCount val="6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</c:strCache>
            </c:strRef>
          </c:xVal>
          <c:yVal>
            <c:numRef>
              <c:f>Sheet1!$B$6:$G$6</c:f>
              <c:numCache>
                <c:formatCode>General</c:formatCode>
                <c:ptCount val="6"/>
                <c:pt idx="0">
                  <c:v>1008.4</c:v>
                </c:pt>
                <c:pt idx="1">
                  <c:v>915.6</c:v>
                </c:pt>
                <c:pt idx="2">
                  <c:v>925.1</c:v>
                </c:pt>
                <c:pt idx="3">
                  <c:v>1028.3</c:v>
                </c:pt>
                <c:pt idx="4">
                  <c:v>1219.2</c:v>
                </c:pt>
                <c:pt idx="5">
                  <c:v>1270.3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46-40BF-BCFE-911CE1B9CCB8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Smoothed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Sheet1!$B$1:$G$1</c:f>
              <c:strCache>
                <c:ptCount val="6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</c:strCache>
            </c:strRef>
          </c:xVal>
          <c:yVal>
            <c:numRef>
              <c:f>Sheet1!$B$10:$G$10</c:f>
              <c:numCache>
                <c:formatCode>General</c:formatCode>
                <c:ptCount val="6"/>
                <c:pt idx="0">
                  <c:v>1135.9112779447694</c:v>
                </c:pt>
                <c:pt idx="1">
                  <c:v>987.7992976782183</c:v>
                </c:pt>
                <c:pt idx="2">
                  <c:v>944.21046377032349</c:v>
                </c:pt>
                <c:pt idx="3">
                  <c:v>995.25245286406698</c:v>
                </c:pt>
                <c:pt idx="4">
                  <c:v>1138.4542358853155</c:v>
                </c:pt>
                <c:pt idx="5">
                  <c:v>1270.3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46-40BF-BCFE-911CE1B9C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741392"/>
        <c:axId val="1015810240"/>
      </c:scatterChart>
      <c:valAx>
        <c:axId val="101574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810240"/>
        <c:crosses val="autoZero"/>
        <c:crossBetween val="midCat"/>
      </c:valAx>
      <c:valAx>
        <c:axId val="101581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741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859790</xdr:colOff>
      <xdr:row>22</xdr:row>
      <xdr:rowOff>184150</xdr:rowOff>
    </xdr:from>
    <xdr:to>
      <xdr:col>5</xdr:col>
      <xdr:colOff>471170</xdr:colOff>
      <xdr:row>38</xdr:row>
      <xdr:rowOff>123190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27E41C8-CEC8-48F9-9019-7F79EAFBB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C421-FD64-4039-BEC2-5A391371CC21}">
  <dimension ref="A1:H12"/>
  <sheetViews>
    <sheetView tabSelected="1" zoomScale="112" workbookViewId="0">
      <selection activeCell="B8" sqref="B8"/>
    </sheetView>
  </sheetViews>
  <sheetFormatPr baseColWidth="10" defaultColWidth="8.83203125" defaultRowHeight="15" x14ac:dyDescent="0.2"/>
  <cols>
    <col min="1" max="1" width="30.5" style="1" customWidth="1"/>
    <col min="2" max="3" width="12" bestFit="1" customWidth="1"/>
    <col min="8" max="8" width="18.83203125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s="1" t="s">
        <v>9</v>
      </c>
      <c r="B2">
        <v>-0.16</v>
      </c>
      <c r="C2">
        <v>-0.09</v>
      </c>
      <c r="D2">
        <v>0</v>
      </c>
      <c r="E2">
        <v>0.1</v>
      </c>
      <c r="F2">
        <v>0.2</v>
      </c>
      <c r="G2">
        <v>0.05</v>
      </c>
    </row>
    <row r="3" spans="1:8" x14ac:dyDescent="0.2">
      <c r="A3" s="1" t="s">
        <v>12</v>
      </c>
      <c r="B3">
        <v>2457.6999999999998</v>
      </c>
      <c r="C3">
        <v>2421.1</v>
      </c>
      <c r="D3">
        <v>2389.1999999999998</v>
      </c>
      <c r="E3">
        <v>2361.4</v>
      </c>
      <c r="F3">
        <v>2337.1999999999998</v>
      </c>
      <c r="G3">
        <v>2316</v>
      </c>
    </row>
    <row r="4" spans="1:8" x14ac:dyDescent="0.2">
      <c r="A4" s="1" t="s">
        <v>14</v>
      </c>
      <c r="B4">
        <f t="shared" ref="B4:G4" si="0">1/(B3)^2</f>
        <v>1.6555498453617942E-7</v>
      </c>
      <c r="C4">
        <f t="shared" si="0"/>
        <v>1.7059823928525642E-7</v>
      </c>
      <c r="D4">
        <f t="shared" si="0"/>
        <v>1.751842216252505E-7</v>
      </c>
      <c r="E4">
        <f t="shared" si="0"/>
        <v>1.7933327603754717E-7</v>
      </c>
      <c r="F4">
        <f t="shared" si="0"/>
        <v>1.8306623286511048E-7</v>
      </c>
      <c r="G4">
        <f t="shared" si="0"/>
        <v>1.8643304369095665E-7</v>
      </c>
    </row>
    <row r="6" spans="1:8" x14ac:dyDescent="0.2">
      <c r="A6" s="1" t="s">
        <v>7</v>
      </c>
      <c r="B6">
        <v>1008.4</v>
      </c>
      <c r="C6">
        <v>915.6</v>
      </c>
      <c r="D6">
        <v>925.1</v>
      </c>
      <c r="E6">
        <v>1028.3</v>
      </c>
      <c r="F6">
        <v>1219.2</v>
      </c>
      <c r="G6">
        <v>1270.3</v>
      </c>
    </row>
    <row r="8" spans="1:8" x14ac:dyDescent="0.2">
      <c r="A8" s="1" t="s">
        <v>10</v>
      </c>
      <c r="B8" s="2">
        <f t="shared" ref="B8:E8" si="1">C8/(1+B2)</f>
        <v>1259.6530453673311</v>
      </c>
      <c r="C8" s="2">
        <f t="shared" si="1"/>
        <v>1058.1085581085581</v>
      </c>
      <c r="D8" s="2">
        <f t="shared" si="1"/>
        <v>962.87878787878788</v>
      </c>
      <c r="E8" s="2">
        <f t="shared" si="1"/>
        <v>962.87878787878788</v>
      </c>
      <c r="F8" s="2">
        <f>G8/(1+F2)</f>
        <v>1059.1666666666667</v>
      </c>
      <c r="G8" s="2">
        <v>1271</v>
      </c>
      <c r="H8" s="3"/>
    </row>
    <row r="9" spans="1:8" x14ac:dyDescent="0.2">
      <c r="A9" s="1" t="s">
        <v>11</v>
      </c>
      <c r="B9">
        <f>(B4*B6)/SUM(B4:C4)+(C4*B8)/SUM(B4:C4)</f>
        <v>1135.9112779447694</v>
      </c>
      <c r="C9">
        <f>(C4*C6)/SUM(C4,D4)+(D4*C8)/SUM(C4,D4)</f>
        <v>987.7992976782183</v>
      </c>
      <c r="D9">
        <f>(D4*D6)/SUM(D4,E4)+(E4*D8)/SUM(D4,E4)</f>
        <v>944.21046377032349</v>
      </c>
      <c r="E9">
        <f>(E4*E6)/SUM(E4,F4)+(F4*E8)/SUM(E4,F4)</f>
        <v>995.25245286406698</v>
      </c>
      <c r="F9">
        <f>(F4*F6)/SUM(F4:G4)+(F8*G4)/SUM(F4:G4)</f>
        <v>1138.4542358853155</v>
      </c>
      <c r="G9" s="2" t="s">
        <v>15</v>
      </c>
      <c r="H9" t="s">
        <v>13</v>
      </c>
    </row>
    <row r="10" spans="1:8" x14ac:dyDescent="0.2">
      <c r="A10" s="1" t="s">
        <v>8</v>
      </c>
      <c r="B10" s="2">
        <f>B9</f>
        <v>1135.9112779447694</v>
      </c>
      <c r="C10" s="2">
        <f>C9</f>
        <v>987.7992976782183</v>
      </c>
      <c r="D10" s="2">
        <f>D9</f>
        <v>944.21046377032349</v>
      </c>
      <c r="E10" s="2">
        <f>E9</f>
        <v>995.25245286406698</v>
      </c>
      <c r="F10" s="2">
        <f>F9</f>
        <v>1138.4542358853155</v>
      </c>
      <c r="G10" s="3">
        <f>G6</f>
        <v>1270.3</v>
      </c>
    </row>
    <row r="12" spans="1:8" x14ac:dyDescent="0.2">
      <c r="G12">
        <f>_xlfn.NORM.DIST(G6,G8,SQRT(G3),FALSE)</f>
        <v>8.288860795570124E-3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joanw</dc:creator>
  <cp:lastModifiedBy>Jannik Haas</cp:lastModifiedBy>
  <dcterms:created xsi:type="dcterms:W3CDTF">2020-04-01T19:06:58Z</dcterms:created>
  <dcterms:modified xsi:type="dcterms:W3CDTF">2020-04-02T02:49:48Z</dcterms:modified>
</cp:coreProperties>
</file>