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ltrade-my.sharepoint.com/personal/joao_alves_soultrade_com_br/Documents/Documentos/Projetos/Python/VSC/Highlander/"/>
    </mc:Choice>
  </mc:AlternateContent>
  <xr:revisionPtr revIDLastSave="1489" documentId="8_{B06D7368-D482-4FD3-97D6-220BCDF4220B}" xr6:coauthVersionLast="47" xr6:coauthVersionMax="47" xr10:uidLastSave="{B07D1721-B221-45DB-8BB4-39842C3E3857}"/>
  <bookViews>
    <workbookView xWindow="-120" yWindow="-120" windowWidth="19770" windowHeight="11760" xr2:uid="{78A77EFA-1F1A-4419-BE6B-7F3DC98C76D4}"/>
  </bookViews>
  <sheets>
    <sheet name="Pesquisa" sheetId="11" r:id="rId1"/>
    <sheet name="Bot" sheetId="2" r:id="rId2"/>
    <sheet name="Baixada" sheetId="6" state="hidden" r:id="rId3"/>
  </sheets>
  <definedNames>
    <definedName name="_xlnm._FilterDatabase" localSheetId="1" hidden="1">Bot!$I$1:$I$7</definedName>
    <definedName name="_xlnm._FilterDatabase" localSheetId="0" hidden="1">Pesquisa!$J$1:$L$83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D2" i="2"/>
  <c r="D3" i="2"/>
  <c r="D4" i="2"/>
  <c r="D5" i="2"/>
  <c r="D6" i="2"/>
  <c r="D7" i="2"/>
  <c r="B2" i="2"/>
  <c r="B3" i="2"/>
  <c r="B4" i="2"/>
  <c r="B5" i="2"/>
  <c r="B6" i="2"/>
  <c r="B7" i="2"/>
  <c r="C2" i="2"/>
  <c r="C3" i="2"/>
  <c r="C4" i="2"/>
  <c r="C5" i="2"/>
  <c r="C6" i="2"/>
  <c r="C7" i="2"/>
  <c r="L2" i="11"/>
  <c r="K2" i="11"/>
</calcChain>
</file>

<file path=xl/sharedStrings.xml><?xml version="1.0" encoding="utf-8"?>
<sst xmlns="http://schemas.openxmlformats.org/spreadsheetml/2006/main" count="478" uniqueCount="287">
  <si>
    <t>CEP</t>
  </si>
  <si>
    <t>SP</t>
  </si>
  <si>
    <t>FULL ADDRESS</t>
  </si>
  <si>
    <t>LINK</t>
  </si>
  <si>
    <t>LATMAP</t>
  </si>
  <si>
    <t>LONMAP</t>
  </si>
  <si>
    <t>UF</t>
  </si>
  <si>
    <t>ID</t>
  </si>
  <si>
    <t>GO</t>
  </si>
  <si>
    <t>Goiania</t>
  </si>
  <si>
    <t>Praia Grande</t>
  </si>
  <si>
    <t>11726-000</t>
  </si>
  <si>
    <t>Santos</t>
  </si>
  <si>
    <t>Fort Atacadista</t>
  </si>
  <si>
    <t>@-23.9970036</t>
  </si>
  <si>
    <t>,-46.4081773</t>
  </si>
  <si>
    <t>@-23.9506083</t>
  </si>
  <si>
    <t>,-46.376588,</t>
  </si>
  <si>
    <t xml:space="preserve">79.379.491/0106-50 </t>
  </si>
  <si>
    <t>09.477.652/0174-04 </t>
  </si>
  <si>
    <t>Avenida Ayrton Senna da Silva, 1511</t>
  </si>
  <si>
    <t>Lojas Havan</t>
  </si>
  <si>
    <t>Avenida Nossa Senhora de Fátima, 1440</t>
  </si>
  <si>
    <t>Areia Branca</t>
  </si>
  <si>
    <t>11085-202</t>
  </si>
  <si>
    <t>74055-140</t>
  </si>
  <si>
    <t>74920-760</t>
  </si>
  <si>
    <t>72-0001</t>
  </si>
  <si>
    <t>72-0002</t>
  </si>
  <si>
    <t>72-0003</t>
  </si>
  <si>
    <t>72-0004</t>
  </si>
  <si>
    <t>72-0005</t>
  </si>
  <si>
    <t>72-0006</t>
  </si>
  <si>
    <t>Avenida Anhanguera, 14404 Capuava Goiânia - GO, 74450-010</t>
  </si>
  <si>
    <t>Avenida Contorno, 325 St. Central Goiânia - GO, 74055-140</t>
  </si>
  <si>
    <t>Avenida C-205, S/N Jardim Amércica Goiânia - GO, 74270-020</t>
  </si>
  <si>
    <t>Av. Pedro Luís Ribeiro, 680 Bela Morada Aparecida de Goiânia - GO, 74920-760</t>
  </si>
  <si>
    <t>Rua do Comércio, S/N Setor Campinas/C. Oeste Goiânia - GO, 74550-060</t>
  </si>
  <si>
    <t>Rua 26-C, S/N St. Garavelo Res. Park Aparecida de Goiânia - GO, 74932-120</t>
  </si>
  <si>
    <t>LATITUDE</t>
  </si>
  <si>
    <t>LONGITUDE</t>
  </si>
  <si>
    <t>LOGRADOURO</t>
  </si>
  <si>
    <t>ENDEREÇO</t>
  </si>
  <si>
    <t>NÚMERO</t>
  </si>
  <si>
    <t>BAIRRO</t>
  </si>
  <si>
    <t>CIDADE</t>
  </si>
  <si>
    <t>74450-010</t>
  </si>
  <si>
    <t>74270-020</t>
  </si>
  <si>
    <t>74550-060</t>
  </si>
  <si>
    <t>74932-120</t>
  </si>
  <si>
    <t>BELO HORIZONTE</t>
  </si>
  <si>
    <t>RUA CURITIBA</t>
  </si>
  <si>
    <t>RUA CUIABA</t>
  </si>
  <si>
    <t>RUA BARAO DO RIO BRANCO</t>
  </si>
  <si>
    <t>NOVA LIMA</t>
  </si>
  <si>
    <t>VESPASIANO</t>
  </si>
  <si>
    <t>RUA SANTA CRUZ</t>
  </si>
  <si>
    <t>AVENIDA CONTORNO</t>
  </si>
  <si>
    <t>LAGOA SANTA</t>
  </si>
  <si>
    <t>AVENIDA PRESIDENTE TANCREDO NEVES</t>
  </si>
  <si>
    <t>RUA DO OURO</t>
  </si>
  <si>
    <t>AVENIDA DOM PEDRO II</t>
  </si>
  <si>
    <t>AVENIDA DO CONTORNO</t>
  </si>
  <si>
    <t>RUA CONSELHEIRO LAFAIETE</t>
  </si>
  <si>
    <t>MSD_IDSOUL-3</t>
  </si>
  <si>
    <t>MSD_IDSOUL-4</t>
  </si>
  <si>
    <t>MSD_IDSOUL-5</t>
  </si>
  <si>
    <t>MSD_IDSOUL-6</t>
  </si>
  <si>
    <t>MSD_IDSOUL-7</t>
  </si>
  <si>
    <t>MSD_IDSOUL-8</t>
  </si>
  <si>
    <t>MSD_IDSOUL-9</t>
  </si>
  <si>
    <t>MSD_IDSOUL-10</t>
  </si>
  <si>
    <t>MSD_IDSOUL-11</t>
  </si>
  <si>
    <t>MSD_IDSOUL-12</t>
  </si>
  <si>
    <t>MSD_IDSOUL-13</t>
  </si>
  <si>
    <t>MSD_IDSOUL-14</t>
  </si>
  <si>
    <t>MSD_IDSOUL-15</t>
  </si>
  <si>
    <t>MSD_IDSOUL-16</t>
  </si>
  <si>
    <t>MSD_IDSOUL-17</t>
  </si>
  <si>
    <t>MSD_IDSOUL-18</t>
  </si>
  <si>
    <t>MSD_IDSOUL-19</t>
  </si>
  <si>
    <t>MSD_IDSOUL-20</t>
  </si>
  <si>
    <t>MSD_IDSOUL-21</t>
  </si>
  <si>
    <t>MSD_IDSOUL-22</t>
  </si>
  <si>
    <t>MSD_IDSOUL-23</t>
  </si>
  <si>
    <t>MSD_IDSOUL-24</t>
  </si>
  <si>
    <t>MSD_IDSOUL-25</t>
  </si>
  <si>
    <t>MSD_IDSOUL-26</t>
  </si>
  <si>
    <t>MSD_IDSOUL-27</t>
  </si>
  <si>
    <t>MSD_IDSOUL-28</t>
  </si>
  <si>
    <t>MSD_IDSOUL-29</t>
  </si>
  <si>
    <t>MSD_IDSOUL-30</t>
  </si>
  <si>
    <t>MSD_IDSOUL-31</t>
  </si>
  <si>
    <t>MSD_IDSOUL-32</t>
  </si>
  <si>
    <t>MSD_IDSOUL-33</t>
  </si>
  <si>
    <t>MSD_IDSOUL-34</t>
  </si>
  <si>
    <t>MSD_IDSOUL-35</t>
  </si>
  <si>
    <t>MSD_IDSOUL-36</t>
  </si>
  <si>
    <t>MSD_IDSOUL-37</t>
  </si>
  <si>
    <t>MSD_IDSOUL-38</t>
  </si>
  <si>
    <t>MSD_IDSOUL-39</t>
  </si>
  <si>
    <t>MSD_IDSOUL-40</t>
  </si>
  <si>
    <t>MSD_IDSOUL-41</t>
  </si>
  <si>
    <t>MSD_IDSOUL-42</t>
  </si>
  <si>
    <t>MSD_IDSOUL-43</t>
  </si>
  <si>
    <t>MSD_IDSOUL-44</t>
  </si>
  <si>
    <t>MSD_IDSOUL-45</t>
  </si>
  <si>
    <t>MSD_IDSOUL-46</t>
  </si>
  <si>
    <t>MSD_IDSOUL-47</t>
  </si>
  <si>
    <t>MSD_IDSOUL-48</t>
  </si>
  <si>
    <t>MSD_IDSOUL-49</t>
  </si>
  <si>
    <t>MSD_IDSOUL-50</t>
  </si>
  <si>
    <t>MSD_IDSOUL-51</t>
  </si>
  <si>
    <t>MSD_IDSOUL-52</t>
  </si>
  <si>
    <t>MSD_IDSOUL-53</t>
  </si>
  <si>
    <t>MSD_IDSOUL-54</t>
  </si>
  <si>
    <t>MSD_IDSOUL-55</t>
  </si>
  <si>
    <t>MSD_IDSOUL-56</t>
  </si>
  <si>
    <t>MSD_IDSOUL-57</t>
  </si>
  <si>
    <t>MSD_IDSOUL-58</t>
  </si>
  <si>
    <t>MSD_IDSOUL-59</t>
  </si>
  <si>
    <t>MSD_IDSOUL-60</t>
  </si>
  <si>
    <t>MSD_IDSOUL-61</t>
  </si>
  <si>
    <t>MSD_IDSOUL-62</t>
  </si>
  <si>
    <t>MSD_IDSOUL-63</t>
  </si>
  <si>
    <t>MSD_IDSOUL-64</t>
  </si>
  <si>
    <t>MSD_IDSOUL-65</t>
  </si>
  <si>
    <t>MSD_IDSOUL-66</t>
  </si>
  <si>
    <t>MSD_IDSOUL-67</t>
  </si>
  <si>
    <t>MSD_IDSOUL-68</t>
  </si>
  <si>
    <t>MSD_IDSOUL-69</t>
  </si>
  <si>
    <t>MSD_IDSOUL-70</t>
  </si>
  <si>
    <t>MSD_IDSOUL-71</t>
  </si>
  <si>
    <t>MSD_IDSOUL-72</t>
  </si>
  <si>
    <t>MSD_IDSOUL-73</t>
  </si>
  <si>
    <t>MSD_IDSOUL-74</t>
  </si>
  <si>
    <t>MSD_IDSOUL-75</t>
  </si>
  <si>
    <t>MSD_IDSOUL-76</t>
  </si>
  <si>
    <t>MSD_IDSOUL-77</t>
  </si>
  <si>
    <t>MSD_IDSOUL-78</t>
  </si>
  <si>
    <t>MSD_IDSOUL-79</t>
  </si>
  <si>
    <t>MSD_IDSOUL-80</t>
  </si>
  <si>
    <t>MSD_IDSOUL-81</t>
  </si>
  <si>
    <t>MSD_IDSOUL-82</t>
  </si>
  <si>
    <t>MSD_IDSOUL-83</t>
  </si>
  <si>
    <t>MSD_IDSOUL-84</t>
  </si>
  <si>
    <t>AVENIDA ANDRE CAVALCANTI</t>
  </si>
  <si>
    <t>RUA DIABASE</t>
  </si>
  <si>
    <t>AVENIDA FRANCISCO SA</t>
  </si>
  <si>
    <t>AVENIDA TORONTO</t>
  </si>
  <si>
    <t>AVENIDA PRINCESA DIANA</t>
  </si>
  <si>
    <t>AVENIDA LUIZ PAULO FRANCO</t>
  </si>
  <si>
    <t>AVENIDA LUIS PAULO FRANCO</t>
  </si>
  <si>
    <t>RODOVIA BR-356</t>
  </si>
  <si>
    <t>AVENIDA ALAMEDA DA SERRA</t>
  </si>
  <si>
    <t>RUA DICIOLA HORTA</t>
  </si>
  <si>
    <t>RUA DA PAISAGEM</t>
  </si>
  <si>
    <t>RODOVIA MG</t>
  </si>
  <si>
    <t>RUA BENEDITO VALADARES</t>
  </si>
  <si>
    <t>RODOVIA BR KM</t>
  </si>
  <si>
    <t>PRAÇA DA BANDEIRA</t>
  </si>
  <si>
    <t>RUA PROFESSOR ESTEVAO PINTO</t>
  </si>
  <si>
    <t>AVENIDA DOS BANDEIRANTES</t>
  </si>
  <si>
    <t>AVENIDA PROFESSOR MARIO WERNECK</t>
  </si>
  <si>
    <t>RUA JOSE RORIGUES PEREIRA</t>
  </si>
  <si>
    <t>AVENIDA DOM JOAO VI</t>
  </si>
  <si>
    <t>RUA KEPLER</t>
  </si>
  <si>
    <t>RUA MICHEL JEHA</t>
  </si>
  <si>
    <t>AVENIDA RAJA GABAGLIA</t>
  </si>
  <si>
    <t>AVENIDA GUAICUI</t>
  </si>
  <si>
    <t>AVENIDA CRISTIANO MACHADO</t>
  </si>
  <si>
    <t>RUA CORONEL PEDRO PAULO PENIDO</t>
  </si>
  <si>
    <t>AVENIDA PETROLINA</t>
  </si>
  <si>
    <t>RUA PONTE NOVA</t>
  </si>
  <si>
    <t>RUA DOMINGOS FERNANDES</t>
  </si>
  <si>
    <t>AVENIDA BERNARDO DE VASCONCELOS</t>
  </si>
  <si>
    <t>PRAÇA ZOLY FRANCA SILVA</t>
  </si>
  <si>
    <t>AVENIDA PASTOR ANSELMO SILVESTRE</t>
  </si>
  <si>
    <t>RUA QUELUZITA</t>
  </si>
  <si>
    <t>RUA JACUI</t>
  </si>
  <si>
    <t>AVENIDA DOS ENGENHEIROS</t>
  </si>
  <si>
    <t>AVENIDA MIGUEL PERRELA</t>
  </si>
  <si>
    <t>AVENIDA FLEMING</t>
  </si>
  <si>
    <t>AVENIDA ALFREDO CAMARATE</t>
  </si>
  <si>
    <t>RUA CONCEICAO DO MATO DENTRO</t>
  </si>
  <si>
    <t>RUA CONCEIÇÃO DO MATO DENTRO</t>
  </si>
  <si>
    <t>AVENIDA MEM DE SA</t>
  </si>
  <si>
    <t>AVENIDA DOS ANDRADAS</t>
  </si>
  <si>
    <t>RUA MARMORE</t>
  </si>
  <si>
    <t>RUA NIQUELINA</t>
  </si>
  <si>
    <t>AVENIDA SILVIANO BRANDAO</t>
  </si>
  <si>
    <t>RUA ACADEMICO NILO FIGUEIREDO</t>
  </si>
  <si>
    <t>RUA CONDE DOLABELA PORTELA</t>
  </si>
  <si>
    <t>RUA PINTO ALVES</t>
  </si>
  <si>
    <t>RUA DA BIBLIA</t>
  </si>
  <si>
    <t>AVENIDA THALES CHAGAS</t>
  </si>
  <si>
    <t>AVENIDA PREFEITO SEBASTIAO FERNANDES</t>
  </si>
  <si>
    <t>RUA PADRE EUSTAQUIO</t>
  </si>
  <si>
    <t>AVENIDA AMERICO VESPUCIO</t>
  </si>
  <si>
    <t>RUA ROSINHA SIGAUD</t>
  </si>
  <si>
    <t>AVENIDA PRESIDENTE CARLOS LUZ</t>
  </si>
  <si>
    <t>AVENIDA PEDRO II</t>
  </si>
  <si>
    <t>AVENIDA PRUDENTE DE MORAIS</t>
  </si>
  <si>
    <t>RUA RODRIGUES CALDAS</t>
  </si>
  <si>
    <t>AVENIDA OLEGARIO MACIEL</t>
  </si>
  <si>
    <t>RUA RUA DA BAHIA</t>
  </si>
  <si>
    <t>AVENIDA GONCALVES DIAS</t>
  </si>
  <si>
    <t>AVENIDA GENERAL OLÍMPIO MOURÃO FILHO</t>
  </si>
  <si>
    <t>AVENIDA BERNARDO MONTEIRO</t>
  </si>
  <si>
    <t>30441-014</t>
  </si>
  <si>
    <t>30110-059</t>
  </si>
  <si>
    <t>30110-067</t>
  </si>
  <si>
    <t>30411-213</t>
  </si>
  <si>
    <t>30410-440</t>
  </si>
  <si>
    <t>30441-018</t>
  </si>
  <si>
    <t>34007-970</t>
  </si>
  <si>
    <t>34018-006</t>
  </si>
  <si>
    <t>30320-570</t>
  </si>
  <si>
    <t>30340-080</t>
  </si>
  <si>
    <t>30320-900</t>
  </si>
  <si>
    <t>30330-000</t>
  </si>
  <si>
    <t>34006-065</t>
  </si>
  <si>
    <t>30320-600</t>
  </si>
  <si>
    <t>34006-059</t>
  </si>
  <si>
    <t>34004-817</t>
  </si>
  <si>
    <t>34012-970</t>
  </si>
  <si>
    <t>34000-273</t>
  </si>
  <si>
    <t>34000-970</t>
  </si>
  <si>
    <t>31950-650</t>
  </si>
  <si>
    <t>30130-050</t>
  </si>
  <si>
    <t>30210-590</t>
  </si>
  <si>
    <t>30210-580</t>
  </si>
  <si>
    <t>30315-000</t>
  </si>
  <si>
    <t>30455-900</t>
  </si>
  <si>
    <t>30575-180</t>
  </si>
  <si>
    <t>30455-640</t>
  </si>
  <si>
    <t>30575-460</t>
  </si>
  <si>
    <t>30360-240</t>
  </si>
  <si>
    <t>30350-330</t>
  </si>
  <si>
    <t>30350-540</t>
  </si>
  <si>
    <t>30380-380</t>
  </si>
  <si>
    <t>31170-800</t>
  </si>
  <si>
    <t>31170-330</t>
  </si>
  <si>
    <t>31030-010</t>
  </si>
  <si>
    <t>31030-370</t>
  </si>
  <si>
    <t>31110-150</t>
  </si>
  <si>
    <t>31170-570</t>
  </si>
  <si>
    <t>31160-440</t>
  </si>
  <si>
    <t>31980-380</t>
  </si>
  <si>
    <t>31170-678</t>
  </si>
  <si>
    <t>31910-252</t>
  </si>
  <si>
    <t>31910-810</t>
  </si>
  <si>
    <t>31110-050</t>
  </si>
  <si>
    <t>30840-300</t>
  </si>
  <si>
    <t>31330-290</t>
  </si>
  <si>
    <t>31330-472</t>
  </si>
  <si>
    <t>31310-490</t>
  </si>
  <si>
    <t>31310-000</t>
  </si>
  <si>
    <t>31310-240</t>
  </si>
  <si>
    <t>30260-270</t>
  </si>
  <si>
    <t>30260-070</t>
  </si>
  <si>
    <t>31010-220</t>
  </si>
  <si>
    <t>30260-100</t>
  </si>
  <si>
    <t>31015-015</t>
  </si>
  <si>
    <t>31015-000</t>
  </si>
  <si>
    <t>33239-210</t>
  </si>
  <si>
    <t>33233-044</t>
  </si>
  <si>
    <t>33231-028</t>
  </si>
  <si>
    <t>33230-091</t>
  </si>
  <si>
    <t>33230-303</t>
  </si>
  <si>
    <t>33200-442</t>
  </si>
  <si>
    <t>33200-000</t>
  </si>
  <si>
    <t>30720-100</t>
  </si>
  <si>
    <t>31230-240</t>
  </si>
  <si>
    <t>30770-362</t>
  </si>
  <si>
    <t>31250-900</t>
  </si>
  <si>
    <t>30710-010</t>
  </si>
  <si>
    <t>30380-000</t>
  </si>
  <si>
    <t>30190-120</t>
  </si>
  <si>
    <t>30170-120</t>
  </si>
  <si>
    <t>30180-111</t>
  </si>
  <si>
    <t>30160-012</t>
  </si>
  <si>
    <t>30140-092</t>
  </si>
  <si>
    <t>30110-048</t>
  </si>
  <si>
    <t>31720-200</t>
  </si>
  <si>
    <t>30150-281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</si>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</sst>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Segoe UI"/>
      <family val="2"/>
    </font>
    <font>
      <b/>
      <sz val="11"/>
      <color theme="0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7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0" borderId="1" xfId="0" applyFont="1" applyBorder="1"/>
    <xf numFmtId="0" fontId="9" fillId="0" borderId="1" xfId="7" applyBorder="1"/>
    <xf numFmtId="0" fontId="7" fillId="0" borderId="6" xfId="0" applyFont="1" applyBorder="1"/>
    <xf numFmtId="0" fontId="7" fillId="0" borderId="5" xfId="0" quotePrefix="1" applyFont="1" applyBorder="1"/>
    <xf numFmtId="0" fontId="7" fillId="0" borderId="5" xfId="0" applyFont="1" applyBorder="1"/>
    <xf numFmtId="0" fontId="8" fillId="3" borderId="2" xfId="0" applyFont="1" applyFill="1" applyBorder="1" applyAlignment="1">
      <alignment horizontal="center" vertical="center"/>
    </xf>
  </cellXfs>
  <cellStyles count="8">
    <cellStyle name="Excel Built-in Explanatory Text" xfId="1" xr:uid="{FECD9C6C-CF0E-4DC9-A982-62932646B02F}"/>
    <cellStyle name="Hiperlink" xfId="7" builtinId="8"/>
    <cellStyle name="Normal" xfId="0" builtinId="0"/>
    <cellStyle name="Normal 2" xfId="2" xr:uid="{B40B1790-A2E3-429B-B419-4B2DD87D639C}"/>
    <cellStyle name="Normal 2 2" xfId="5" xr:uid="{E9CE1AC7-7168-4EC5-BE5C-4F0B0001FF65}"/>
    <cellStyle name="Normal 2 2 2" xfId="6" xr:uid="{2777B10F-4B23-4CB7-A2BC-F27D7367ED99}"/>
    <cellStyle name="Normal 4" xfId="3" xr:uid="{78034C65-2116-424A-8A50-6AE400847CED}"/>
    <cellStyle name="Normal 9" xfId="4" xr:uid="{78CF7D61-E1C4-4570-910D-1FE3F1DB979B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rgb="FFD9D9D9"/>
        </top>
      </border>
    </dxf>
    <dxf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BOT" pivot="0" count="0" xr9:uid="{BE724565-52BE-4810-99A7-50168B98BE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897995-CAF9-496A-8CE0-9A647783FABB}" name="Tabela23" displayName="Tabela23" ref="A1:L83" totalsRowShown="0" headerRowDxfId="32" dataDxfId="30" headerRowBorderDxfId="31" tableBorderDxfId="29" totalsRowBorderDxfId="28">
  <autoFilter ref="A1:L83" xr:uid="{BF01920D-BE46-4CF8-A4B0-62D709CBAAB8}"/>
  <tableColumns count="12">
    <tableColumn id="5" xr3:uid="{0C40F71F-9DEC-4056-842D-53BF651DB42A}" name="ID" dataDxfId="27"/>
    <tableColumn id="9" xr3:uid="{57DA9F3C-B8EE-496C-B326-A0DD862E4F92}" name="ENDEREÇO" dataDxfId="26"/>
    <tableColumn id="8" xr3:uid="{248F1813-1CF2-4890-966F-DFD790F07403}" name="NÚMERO" dataDxfId="25"/>
    <tableColumn id="7" xr3:uid="{23762A92-613A-46CB-A25B-ECBA2C5B6167}" name="BAIRRO" dataDxfId="2"/>
    <tableColumn id="6" xr3:uid="{95A7C139-E2DA-4EB4-BCF9-783A709A84B2}" name="CIDADE" dataDxfId="24"/>
    <tableColumn id="12" xr3:uid="{1EDE1751-9A7E-4157-BF4C-F4099F495971}" name="UF" dataDxfId="23"/>
    <tableColumn id="11" xr3:uid="{83752A58-F946-4B97-861A-CA17B3FE139A}" name="CEP" dataDxfId="22"/>
    <tableColumn id="14" xr3:uid="{20DB8BDD-E06D-469D-84C3-C874B2A8FE42}" name="LATITUDE" dataDxfId="21"/>
    <tableColumn id="13" xr3:uid="{75486754-1443-412C-B144-2EFA312E45E2}" name="LONGITUDE" dataDxfId="20"/>
    <tableColumn id="2" xr3:uid="{16A29DED-42DA-44AC-A385-AF31836F3287}" name="LINK" dataDxfId="19" dataCellStyle="Hiperlink"/>
    <tableColumn id="3" xr3:uid="{A2A90E4E-B70C-42DE-84E0-A5AB6EBC1F19}" name="LATMAP" dataDxfId="18">
      <calculatedColumnFormula>SUBSTITUTE(  SUBSTITUTE( SUBSTITUTE(  SUBSTITUTE(IFERROR(MID(J2,FIND("@",J2),12),""),",",";"),".",","),"@",""),";","")</calculatedColumnFormula>
    </tableColumn>
    <tableColumn id="4" xr3:uid="{8F82DEB7-BFAF-4B49-B95A-9399F60F9C14}" name="LONMAP" dataDxfId="17">
      <calculatedColumnFormula>SUBSTITUTE(  SUBSTITUTE( SUBSTITUTE(  SUBSTITUTE(IFERROR(MID(J2,FIND(",",J2,FIND("@",J2)),12),""),",",";"),".",","),"@",""),";","")</calculatedColumnFormula>
    </tableColumn>
  </tableColumns>
  <tableStyleInfo name="BO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30C15-2760-4C46-AAED-B8704D5BB097}" name="Tabela2" displayName="Tabela2" ref="A1:I7" totalsRowShown="0" headerRowDxfId="16" dataDxfId="14" headerRowBorderDxfId="15" tableBorderDxfId="13" totalsRowBorderDxfId="12">
  <autoFilter ref="A1:I7" xr:uid="{BF01920D-BE46-4CF8-A4B0-62D709CBAAB8}"/>
  <tableColumns count="9">
    <tableColumn id="5" xr3:uid="{00D14448-D5B3-4CB2-8AF5-75EDCB20CA6D}" name="ID" dataDxfId="11"/>
    <tableColumn id="10" xr3:uid="{174EAC07-6B3B-4322-90D2-61D132325009}" name="LOGRADOURO" dataDxfId="10">
      <calculatedColumnFormula>TRIM(LEFT(Tabela2[[#This Row],[FULL ADDRESS]],FIND(" ",Tabela2[[#This Row],[FULL ADDRESS]])))</calculatedColumnFormula>
    </tableColumn>
    <tableColumn id="9" xr3:uid="{223A2E29-E2DE-4D07-8DCB-95D73C1F07B3}" name="ENDEREÇO" dataDxfId="9">
      <calculatedColumnFormula>TRIM(MID(Tabela2[[#This Row],[FULL ADDRESS]],FIND(" ",Tabela2[[#This Row],[FULL ADDRESS]]),(FIND(",",MID(Tabela2[[#This Row],[FULL ADDRESS]],FIND(" ",Tabela2[[#This Row],[FULL ADDRESS]]),100)))-1))</calculatedColumnFormula>
    </tableColumn>
    <tableColumn id="8" xr3:uid="{3E755218-D10D-4B9D-A324-F2C7D582A5D5}" name="NÚMERO" dataDxfId="8">
      <calculatedColumnFormula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calculatedColumnFormula>
    </tableColumn>
    <tableColumn id="7" xr3:uid="{E1D51885-8089-496B-BD49-36AFF75F3A49}" name="BAIRRO" dataDxfId="7"/>
    <tableColumn id="6" xr3:uid="{19351E26-1E01-4387-A468-4B329562290D}" name="CIDADE" dataDxfId="6"/>
    <tableColumn id="12" xr3:uid="{633742B5-BBAE-45A0-B82B-BA34A4F3F525}" name="UF" dataDxfId="5"/>
    <tableColumn id="11" xr3:uid="{403B7F87-844B-43C0-99BF-51C7455F80C3}" name="CEP" dataDxfId="4"/>
    <tableColumn id="1" xr3:uid="{CC58ED36-E341-4033-8188-533477829048}" name="FULL ADDRESS" dataDxfId="3"/>
  </tableColumns>
  <tableStyleInfo name="BOT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984-1F83-4739-8264-493147111BD2}">
  <dimension ref="A1:L83"/>
  <sheetViews>
    <sheetView showGridLines="0" tabSelected="1" workbookViewId="0">
      <selection activeCell="B2" sqref="B2"/>
    </sheetView>
  </sheetViews>
  <sheetFormatPr defaultColWidth="8.7109375" defaultRowHeight="14.25" x14ac:dyDescent="0.25"/>
  <cols>
    <col min="1" max="1" width="14.85546875" style="1" bestFit="1" customWidth="1"/>
    <col min="2" max="2" width="66.42578125" style="1" bestFit="1" customWidth="1"/>
    <col min="3" max="3" width="15.28515625" style="1" bestFit="1" customWidth="1"/>
    <col min="4" max="4" width="14" style="1" bestFit="1" customWidth="1"/>
    <col min="5" max="5" width="16.140625" style="1" bestFit="1" customWidth="1"/>
    <col min="6" max="7" width="8.5703125" style="1" bestFit="1" customWidth="1"/>
    <col min="8" max="8" width="16.140625" style="1" bestFit="1" customWidth="1"/>
    <col min="9" max="9" width="18.28515625" style="1" bestFit="1" customWidth="1"/>
    <col min="10" max="10" width="15.140625" style="1" bestFit="1" customWidth="1"/>
    <col min="11" max="11" width="14.7109375" style="1" bestFit="1" customWidth="1"/>
    <col min="12" max="12" width="15.140625" style="1" bestFit="1" customWidth="1"/>
    <col min="13" max="16384" width="8.7109375" style="1"/>
  </cols>
  <sheetData>
    <row r="1" spans="1:12" ht="27.75" customHeight="1" x14ac:dyDescent="0.25">
      <c r="A1" s="6" t="s">
        <v>7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6</v>
      </c>
      <c r="G1" s="6" t="s">
        <v>0</v>
      </c>
      <c r="H1" s="6" t="s">
        <v>39</v>
      </c>
      <c r="I1" s="6" t="s">
        <v>40</v>
      </c>
      <c r="J1" s="7" t="s">
        <v>3</v>
      </c>
      <c r="K1" s="7" t="s">
        <v>4</v>
      </c>
      <c r="L1" s="8" t="s">
        <v>5</v>
      </c>
    </row>
    <row r="2" spans="1:12" ht="15" x14ac:dyDescent="0.25">
      <c r="A2" s="12" t="s">
        <v>64</v>
      </c>
      <c r="B2" s="12" t="s">
        <v>146</v>
      </c>
      <c r="C2" s="12">
        <v>222</v>
      </c>
      <c r="D2" s="12"/>
      <c r="E2" s="12" t="s">
        <v>50</v>
      </c>
      <c r="F2" s="12" t="s">
        <v>286</v>
      </c>
      <c r="G2" s="12" t="s">
        <v>209</v>
      </c>
      <c r="H2" s="12"/>
      <c r="I2" s="12"/>
      <c r="J2" s="10"/>
      <c r="K2" s="9" t="str">
        <f>SUBSTITUTE(  SUBSTITUTE( SUBSTITUTE(  SUBSTITUTE(IFERROR(MID(J2,FIND("@",J2),12),""),",",";"),".",","),"@",""),";","")</f>
        <v/>
      </c>
      <c r="L2" s="11" t="str">
        <f>SUBSTITUTE(  SUBSTITUTE( SUBSTITUTE(  SUBSTITUTE(IFERROR(MID(J2,FIND(",",J2,FIND("@",J2)),12),""),",",";"),".",","),"@",""),";","")</f>
        <v/>
      </c>
    </row>
    <row r="3" spans="1:12" ht="15" x14ac:dyDescent="0.25">
      <c r="A3" s="12" t="s">
        <v>65</v>
      </c>
      <c r="B3" s="12" t="s">
        <v>62</v>
      </c>
      <c r="C3" s="12">
        <v>8877</v>
      </c>
      <c r="D3" s="12"/>
      <c r="E3" s="12" t="s">
        <v>50</v>
      </c>
      <c r="F3" s="12" t="s">
        <v>286</v>
      </c>
      <c r="G3" s="12" t="s">
        <v>210</v>
      </c>
      <c r="H3" s="12"/>
      <c r="I3" s="12"/>
      <c r="J3" s="10"/>
      <c r="K3" s="9" t="str">
        <f t="shared" ref="K3:K34" si="0">SUBSTITUTE(  SUBSTITUTE( SUBSTITUTE(  SUBSTITUTE(IFERROR(MID(J3,FIND("@",J3),12),""),",",";"),".",","),"@",""),";","")</f>
        <v/>
      </c>
      <c r="L3" s="11" t="str">
        <f t="shared" ref="L3:L34" si="1">SUBSTITUTE(  SUBSTITUTE( SUBSTITUTE(  SUBSTITUTE(IFERROR(MID(J3,FIND(",",J3,FIND("@",J3)),12),""),",",";"),".",","),"@",""),";","")</f>
        <v/>
      </c>
    </row>
    <row r="4" spans="1:12" ht="15" x14ac:dyDescent="0.25">
      <c r="A4" s="12" t="s">
        <v>66</v>
      </c>
      <c r="B4" s="12" t="s">
        <v>62</v>
      </c>
      <c r="C4" s="12">
        <v>9867</v>
      </c>
      <c r="D4" s="12"/>
      <c r="E4" s="12" t="s">
        <v>50</v>
      </c>
      <c r="F4" s="12" t="s">
        <v>286</v>
      </c>
      <c r="G4" s="12" t="s">
        <v>211</v>
      </c>
      <c r="H4" s="12"/>
      <c r="I4" s="12"/>
      <c r="J4" s="10"/>
      <c r="K4" s="9" t="str">
        <f t="shared" si="0"/>
        <v/>
      </c>
      <c r="L4" s="11" t="str">
        <f t="shared" si="1"/>
        <v/>
      </c>
    </row>
    <row r="5" spans="1:12" ht="15" x14ac:dyDescent="0.25">
      <c r="A5" s="12" t="s">
        <v>67</v>
      </c>
      <c r="B5" s="12" t="s">
        <v>52</v>
      </c>
      <c r="C5" s="12">
        <v>860</v>
      </c>
      <c r="D5" s="12"/>
      <c r="E5" s="12" t="s">
        <v>50</v>
      </c>
      <c r="F5" s="12" t="s">
        <v>286</v>
      </c>
      <c r="G5" s="12" t="s">
        <v>212</v>
      </c>
      <c r="H5" s="12"/>
      <c r="I5" s="12"/>
      <c r="J5" s="10"/>
      <c r="K5" s="9" t="str">
        <f t="shared" si="0"/>
        <v/>
      </c>
      <c r="L5" s="11" t="str">
        <f t="shared" si="1"/>
        <v/>
      </c>
    </row>
    <row r="6" spans="1:12" ht="15" x14ac:dyDescent="0.25">
      <c r="A6" s="12" t="s">
        <v>68</v>
      </c>
      <c r="B6" s="12" t="s">
        <v>147</v>
      </c>
      <c r="C6" s="12">
        <v>303</v>
      </c>
      <c r="D6" s="12"/>
      <c r="E6" s="12" t="s">
        <v>50</v>
      </c>
      <c r="F6" s="12" t="s">
        <v>286</v>
      </c>
      <c r="G6" s="12" t="s">
        <v>213</v>
      </c>
      <c r="H6" s="12"/>
      <c r="I6" s="12"/>
      <c r="J6" s="10"/>
      <c r="K6" s="9" t="str">
        <f t="shared" si="0"/>
        <v/>
      </c>
      <c r="L6" s="11" t="str">
        <f t="shared" si="1"/>
        <v/>
      </c>
    </row>
    <row r="7" spans="1:12" ht="15" x14ac:dyDescent="0.25">
      <c r="A7" s="12" t="s">
        <v>69</v>
      </c>
      <c r="B7" s="12" t="s">
        <v>148</v>
      </c>
      <c r="C7" s="12">
        <v>1032</v>
      </c>
      <c r="D7" s="12"/>
      <c r="E7" s="12" t="s">
        <v>50</v>
      </c>
      <c r="F7" s="12" t="s">
        <v>286</v>
      </c>
      <c r="G7" s="12" t="s">
        <v>214</v>
      </c>
      <c r="H7" s="12"/>
      <c r="I7" s="12"/>
      <c r="J7" s="10"/>
      <c r="K7" s="9" t="str">
        <f t="shared" si="0"/>
        <v/>
      </c>
      <c r="L7" s="11" t="str">
        <f t="shared" si="1"/>
        <v/>
      </c>
    </row>
    <row r="8" spans="1:12" ht="15" x14ac:dyDescent="0.25">
      <c r="A8" s="12" t="s">
        <v>70</v>
      </c>
      <c r="B8" s="12" t="s">
        <v>149</v>
      </c>
      <c r="C8" s="12">
        <v>508</v>
      </c>
      <c r="D8" s="12"/>
      <c r="E8" s="12" t="s">
        <v>54</v>
      </c>
      <c r="F8" s="12" t="s">
        <v>286</v>
      </c>
      <c r="G8" s="12" t="s">
        <v>215</v>
      </c>
      <c r="H8" s="12"/>
      <c r="I8" s="12"/>
      <c r="J8" s="10"/>
      <c r="K8" s="9" t="str">
        <f t="shared" si="0"/>
        <v/>
      </c>
      <c r="L8" s="11" t="str">
        <f t="shared" si="1"/>
        <v/>
      </c>
    </row>
    <row r="9" spans="1:12" ht="15" x14ac:dyDescent="0.25">
      <c r="A9" s="12" t="s">
        <v>71</v>
      </c>
      <c r="B9" s="12" t="s">
        <v>150</v>
      </c>
      <c r="C9" s="12">
        <v>505</v>
      </c>
      <c r="D9" s="12"/>
      <c r="E9" s="12" t="s">
        <v>54</v>
      </c>
      <c r="F9" s="12" t="s">
        <v>286</v>
      </c>
      <c r="G9" s="12" t="s">
        <v>216</v>
      </c>
      <c r="H9" s="12"/>
      <c r="I9" s="12"/>
      <c r="J9" s="10"/>
      <c r="K9" s="9" t="str">
        <f t="shared" si="0"/>
        <v/>
      </c>
      <c r="L9" s="11" t="str">
        <f t="shared" si="1"/>
        <v/>
      </c>
    </row>
    <row r="10" spans="1:12" ht="15" x14ac:dyDescent="0.25">
      <c r="A10" s="12" t="s">
        <v>72</v>
      </c>
      <c r="B10" s="12" t="s">
        <v>151</v>
      </c>
      <c r="C10" s="12">
        <v>933</v>
      </c>
      <c r="D10" s="12"/>
      <c r="E10" s="12" t="s">
        <v>50</v>
      </c>
      <c r="F10" s="12" t="s">
        <v>286</v>
      </c>
      <c r="G10" s="12" t="s">
        <v>217</v>
      </c>
      <c r="H10" s="12"/>
      <c r="I10" s="12"/>
      <c r="J10" s="10"/>
      <c r="K10" s="9" t="str">
        <f t="shared" si="0"/>
        <v/>
      </c>
      <c r="L10" s="11" t="str">
        <f t="shared" si="1"/>
        <v/>
      </c>
    </row>
    <row r="11" spans="1:12" ht="15" x14ac:dyDescent="0.25">
      <c r="A11" s="12" t="s">
        <v>73</v>
      </c>
      <c r="B11" s="12" t="s">
        <v>152</v>
      </c>
      <c r="C11" s="12">
        <v>633</v>
      </c>
      <c r="D11" s="12"/>
      <c r="E11" s="12" t="s">
        <v>50</v>
      </c>
      <c r="F11" s="12" t="s">
        <v>286</v>
      </c>
      <c r="G11" s="12" t="s">
        <v>218</v>
      </c>
      <c r="H11" s="12"/>
      <c r="I11" s="12"/>
      <c r="J11" s="10"/>
      <c r="K11" s="9" t="str">
        <f t="shared" si="0"/>
        <v/>
      </c>
      <c r="L11" s="11" t="str">
        <f t="shared" si="1"/>
        <v/>
      </c>
    </row>
    <row r="12" spans="1:12" ht="15" x14ac:dyDescent="0.25">
      <c r="A12" s="12" t="s">
        <v>74</v>
      </c>
      <c r="B12" s="12" t="s">
        <v>153</v>
      </c>
      <c r="C12" s="12">
        <v>3049</v>
      </c>
      <c r="D12" s="12"/>
      <c r="E12" s="12" t="s">
        <v>50</v>
      </c>
      <c r="F12" s="12" t="s">
        <v>286</v>
      </c>
      <c r="G12" s="12" t="s">
        <v>219</v>
      </c>
      <c r="H12" s="12"/>
      <c r="I12" s="12"/>
      <c r="J12" s="10"/>
      <c r="K12" s="9" t="str">
        <f t="shared" si="0"/>
        <v/>
      </c>
      <c r="L12" s="11" t="str">
        <f t="shared" si="1"/>
        <v/>
      </c>
    </row>
    <row r="13" spans="1:12" ht="15" x14ac:dyDescent="0.25">
      <c r="A13" s="12" t="s">
        <v>75</v>
      </c>
      <c r="B13" s="12" t="s">
        <v>153</v>
      </c>
      <c r="C13" s="12">
        <v>3049</v>
      </c>
      <c r="D13" s="12"/>
      <c r="E13" s="12" t="s">
        <v>50</v>
      </c>
      <c r="F13" s="12" t="s">
        <v>286</v>
      </c>
      <c r="G13" s="12" t="s">
        <v>220</v>
      </c>
      <c r="H13" s="12"/>
      <c r="I13" s="12"/>
      <c r="J13" s="10"/>
      <c r="K13" s="9" t="str">
        <f t="shared" si="0"/>
        <v/>
      </c>
      <c r="L13" s="11" t="str">
        <f t="shared" si="1"/>
        <v/>
      </c>
    </row>
    <row r="14" spans="1:12" ht="15" x14ac:dyDescent="0.25">
      <c r="A14" s="12" t="s">
        <v>76</v>
      </c>
      <c r="B14" s="12" t="s">
        <v>154</v>
      </c>
      <c r="C14" s="12">
        <v>1369</v>
      </c>
      <c r="D14" s="12"/>
      <c r="E14" s="12" t="s">
        <v>54</v>
      </c>
      <c r="F14" s="12" t="s">
        <v>286</v>
      </c>
      <c r="G14" s="12" t="s">
        <v>221</v>
      </c>
      <c r="H14" s="12"/>
      <c r="I14" s="12"/>
      <c r="J14" s="10"/>
      <c r="K14" s="9" t="str">
        <f t="shared" si="0"/>
        <v/>
      </c>
      <c r="L14" s="11" t="str">
        <f t="shared" si="1"/>
        <v/>
      </c>
    </row>
    <row r="15" spans="1:12" ht="15" x14ac:dyDescent="0.25">
      <c r="A15" s="12" t="s">
        <v>77</v>
      </c>
      <c r="B15" s="12" t="s">
        <v>155</v>
      </c>
      <c r="C15" s="12">
        <v>77</v>
      </c>
      <c r="D15" s="12"/>
      <c r="E15" s="12" t="s">
        <v>54</v>
      </c>
      <c r="F15" s="12" t="s">
        <v>286</v>
      </c>
      <c r="G15" s="12" t="s">
        <v>222</v>
      </c>
      <c r="H15" s="12"/>
      <c r="I15" s="12"/>
      <c r="J15" s="10"/>
      <c r="K15" s="9" t="str">
        <f t="shared" si="0"/>
        <v/>
      </c>
      <c r="L15" s="11" t="str">
        <f t="shared" si="1"/>
        <v/>
      </c>
    </row>
    <row r="16" spans="1:12" ht="15" x14ac:dyDescent="0.25">
      <c r="A16" s="12" t="s">
        <v>78</v>
      </c>
      <c r="B16" s="12" t="s">
        <v>156</v>
      </c>
      <c r="C16" s="12">
        <v>45</v>
      </c>
      <c r="D16" s="12"/>
      <c r="E16" s="12" t="s">
        <v>54</v>
      </c>
      <c r="F16" s="12" t="s">
        <v>286</v>
      </c>
      <c r="G16" s="12" t="s">
        <v>223</v>
      </c>
      <c r="H16" s="12"/>
      <c r="I16" s="12"/>
      <c r="J16" s="10"/>
      <c r="K16" s="9" t="str">
        <f t="shared" si="0"/>
        <v/>
      </c>
      <c r="L16" s="11" t="str">
        <f t="shared" si="1"/>
        <v/>
      </c>
    </row>
    <row r="17" spans="1:12" ht="15" x14ac:dyDescent="0.25">
      <c r="A17" s="12" t="s">
        <v>79</v>
      </c>
      <c r="B17" s="12" t="s">
        <v>157</v>
      </c>
      <c r="C17" s="12">
        <v>2255</v>
      </c>
      <c r="D17" s="12"/>
      <c r="E17" s="12" t="s">
        <v>54</v>
      </c>
      <c r="F17" s="12" t="s">
        <v>286</v>
      </c>
      <c r="G17" s="12" t="s">
        <v>224</v>
      </c>
      <c r="H17" s="12"/>
      <c r="I17" s="12"/>
      <c r="J17" s="10"/>
      <c r="K17" s="9" t="str">
        <f t="shared" si="0"/>
        <v/>
      </c>
      <c r="L17" s="11" t="str">
        <f t="shared" si="1"/>
        <v/>
      </c>
    </row>
    <row r="18" spans="1:12" ht="15" x14ac:dyDescent="0.25">
      <c r="A18" s="12" t="s">
        <v>80</v>
      </c>
      <c r="B18" s="12" t="s">
        <v>157</v>
      </c>
      <c r="C18" s="12">
        <v>8625</v>
      </c>
      <c r="D18" s="12"/>
      <c r="E18" s="12" t="s">
        <v>54</v>
      </c>
      <c r="F18" s="12" t="s">
        <v>286</v>
      </c>
      <c r="G18" s="12" t="s">
        <v>225</v>
      </c>
      <c r="H18" s="12"/>
      <c r="I18" s="12"/>
      <c r="J18" s="10"/>
      <c r="K18" s="9" t="str">
        <f t="shared" si="0"/>
        <v/>
      </c>
      <c r="L18" s="11" t="str">
        <f t="shared" si="1"/>
        <v/>
      </c>
    </row>
    <row r="19" spans="1:12" ht="15" x14ac:dyDescent="0.25">
      <c r="A19" s="12" t="s">
        <v>81</v>
      </c>
      <c r="B19" s="12" t="s">
        <v>158</v>
      </c>
      <c r="C19" s="12">
        <v>15</v>
      </c>
      <c r="D19" s="12"/>
      <c r="E19" s="12" t="s">
        <v>54</v>
      </c>
      <c r="F19" s="12" t="s">
        <v>286</v>
      </c>
      <c r="G19" s="12" t="s">
        <v>226</v>
      </c>
      <c r="H19" s="12"/>
      <c r="I19" s="12"/>
      <c r="J19" s="10"/>
      <c r="K19" s="9" t="str">
        <f t="shared" si="0"/>
        <v/>
      </c>
      <c r="L19" s="11" t="str">
        <f t="shared" si="1"/>
        <v/>
      </c>
    </row>
    <row r="20" spans="1:12" ht="15" x14ac:dyDescent="0.25">
      <c r="A20" s="12" t="s">
        <v>82</v>
      </c>
      <c r="B20" s="12" t="s">
        <v>56</v>
      </c>
      <c r="C20" s="12">
        <v>110</v>
      </c>
      <c r="D20" s="12"/>
      <c r="E20" s="12" t="s">
        <v>54</v>
      </c>
      <c r="F20" s="12" t="s">
        <v>286</v>
      </c>
      <c r="G20" s="12" t="s">
        <v>227</v>
      </c>
      <c r="H20" s="12"/>
      <c r="I20" s="12"/>
      <c r="J20" s="10"/>
      <c r="K20" s="9" t="str">
        <f t="shared" si="0"/>
        <v/>
      </c>
      <c r="L20" s="11" t="str">
        <f t="shared" si="1"/>
        <v/>
      </c>
    </row>
    <row r="21" spans="1:12" ht="15" x14ac:dyDescent="0.25">
      <c r="A21" s="12" t="s">
        <v>83</v>
      </c>
      <c r="B21" s="12" t="s">
        <v>159</v>
      </c>
      <c r="C21" s="12">
        <v>20</v>
      </c>
      <c r="D21" s="12"/>
      <c r="E21" s="12" t="s">
        <v>50</v>
      </c>
      <c r="F21" s="12" t="s">
        <v>286</v>
      </c>
      <c r="G21" s="12" t="s">
        <v>228</v>
      </c>
      <c r="H21" s="12"/>
      <c r="I21" s="12"/>
      <c r="J21" s="10"/>
      <c r="K21" s="9" t="str">
        <f t="shared" si="0"/>
        <v/>
      </c>
      <c r="L21" s="11" t="str">
        <f t="shared" si="1"/>
        <v/>
      </c>
    </row>
    <row r="22" spans="1:12" ht="15" x14ac:dyDescent="0.25">
      <c r="A22" s="12" t="s">
        <v>84</v>
      </c>
      <c r="B22" s="12" t="s">
        <v>160</v>
      </c>
      <c r="C22" s="12">
        <v>180</v>
      </c>
      <c r="D22" s="12"/>
      <c r="E22" s="12" t="s">
        <v>50</v>
      </c>
      <c r="F22" s="12" t="s">
        <v>286</v>
      </c>
      <c r="G22" s="12" t="s">
        <v>229</v>
      </c>
      <c r="H22" s="12"/>
      <c r="I22" s="12"/>
      <c r="J22" s="10"/>
      <c r="K22" s="9" t="str">
        <f t="shared" si="0"/>
        <v/>
      </c>
      <c r="L22" s="11" t="str">
        <f t="shared" si="1"/>
        <v/>
      </c>
    </row>
    <row r="23" spans="1:12" ht="15" x14ac:dyDescent="0.25">
      <c r="A23" s="12" t="s">
        <v>85</v>
      </c>
      <c r="B23" s="12" t="s">
        <v>60</v>
      </c>
      <c r="C23" s="12">
        <v>870</v>
      </c>
      <c r="D23" s="12"/>
      <c r="E23" s="12" t="s">
        <v>50</v>
      </c>
      <c r="F23" s="12" t="s">
        <v>286</v>
      </c>
      <c r="G23" s="12" t="s">
        <v>230</v>
      </c>
      <c r="H23" s="12"/>
      <c r="I23" s="12"/>
      <c r="J23" s="10"/>
      <c r="K23" s="9" t="str">
        <f t="shared" si="0"/>
        <v/>
      </c>
      <c r="L23" s="11" t="str">
        <f t="shared" si="1"/>
        <v/>
      </c>
    </row>
    <row r="24" spans="1:12" ht="15" x14ac:dyDescent="0.25">
      <c r="A24" s="12" t="s">
        <v>86</v>
      </c>
      <c r="B24" s="12" t="s">
        <v>161</v>
      </c>
      <c r="C24" s="12">
        <v>830</v>
      </c>
      <c r="D24" s="12"/>
      <c r="E24" s="12" t="s">
        <v>50</v>
      </c>
      <c r="F24" s="12" t="s">
        <v>286</v>
      </c>
      <c r="G24" s="12" t="s">
        <v>231</v>
      </c>
      <c r="H24" s="12"/>
      <c r="I24" s="12"/>
      <c r="J24" s="10"/>
      <c r="K24" s="9" t="str">
        <f t="shared" si="0"/>
        <v/>
      </c>
      <c r="L24" s="11" t="str">
        <f t="shared" si="1"/>
        <v/>
      </c>
    </row>
    <row r="25" spans="1:12" ht="15" x14ac:dyDescent="0.25">
      <c r="A25" s="12" t="s">
        <v>87</v>
      </c>
      <c r="B25" s="12" t="s">
        <v>162</v>
      </c>
      <c r="C25" s="12">
        <v>809</v>
      </c>
      <c r="D25" s="12"/>
      <c r="E25" s="12" t="s">
        <v>50</v>
      </c>
      <c r="F25" s="12" t="s">
        <v>286</v>
      </c>
      <c r="G25" s="12" t="s">
        <v>232</v>
      </c>
      <c r="H25" s="12"/>
      <c r="I25" s="12"/>
      <c r="J25" s="10"/>
      <c r="K25" s="9" t="str">
        <f t="shared" si="0"/>
        <v/>
      </c>
      <c r="L25" s="11" t="str">
        <f t="shared" si="1"/>
        <v/>
      </c>
    </row>
    <row r="26" spans="1:12" ht="15" x14ac:dyDescent="0.25">
      <c r="A26" s="12" t="s">
        <v>88</v>
      </c>
      <c r="B26" s="12" t="s">
        <v>163</v>
      </c>
      <c r="C26" s="12">
        <v>1340</v>
      </c>
      <c r="D26" s="12"/>
      <c r="E26" s="12" t="s">
        <v>50</v>
      </c>
      <c r="F26" s="12" t="s">
        <v>286</v>
      </c>
      <c r="G26" s="12" t="s">
        <v>233</v>
      </c>
      <c r="H26" s="12"/>
      <c r="I26" s="12"/>
      <c r="J26" s="10"/>
      <c r="K26" s="9" t="str">
        <f t="shared" si="0"/>
        <v/>
      </c>
      <c r="L26" s="11" t="str">
        <f t="shared" si="1"/>
        <v/>
      </c>
    </row>
    <row r="27" spans="1:12" ht="15" x14ac:dyDescent="0.25">
      <c r="A27" s="12" t="s">
        <v>89</v>
      </c>
      <c r="B27" s="12" t="s">
        <v>163</v>
      </c>
      <c r="C27" s="12">
        <v>3399</v>
      </c>
      <c r="D27" s="12"/>
      <c r="E27" s="12" t="s">
        <v>50</v>
      </c>
      <c r="F27" s="12" t="s">
        <v>286</v>
      </c>
      <c r="G27" s="12" t="s">
        <v>234</v>
      </c>
      <c r="H27" s="12"/>
      <c r="I27" s="12"/>
      <c r="J27" s="10"/>
      <c r="K27" s="9" t="str">
        <f t="shared" si="0"/>
        <v/>
      </c>
      <c r="L27" s="11" t="str">
        <f t="shared" si="1"/>
        <v/>
      </c>
    </row>
    <row r="28" spans="1:12" ht="15" x14ac:dyDescent="0.25">
      <c r="A28" s="12" t="s">
        <v>90</v>
      </c>
      <c r="B28" s="12" t="s">
        <v>163</v>
      </c>
      <c r="C28" s="12">
        <v>2680</v>
      </c>
      <c r="D28" s="12"/>
      <c r="E28" s="12" t="s">
        <v>50</v>
      </c>
      <c r="F28" s="12" t="s">
        <v>286</v>
      </c>
      <c r="G28" s="12" t="s">
        <v>234</v>
      </c>
      <c r="H28" s="12"/>
      <c r="I28" s="12"/>
      <c r="J28" s="10"/>
      <c r="K28" s="9" t="str">
        <f t="shared" si="0"/>
        <v/>
      </c>
      <c r="L28" s="11" t="str">
        <f t="shared" si="1"/>
        <v/>
      </c>
    </row>
    <row r="29" spans="1:12" ht="15" x14ac:dyDescent="0.25">
      <c r="A29" s="12" t="s">
        <v>91</v>
      </c>
      <c r="B29" s="12" t="s">
        <v>164</v>
      </c>
      <c r="C29" s="12">
        <v>1226</v>
      </c>
      <c r="D29" s="12"/>
      <c r="E29" s="12" t="s">
        <v>50</v>
      </c>
      <c r="F29" s="12" t="s">
        <v>286</v>
      </c>
      <c r="G29" s="12" t="s">
        <v>235</v>
      </c>
      <c r="H29" s="12"/>
      <c r="I29" s="12"/>
      <c r="J29" s="10"/>
      <c r="K29" s="9" t="str">
        <f t="shared" si="0"/>
        <v/>
      </c>
      <c r="L29" s="11" t="str">
        <f t="shared" si="1"/>
        <v/>
      </c>
    </row>
    <row r="30" spans="1:12" ht="15" x14ac:dyDescent="0.25">
      <c r="A30" s="12" t="s">
        <v>92</v>
      </c>
      <c r="B30" s="12" t="s">
        <v>165</v>
      </c>
      <c r="C30" s="12">
        <v>1440</v>
      </c>
      <c r="D30" s="12"/>
      <c r="E30" s="12" t="s">
        <v>50</v>
      </c>
      <c r="F30" s="12" t="s">
        <v>286</v>
      </c>
      <c r="G30" s="12" t="s">
        <v>236</v>
      </c>
      <c r="H30" s="12"/>
      <c r="I30" s="12"/>
      <c r="J30" s="10"/>
      <c r="K30" s="9" t="str">
        <f t="shared" si="0"/>
        <v/>
      </c>
      <c r="L30" s="11" t="str">
        <f t="shared" si="1"/>
        <v/>
      </c>
    </row>
    <row r="31" spans="1:12" ht="15" x14ac:dyDescent="0.25">
      <c r="A31" s="12" t="s">
        <v>93</v>
      </c>
      <c r="B31" s="12" t="s">
        <v>166</v>
      </c>
      <c r="C31" s="12">
        <v>362</v>
      </c>
      <c r="D31" s="12"/>
      <c r="E31" s="12" t="s">
        <v>50</v>
      </c>
      <c r="F31" s="12" t="s">
        <v>286</v>
      </c>
      <c r="G31" s="12" t="s">
        <v>237</v>
      </c>
      <c r="H31" s="12"/>
      <c r="I31" s="12"/>
      <c r="J31" s="10"/>
      <c r="K31" s="9" t="str">
        <f t="shared" si="0"/>
        <v/>
      </c>
      <c r="L31" s="11" t="str">
        <f t="shared" si="1"/>
        <v/>
      </c>
    </row>
    <row r="32" spans="1:12" ht="15" x14ac:dyDescent="0.25">
      <c r="A32" s="12" t="s">
        <v>94</v>
      </c>
      <c r="B32" s="12" t="s">
        <v>167</v>
      </c>
      <c r="C32" s="12">
        <v>20</v>
      </c>
      <c r="D32" s="12"/>
      <c r="E32" s="12" t="s">
        <v>50</v>
      </c>
      <c r="F32" s="12" t="s">
        <v>286</v>
      </c>
      <c r="G32" s="12" t="s">
        <v>238</v>
      </c>
      <c r="H32" s="12"/>
      <c r="I32" s="12"/>
      <c r="J32" s="10"/>
      <c r="K32" s="9" t="str">
        <f t="shared" si="0"/>
        <v/>
      </c>
      <c r="L32" s="11" t="str">
        <f t="shared" si="1"/>
        <v/>
      </c>
    </row>
    <row r="33" spans="1:12" ht="15" x14ac:dyDescent="0.25">
      <c r="A33" s="12" t="s">
        <v>95</v>
      </c>
      <c r="B33" s="12" t="s">
        <v>168</v>
      </c>
      <c r="C33" s="12">
        <v>4427</v>
      </c>
      <c r="D33" s="12"/>
      <c r="E33" s="12" t="s">
        <v>50</v>
      </c>
      <c r="F33" s="12" t="s">
        <v>286</v>
      </c>
      <c r="G33" s="12" t="s">
        <v>239</v>
      </c>
      <c r="H33" s="12"/>
      <c r="I33" s="12"/>
      <c r="J33" s="10"/>
      <c r="K33" s="9" t="str">
        <f t="shared" si="0"/>
        <v/>
      </c>
      <c r="L33" s="11" t="str">
        <f t="shared" si="1"/>
        <v/>
      </c>
    </row>
    <row r="34" spans="1:12" ht="15" x14ac:dyDescent="0.25">
      <c r="A34" s="12" t="s">
        <v>96</v>
      </c>
      <c r="B34" s="12" t="s">
        <v>169</v>
      </c>
      <c r="C34" s="12">
        <v>660</v>
      </c>
      <c r="D34" s="12"/>
      <c r="E34" s="12" t="s">
        <v>50</v>
      </c>
      <c r="F34" s="12" t="s">
        <v>286</v>
      </c>
      <c r="G34" s="12" t="s">
        <v>240</v>
      </c>
      <c r="H34" s="12"/>
      <c r="I34" s="12"/>
      <c r="J34" s="10"/>
      <c r="K34" s="9" t="str">
        <f t="shared" si="0"/>
        <v/>
      </c>
      <c r="L34" s="11" t="str">
        <f t="shared" si="1"/>
        <v/>
      </c>
    </row>
    <row r="35" spans="1:12" ht="15" x14ac:dyDescent="0.25">
      <c r="A35" s="12" t="s">
        <v>97</v>
      </c>
      <c r="B35" s="12" t="s">
        <v>170</v>
      </c>
      <c r="C35" s="12">
        <v>1911</v>
      </c>
      <c r="D35" s="12"/>
      <c r="E35" s="12" t="s">
        <v>50</v>
      </c>
      <c r="F35" s="12" t="s">
        <v>286</v>
      </c>
      <c r="G35" s="12" t="s">
        <v>241</v>
      </c>
      <c r="H35" s="12"/>
      <c r="I35" s="12"/>
      <c r="J35" s="10"/>
      <c r="K35" s="9" t="str">
        <f t="shared" ref="K35:K66" si="2">SUBSTITUTE(  SUBSTITUTE( SUBSTITUTE(  SUBSTITUTE(IFERROR(MID(J35,FIND("@",J35),12),""),",",";"),".",","),"@",""),";","")</f>
        <v/>
      </c>
      <c r="L35" s="11" t="str">
        <f t="shared" ref="L35:L66" si="3">SUBSTITUTE(  SUBSTITUTE( SUBSTITUTE(  SUBSTITUTE(IFERROR(MID(J35,FIND(",",J35,FIND("@",J35)),12),""),",",";"),".",","),"@",""),";","")</f>
        <v/>
      </c>
    </row>
    <row r="36" spans="1:12" ht="15" x14ac:dyDescent="0.25">
      <c r="A36" s="12" t="s">
        <v>98</v>
      </c>
      <c r="B36" s="12" t="s">
        <v>170</v>
      </c>
      <c r="C36" s="12">
        <v>2400</v>
      </c>
      <c r="D36" s="12"/>
      <c r="E36" s="12" t="s">
        <v>50</v>
      </c>
      <c r="F36" s="12" t="s">
        <v>286</v>
      </c>
      <c r="G36" s="12" t="s">
        <v>241</v>
      </c>
      <c r="H36" s="12"/>
      <c r="I36" s="12"/>
      <c r="J36" s="10"/>
      <c r="K36" s="9" t="str">
        <f t="shared" si="2"/>
        <v/>
      </c>
      <c r="L36" s="11" t="str">
        <f t="shared" si="3"/>
        <v/>
      </c>
    </row>
    <row r="37" spans="1:12" ht="15" x14ac:dyDescent="0.25">
      <c r="A37" s="12" t="s">
        <v>99</v>
      </c>
      <c r="B37" s="12" t="s">
        <v>171</v>
      </c>
      <c r="C37" s="12">
        <v>128</v>
      </c>
      <c r="D37" s="12"/>
      <c r="E37" s="12" t="s">
        <v>50</v>
      </c>
      <c r="F37" s="12" t="s">
        <v>286</v>
      </c>
      <c r="G37" s="12" t="s">
        <v>242</v>
      </c>
      <c r="H37" s="12"/>
      <c r="I37" s="12"/>
      <c r="J37" s="10"/>
      <c r="K37" s="9" t="str">
        <f t="shared" si="2"/>
        <v/>
      </c>
      <c r="L37" s="11" t="str">
        <f t="shared" si="3"/>
        <v/>
      </c>
    </row>
    <row r="38" spans="1:12" ht="15" x14ac:dyDescent="0.25">
      <c r="A38" s="12" t="s">
        <v>100</v>
      </c>
      <c r="B38" s="12" t="s">
        <v>63</v>
      </c>
      <c r="C38" s="12">
        <v>748</v>
      </c>
      <c r="D38" s="12"/>
      <c r="E38" s="12" t="s">
        <v>50</v>
      </c>
      <c r="F38" s="12" t="s">
        <v>286</v>
      </c>
      <c r="G38" s="12" t="s">
        <v>243</v>
      </c>
      <c r="H38" s="12"/>
      <c r="I38" s="12"/>
      <c r="J38" s="10"/>
      <c r="K38" s="9" t="str">
        <f t="shared" si="2"/>
        <v/>
      </c>
      <c r="L38" s="11" t="str">
        <f t="shared" si="3"/>
        <v/>
      </c>
    </row>
    <row r="39" spans="1:12" ht="15" x14ac:dyDescent="0.25">
      <c r="A39" s="12" t="s">
        <v>101</v>
      </c>
      <c r="B39" s="12" t="s">
        <v>172</v>
      </c>
      <c r="C39" s="12">
        <v>823</v>
      </c>
      <c r="D39" s="12"/>
      <c r="E39" s="12" t="s">
        <v>50</v>
      </c>
      <c r="F39" s="12" t="s">
        <v>286</v>
      </c>
      <c r="G39" s="12" t="s">
        <v>244</v>
      </c>
      <c r="H39" s="12"/>
      <c r="I39" s="12"/>
      <c r="J39" s="10"/>
      <c r="K39" s="9" t="str">
        <f t="shared" si="2"/>
        <v/>
      </c>
      <c r="L39" s="11" t="str">
        <f t="shared" si="3"/>
        <v/>
      </c>
    </row>
    <row r="40" spans="1:12" ht="15" x14ac:dyDescent="0.25">
      <c r="A40" s="12" t="s">
        <v>102</v>
      </c>
      <c r="B40" s="12" t="s">
        <v>173</v>
      </c>
      <c r="C40" s="12">
        <v>287</v>
      </c>
      <c r="D40" s="12"/>
      <c r="E40" s="12" t="s">
        <v>50</v>
      </c>
      <c r="F40" s="12" t="s">
        <v>286</v>
      </c>
      <c r="G40" s="12" t="s">
        <v>245</v>
      </c>
      <c r="H40" s="12"/>
      <c r="I40" s="12"/>
      <c r="J40" s="10"/>
      <c r="K40" s="9" t="str">
        <f t="shared" si="2"/>
        <v/>
      </c>
      <c r="L40" s="11" t="str">
        <f t="shared" si="3"/>
        <v/>
      </c>
    </row>
    <row r="41" spans="1:12" ht="15" x14ac:dyDescent="0.25">
      <c r="A41" s="12" t="s">
        <v>103</v>
      </c>
      <c r="B41" s="12" t="s">
        <v>174</v>
      </c>
      <c r="C41" s="12">
        <v>18</v>
      </c>
      <c r="D41" s="12"/>
      <c r="E41" s="12" t="s">
        <v>50</v>
      </c>
      <c r="F41" s="12" t="s">
        <v>286</v>
      </c>
      <c r="G41" s="12" t="s">
        <v>246</v>
      </c>
      <c r="H41" s="12"/>
      <c r="I41" s="12"/>
      <c r="J41" s="10"/>
      <c r="K41" s="9" t="str">
        <f t="shared" si="2"/>
        <v/>
      </c>
      <c r="L41" s="11" t="str">
        <f t="shared" si="3"/>
        <v/>
      </c>
    </row>
    <row r="42" spans="1:12" ht="15" x14ac:dyDescent="0.25">
      <c r="A42" s="12" t="s">
        <v>104</v>
      </c>
      <c r="B42" s="12" t="s">
        <v>175</v>
      </c>
      <c r="C42" s="12">
        <v>2449</v>
      </c>
      <c r="D42" s="12"/>
      <c r="E42" s="12" t="s">
        <v>50</v>
      </c>
      <c r="F42" s="12" t="s">
        <v>286</v>
      </c>
      <c r="G42" s="12" t="s">
        <v>247</v>
      </c>
      <c r="H42" s="12"/>
      <c r="I42" s="12"/>
      <c r="J42" s="10"/>
      <c r="K42" s="9" t="str">
        <f t="shared" si="2"/>
        <v/>
      </c>
      <c r="L42" s="11" t="str">
        <f t="shared" si="3"/>
        <v/>
      </c>
    </row>
    <row r="43" spans="1:12" ht="15" x14ac:dyDescent="0.25">
      <c r="A43" s="12" t="s">
        <v>105</v>
      </c>
      <c r="B43" s="12" t="s">
        <v>176</v>
      </c>
      <c r="C43" s="12">
        <v>100</v>
      </c>
      <c r="D43" s="12"/>
      <c r="E43" s="12" t="s">
        <v>50</v>
      </c>
      <c r="F43" s="12" t="s">
        <v>286</v>
      </c>
      <c r="G43" s="12" t="s">
        <v>248</v>
      </c>
      <c r="H43" s="12"/>
      <c r="I43" s="12"/>
      <c r="J43" s="10"/>
      <c r="K43" s="9" t="str">
        <f t="shared" si="2"/>
        <v/>
      </c>
      <c r="L43" s="11" t="str">
        <f t="shared" si="3"/>
        <v/>
      </c>
    </row>
    <row r="44" spans="1:12" ht="15" x14ac:dyDescent="0.25">
      <c r="A44" s="12" t="s">
        <v>106</v>
      </c>
      <c r="B44" s="12" t="s">
        <v>177</v>
      </c>
      <c r="C44" s="12">
        <v>1495</v>
      </c>
      <c r="D44" s="12"/>
      <c r="E44" s="12" t="s">
        <v>50</v>
      </c>
      <c r="F44" s="12" t="s">
        <v>286</v>
      </c>
      <c r="G44" s="12" t="s">
        <v>249</v>
      </c>
      <c r="H44" s="12"/>
      <c r="I44" s="12"/>
      <c r="J44" s="10"/>
      <c r="K44" s="9" t="str">
        <f t="shared" si="2"/>
        <v/>
      </c>
      <c r="L44" s="11" t="str">
        <f t="shared" si="3"/>
        <v/>
      </c>
    </row>
    <row r="45" spans="1:12" ht="15" x14ac:dyDescent="0.25">
      <c r="A45" s="12" t="s">
        <v>107</v>
      </c>
      <c r="B45" s="12" t="s">
        <v>178</v>
      </c>
      <c r="C45" s="12">
        <v>12</v>
      </c>
      <c r="D45" s="12"/>
      <c r="E45" s="12" t="s">
        <v>50</v>
      </c>
      <c r="F45" s="12" t="s">
        <v>286</v>
      </c>
      <c r="G45" s="12" t="s">
        <v>250</v>
      </c>
      <c r="H45" s="12"/>
      <c r="I45" s="12"/>
      <c r="J45" s="10"/>
      <c r="K45" s="9" t="str">
        <f t="shared" si="2"/>
        <v/>
      </c>
      <c r="L45" s="11" t="str">
        <f t="shared" si="3"/>
        <v/>
      </c>
    </row>
    <row r="46" spans="1:12" ht="15" x14ac:dyDescent="0.25">
      <c r="A46" s="12" t="s">
        <v>108</v>
      </c>
      <c r="B46" s="12" t="s">
        <v>170</v>
      </c>
      <c r="C46" s="12">
        <v>4000</v>
      </c>
      <c r="D46" s="12"/>
      <c r="E46" s="12" t="s">
        <v>50</v>
      </c>
      <c r="F46" s="12" t="s">
        <v>286</v>
      </c>
      <c r="G46" s="12" t="s">
        <v>251</v>
      </c>
      <c r="H46" s="12"/>
      <c r="I46" s="12"/>
      <c r="J46" s="10"/>
      <c r="K46" s="9" t="str">
        <f t="shared" si="2"/>
        <v/>
      </c>
      <c r="L46" s="11" t="str">
        <f t="shared" si="3"/>
        <v/>
      </c>
    </row>
    <row r="47" spans="1:12" ht="15" x14ac:dyDescent="0.25">
      <c r="A47" s="12" t="s">
        <v>109</v>
      </c>
      <c r="B47" s="12" t="s">
        <v>179</v>
      </c>
      <c r="C47" s="12">
        <v>940</v>
      </c>
      <c r="D47" s="12"/>
      <c r="E47" s="12" t="s">
        <v>50</v>
      </c>
      <c r="F47" s="12" t="s">
        <v>286</v>
      </c>
      <c r="G47" s="12" t="s">
        <v>252</v>
      </c>
      <c r="H47" s="12"/>
      <c r="I47" s="12"/>
      <c r="J47" s="10"/>
      <c r="K47" s="9" t="str">
        <f t="shared" si="2"/>
        <v/>
      </c>
      <c r="L47" s="11" t="str">
        <f t="shared" si="3"/>
        <v/>
      </c>
    </row>
    <row r="48" spans="1:12" ht="15" x14ac:dyDescent="0.25">
      <c r="A48" s="12" t="s">
        <v>110</v>
      </c>
      <c r="B48" s="12" t="s">
        <v>180</v>
      </c>
      <c r="C48" s="12">
        <v>560</v>
      </c>
      <c r="D48" s="12"/>
      <c r="E48" s="12" t="s">
        <v>50</v>
      </c>
      <c r="F48" s="12" t="s">
        <v>286</v>
      </c>
      <c r="G48" s="12" t="s">
        <v>253</v>
      </c>
      <c r="H48" s="12"/>
      <c r="I48" s="12"/>
      <c r="J48" s="10"/>
      <c r="K48" s="9" t="str">
        <f t="shared" si="2"/>
        <v/>
      </c>
      <c r="L48" s="11" t="str">
        <f t="shared" si="3"/>
        <v/>
      </c>
    </row>
    <row r="49" spans="1:12" ht="15" x14ac:dyDescent="0.25">
      <c r="A49" s="12" t="s">
        <v>111</v>
      </c>
      <c r="B49" s="12" t="s">
        <v>181</v>
      </c>
      <c r="C49" s="12">
        <v>530</v>
      </c>
      <c r="D49" s="12"/>
      <c r="E49" s="12" t="s">
        <v>50</v>
      </c>
      <c r="F49" s="12" t="s">
        <v>286</v>
      </c>
      <c r="G49" s="12" t="s">
        <v>254</v>
      </c>
      <c r="H49" s="12"/>
      <c r="I49" s="12"/>
      <c r="J49" s="10"/>
      <c r="K49" s="9" t="str">
        <f t="shared" si="2"/>
        <v/>
      </c>
      <c r="L49" s="11" t="str">
        <f t="shared" si="3"/>
        <v/>
      </c>
    </row>
    <row r="50" spans="1:12" ht="15" x14ac:dyDescent="0.25">
      <c r="A50" s="12" t="s">
        <v>112</v>
      </c>
      <c r="B50" s="12" t="s">
        <v>59</v>
      </c>
      <c r="C50" s="12">
        <v>2208</v>
      </c>
      <c r="D50" s="12"/>
      <c r="E50" s="12" t="s">
        <v>50</v>
      </c>
      <c r="F50" s="12" t="s">
        <v>286</v>
      </c>
      <c r="G50" s="12" t="s">
        <v>255</v>
      </c>
      <c r="H50" s="12"/>
      <c r="I50" s="12"/>
      <c r="J50" s="10"/>
      <c r="K50" s="9" t="str">
        <f t="shared" si="2"/>
        <v/>
      </c>
      <c r="L50" s="11" t="str">
        <f t="shared" si="3"/>
        <v/>
      </c>
    </row>
    <row r="51" spans="1:12" ht="15" x14ac:dyDescent="0.25">
      <c r="A51" s="12" t="s">
        <v>113</v>
      </c>
      <c r="B51" s="12" t="s">
        <v>182</v>
      </c>
      <c r="C51" s="12">
        <v>510</v>
      </c>
      <c r="D51" s="12"/>
      <c r="E51" s="12" t="s">
        <v>50</v>
      </c>
      <c r="F51" s="12" t="s">
        <v>286</v>
      </c>
      <c r="G51" s="12" t="s">
        <v>256</v>
      </c>
      <c r="H51" s="12"/>
      <c r="I51" s="12"/>
      <c r="J51" s="10"/>
      <c r="K51" s="9" t="str">
        <f t="shared" si="2"/>
        <v/>
      </c>
      <c r="L51" s="11" t="str">
        <f t="shared" si="3"/>
        <v/>
      </c>
    </row>
    <row r="52" spans="1:12" ht="15" x14ac:dyDescent="0.25">
      <c r="A52" s="12" t="s">
        <v>114</v>
      </c>
      <c r="B52" s="12" t="s">
        <v>183</v>
      </c>
      <c r="C52" s="12">
        <v>533</v>
      </c>
      <c r="D52" s="12"/>
      <c r="E52" s="12" t="s">
        <v>50</v>
      </c>
      <c r="F52" s="12" t="s">
        <v>286</v>
      </c>
      <c r="G52" s="12" t="s">
        <v>257</v>
      </c>
      <c r="H52" s="12"/>
      <c r="I52" s="12"/>
      <c r="J52" s="10"/>
      <c r="K52" s="9" t="str">
        <f t="shared" si="2"/>
        <v/>
      </c>
      <c r="L52" s="11" t="str">
        <f t="shared" si="3"/>
        <v/>
      </c>
    </row>
    <row r="53" spans="1:12" ht="15" x14ac:dyDescent="0.25">
      <c r="A53" s="12" t="s">
        <v>115</v>
      </c>
      <c r="B53" s="12" t="s">
        <v>184</v>
      </c>
      <c r="C53" s="12">
        <v>308</v>
      </c>
      <c r="D53" s="12"/>
      <c r="E53" s="12" t="s">
        <v>50</v>
      </c>
      <c r="F53" s="12" t="s">
        <v>286</v>
      </c>
      <c r="G53" s="12" t="s">
        <v>258</v>
      </c>
      <c r="H53" s="12"/>
      <c r="I53" s="12"/>
      <c r="J53" s="10"/>
      <c r="K53" s="9" t="str">
        <f t="shared" si="2"/>
        <v/>
      </c>
      <c r="L53" s="11" t="str">
        <f t="shared" si="3"/>
        <v/>
      </c>
    </row>
    <row r="54" spans="1:12" ht="15" x14ac:dyDescent="0.25">
      <c r="A54" s="12" t="s">
        <v>116</v>
      </c>
      <c r="B54" s="12" t="s">
        <v>185</v>
      </c>
      <c r="C54" s="12">
        <v>510</v>
      </c>
      <c r="D54" s="12"/>
      <c r="E54" s="12" t="s">
        <v>50</v>
      </c>
      <c r="F54" s="12" t="s">
        <v>286</v>
      </c>
      <c r="G54" s="12" t="s">
        <v>258</v>
      </c>
      <c r="H54" s="12"/>
      <c r="I54" s="12"/>
      <c r="J54" s="10"/>
      <c r="K54" s="9" t="str">
        <f t="shared" si="2"/>
        <v/>
      </c>
      <c r="L54" s="11" t="str">
        <f t="shared" si="3"/>
        <v/>
      </c>
    </row>
    <row r="55" spans="1:12" ht="15" x14ac:dyDescent="0.25">
      <c r="A55" s="12" t="s">
        <v>117</v>
      </c>
      <c r="B55" s="12" t="s">
        <v>186</v>
      </c>
      <c r="C55" s="12">
        <v>450</v>
      </c>
      <c r="D55" s="12"/>
      <c r="E55" s="12" t="s">
        <v>50</v>
      </c>
      <c r="F55" s="12" t="s">
        <v>286</v>
      </c>
      <c r="G55" s="12" t="s">
        <v>259</v>
      </c>
      <c r="H55" s="12"/>
      <c r="I55" s="12"/>
      <c r="J55" s="10"/>
      <c r="K55" s="9" t="str">
        <f t="shared" si="2"/>
        <v/>
      </c>
      <c r="L55" s="11" t="str">
        <f t="shared" si="3"/>
        <v/>
      </c>
    </row>
    <row r="56" spans="1:12" ht="15" x14ac:dyDescent="0.25">
      <c r="A56" s="12" t="s">
        <v>118</v>
      </c>
      <c r="B56" s="12" t="s">
        <v>187</v>
      </c>
      <c r="C56" s="12">
        <v>3850</v>
      </c>
      <c r="D56" s="12"/>
      <c r="E56" s="12" t="s">
        <v>50</v>
      </c>
      <c r="F56" s="12" t="s">
        <v>286</v>
      </c>
      <c r="G56" s="12" t="s">
        <v>260</v>
      </c>
      <c r="H56" s="12"/>
      <c r="I56" s="12"/>
      <c r="J56" s="10"/>
      <c r="K56" s="9" t="str">
        <f t="shared" si="2"/>
        <v/>
      </c>
      <c r="L56" s="11" t="str">
        <f t="shared" si="3"/>
        <v/>
      </c>
    </row>
    <row r="57" spans="1:12" ht="15" x14ac:dyDescent="0.25">
      <c r="A57" s="12" t="s">
        <v>119</v>
      </c>
      <c r="B57" s="12" t="s">
        <v>188</v>
      </c>
      <c r="C57" s="12">
        <v>365</v>
      </c>
      <c r="D57" s="12"/>
      <c r="E57" s="12" t="s">
        <v>50</v>
      </c>
      <c r="F57" s="12" t="s">
        <v>286</v>
      </c>
      <c r="G57" s="12" t="s">
        <v>261</v>
      </c>
      <c r="H57" s="12"/>
      <c r="I57" s="12"/>
      <c r="J57" s="10"/>
      <c r="K57" s="9" t="str">
        <f t="shared" si="2"/>
        <v/>
      </c>
      <c r="L57" s="11" t="str">
        <f t="shared" si="3"/>
        <v/>
      </c>
    </row>
    <row r="58" spans="1:12" ht="15" x14ac:dyDescent="0.25">
      <c r="A58" s="12" t="s">
        <v>120</v>
      </c>
      <c r="B58" s="12" t="s">
        <v>189</v>
      </c>
      <c r="C58" s="12">
        <v>403</v>
      </c>
      <c r="D58" s="12"/>
      <c r="E58" s="12" t="s">
        <v>50</v>
      </c>
      <c r="F58" s="12" t="s">
        <v>286</v>
      </c>
      <c r="G58" s="12" t="s">
        <v>262</v>
      </c>
      <c r="H58" s="12"/>
      <c r="I58" s="12"/>
      <c r="J58" s="10"/>
      <c r="K58" s="9" t="str">
        <f t="shared" si="2"/>
        <v/>
      </c>
      <c r="L58" s="11" t="str">
        <f t="shared" si="3"/>
        <v/>
      </c>
    </row>
    <row r="59" spans="1:12" ht="15" x14ac:dyDescent="0.25">
      <c r="A59" s="12" t="s">
        <v>121</v>
      </c>
      <c r="B59" s="12" t="s">
        <v>190</v>
      </c>
      <c r="C59" s="12">
        <v>1682</v>
      </c>
      <c r="D59" s="12"/>
      <c r="E59" s="12" t="s">
        <v>50</v>
      </c>
      <c r="F59" s="12" t="s">
        <v>286</v>
      </c>
      <c r="G59" s="12" t="s">
        <v>263</v>
      </c>
      <c r="H59" s="12"/>
      <c r="I59" s="12"/>
      <c r="J59" s="10"/>
      <c r="K59" s="9" t="str">
        <f t="shared" si="2"/>
        <v/>
      </c>
      <c r="L59" s="11" t="str">
        <f t="shared" si="3"/>
        <v/>
      </c>
    </row>
    <row r="60" spans="1:12" ht="15" x14ac:dyDescent="0.25">
      <c r="A60" s="12" t="s">
        <v>122</v>
      </c>
      <c r="B60" s="12" t="s">
        <v>190</v>
      </c>
      <c r="C60" s="12">
        <v>2021</v>
      </c>
      <c r="D60" s="12"/>
      <c r="E60" s="12" t="s">
        <v>50</v>
      </c>
      <c r="F60" s="12" t="s">
        <v>286</v>
      </c>
      <c r="G60" s="12" t="s">
        <v>264</v>
      </c>
      <c r="H60" s="12"/>
      <c r="I60" s="12"/>
      <c r="J60" s="10"/>
      <c r="K60" s="9" t="str">
        <f t="shared" si="2"/>
        <v/>
      </c>
      <c r="L60" s="11" t="str">
        <f t="shared" si="3"/>
        <v/>
      </c>
    </row>
    <row r="61" spans="1:12" ht="15" x14ac:dyDescent="0.25">
      <c r="A61" s="12" t="s">
        <v>123</v>
      </c>
      <c r="B61" s="12" t="s">
        <v>191</v>
      </c>
      <c r="C61" s="12">
        <v>2495</v>
      </c>
      <c r="D61" s="12"/>
      <c r="E61" s="12" t="s">
        <v>58</v>
      </c>
      <c r="F61" s="12" t="s">
        <v>286</v>
      </c>
      <c r="G61" s="12" t="s">
        <v>265</v>
      </c>
      <c r="H61" s="12"/>
      <c r="I61" s="12"/>
      <c r="J61" s="10"/>
      <c r="K61" s="9" t="str">
        <f t="shared" si="2"/>
        <v/>
      </c>
      <c r="L61" s="11" t="str">
        <f t="shared" si="3"/>
        <v/>
      </c>
    </row>
    <row r="62" spans="1:12" ht="15" x14ac:dyDescent="0.25">
      <c r="A62" s="12" t="s">
        <v>124</v>
      </c>
      <c r="B62" s="12" t="s">
        <v>192</v>
      </c>
      <c r="C62" s="12">
        <v>640</v>
      </c>
      <c r="D62" s="12"/>
      <c r="E62" s="12" t="s">
        <v>58</v>
      </c>
      <c r="F62" s="12" t="s">
        <v>286</v>
      </c>
      <c r="G62" s="12" t="s">
        <v>266</v>
      </c>
      <c r="H62" s="12"/>
      <c r="I62" s="12"/>
      <c r="J62" s="10"/>
      <c r="K62" s="9" t="str">
        <f t="shared" si="2"/>
        <v/>
      </c>
      <c r="L62" s="11" t="str">
        <f t="shared" si="3"/>
        <v/>
      </c>
    </row>
    <row r="63" spans="1:12" ht="15" x14ac:dyDescent="0.25">
      <c r="A63" s="12" t="s">
        <v>125</v>
      </c>
      <c r="B63" s="12" t="s">
        <v>193</v>
      </c>
      <c r="C63" s="12">
        <v>3548</v>
      </c>
      <c r="D63" s="12"/>
      <c r="E63" s="12" t="s">
        <v>58</v>
      </c>
      <c r="F63" s="12" t="s">
        <v>286</v>
      </c>
      <c r="G63" s="12" t="s">
        <v>267</v>
      </c>
      <c r="H63" s="12"/>
      <c r="I63" s="12"/>
      <c r="J63" s="10"/>
      <c r="K63" s="9" t="str">
        <f t="shared" si="2"/>
        <v/>
      </c>
      <c r="L63" s="11" t="str">
        <f t="shared" si="3"/>
        <v/>
      </c>
    </row>
    <row r="64" spans="1:12" ht="15" x14ac:dyDescent="0.25">
      <c r="A64" s="12" t="s">
        <v>126</v>
      </c>
      <c r="B64" s="12" t="s">
        <v>53</v>
      </c>
      <c r="C64" s="12">
        <v>18</v>
      </c>
      <c r="D64" s="12"/>
      <c r="E64" s="12" t="s">
        <v>58</v>
      </c>
      <c r="F64" s="12" t="s">
        <v>286</v>
      </c>
      <c r="G64" s="12" t="s">
        <v>268</v>
      </c>
      <c r="H64" s="12"/>
      <c r="I64" s="12"/>
      <c r="J64" s="10"/>
      <c r="K64" s="9" t="str">
        <f t="shared" si="2"/>
        <v/>
      </c>
      <c r="L64" s="11" t="str">
        <f t="shared" si="3"/>
        <v/>
      </c>
    </row>
    <row r="65" spans="1:12" ht="15" x14ac:dyDescent="0.25">
      <c r="A65" s="12" t="s">
        <v>127</v>
      </c>
      <c r="B65" s="12" t="s">
        <v>194</v>
      </c>
      <c r="C65" s="12">
        <v>35</v>
      </c>
      <c r="D65" s="12"/>
      <c r="E65" s="12" t="s">
        <v>58</v>
      </c>
      <c r="F65" s="12" t="s">
        <v>286</v>
      </c>
      <c r="G65" s="12" t="s">
        <v>269</v>
      </c>
      <c r="H65" s="12"/>
      <c r="I65" s="12"/>
      <c r="J65" s="10"/>
      <c r="K65" s="9" t="str">
        <f t="shared" si="2"/>
        <v/>
      </c>
      <c r="L65" s="11" t="str">
        <f t="shared" si="3"/>
        <v/>
      </c>
    </row>
    <row r="66" spans="1:12" ht="15" x14ac:dyDescent="0.25">
      <c r="A66" s="12" t="s">
        <v>128</v>
      </c>
      <c r="B66" s="12" t="s">
        <v>195</v>
      </c>
      <c r="C66" s="12">
        <v>546</v>
      </c>
      <c r="D66" s="12"/>
      <c r="E66" s="12" t="s">
        <v>55</v>
      </c>
      <c r="F66" s="12" t="s">
        <v>286</v>
      </c>
      <c r="G66" s="12" t="s">
        <v>270</v>
      </c>
      <c r="H66" s="12"/>
      <c r="I66" s="12"/>
      <c r="J66" s="10"/>
      <c r="K66" s="9" t="str">
        <f t="shared" si="2"/>
        <v/>
      </c>
      <c r="L66" s="11" t="str">
        <f t="shared" si="3"/>
        <v/>
      </c>
    </row>
    <row r="67" spans="1:12" ht="15" x14ac:dyDescent="0.25">
      <c r="A67" s="12" t="s">
        <v>129</v>
      </c>
      <c r="B67" s="12" t="s">
        <v>196</v>
      </c>
      <c r="C67" s="12">
        <v>364</v>
      </c>
      <c r="D67" s="12"/>
      <c r="E67" s="12" t="s">
        <v>55</v>
      </c>
      <c r="F67" s="12" t="s">
        <v>286</v>
      </c>
      <c r="G67" s="12" t="s">
        <v>271</v>
      </c>
      <c r="H67" s="12"/>
      <c r="I67" s="12"/>
      <c r="J67" s="10"/>
      <c r="K67" s="9" t="str">
        <f t="shared" ref="K67:K83" si="4">SUBSTITUTE(  SUBSTITUTE( SUBSTITUTE(  SUBSTITUTE(IFERROR(MID(J67,FIND("@",J67),12),""),",",";"),".",","),"@",""),";","")</f>
        <v/>
      </c>
      <c r="L67" s="11" t="str">
        <f t="shared" ref="L67:L83" si="5">SUBSTITUTE(  SUBSTITUTE( SUBSTITUTE(  SUBSTITUTE(IFERROR(MID(J67,FIND(",",J67,FIND("@",J67)),12),""),",",";"),".",","),"@",""),";","")</f>
        <v/>
      </c>
    </row>
    <row r="68" spans="1:12" ht="15" x14ac:dyDescent="0.25">
      <c r="A68" s="12" t="s">
        <v>130</v>
      </c>
      <c r="B68" s="12" t="s">
        <v>197</v>
      </c>
      <c r="C68" s="12">
        <v>2208</v>
      </c>
      <c r="D68" s="12"/>
      <c r="E68" s="12" t="s">
        <v>50</v>
      </c>
      <c r="F68" s="12" t="s">
        <v>286</v>
      </c>
      <c r="G68" s="12" t="s">
        <v>272</v>
      </c>
      <c r="H68" s="12"/>
      <c r="I68" s="12"/>
      <c r="J68" s="10"/>
      <c r="K68" s="9" t="str">
        <f t="shared" si="4"/>
        <v/>
      </c>
      <c r="L68" s="11" t="str">
        <f t="shared" si="5"/>
        <v/>
      </c>
    </row>
    <row r="69" spans="1:12" ht="15" x14ac:dyDescent="0.25">
      <c r="A69" s="12" t="s">
        <v>131</v>
      </c>
      <c r="B69" s="12" t="s">
        <v>198</v>
      </c>
      <c r="C69" s="12">
        <v>1271</v>
      </c>
      <c r="D69" s="12"/>
      <c r="E69" s="12" t="s">
        <v>50</v>
      </c>
      <c r="F69" s="12" t="s">
        <v>286</v>
      </c>
      <c r="G69" s="12" t="s">
        <v>273</v>
      </c>
      <c r="H69" s="12"/>
      <c r="I69" s="12"/>
      <c r="J69" s="10"/>
      <c r="K69" s="9" t="str">
        <f t="shared" si="4"/>
        <v/>
      </c>
      <c r="L69" s="11" t="str">
        <f t="shared" si="5"/>
        <v/>
      </c>
    </row>
    <row r="70" spans="1:12" ht="15" x14ac:dyDescent="0.25">
      <c r="A70" s="12" t="s">
        <v>132</v>
      </c>
      <c r="B70" s="12" t="s">
        <v>199</v>
      </c>
      <c r="C70" s="12">
        <v>716</v>
      </c>
      <c r="D70" s="12"/>
      <c r="E70" s="12" t="s">
        <v>50</v>
      </c>
      <c r="F70" s="12" t="s">
        <v>286</v>
      </c>
      <c r="G70" s="12" t="s">
        <v>274</v>
      </c>
      <c r="H70" s="12"/>
      <c r="I70" s="12"/>
      <c r="J70" s="10"/>
      <c r="K70" s="9" t="str">
        <f t="shared" si="4"/>
        <v/>
      </c>
      <c r="L70" s="11" t="str">
        <f t="shared" si="5"/>
        <v/>
      </c>
    </row>
    <row r="71" spans="1:12" ht="15" x14ac:dyDescent="0.25">
      <c r="A71" s="12" t="s">
        <v>133</v>
      </c>
      <c r="B71" s="12" t="s">
        <v>200</v>
      </c>
      <c r="C71" s="12">
        <v>3001</v>
      </c>
      <c r="D71" s="12"/>
      <c r="E71" s="12" t="s">
        <v>50</v>
      </c>
      <c r="F71" s="12" t="s">
        <v>286</v>
      </c>
      <c r="G71" s="12" t="s">
        <v>275</v>
      </c>
      <c r="H71" s="12"/>
      <c r="I71" s="12"/>
      <c r="J71" s="10"/>
      <c r="K71" s="9" t="str">
        <f t="shared" si="4"/>
        <v/>
      </c>
      <c r="L71" s="11" t="str">
        <f t="shared" si="5"/>
        <v/>
      </c>
    </row>
    <row r="72" spans="1:12" ht="15" x14ac:dyDescent="0.25">
      <c r="A72" s="12" t="s">
        <v>134</v>
      </c>
      <c r="B72" s="12" t="s">
        <v>201</v>
      </c>
      <c r="C72" s="12">
        <v>2856</v>
      </c>
      <c r="D72" s="12"/>
      <c r="E72" s="12" t="s">
        <v>50</v>
      </c>
      <c r="F72" s="12" t="s">
        <v>286</v>
      </c>
      <c r="G72" s="12" t="s">
        <v>276</v>
      </c>
      <c r="H72" s="12"/>
      <c r="I72" s="12"/>
      <c r="J72" s="10"/>
      <c r="K72" s="9" t="str">
        <f t="shared" si="4"/>
        <v/>
      </c>
      <c r="L72" s="11" t="str">
        <f t="shared" si="5"/>
        <v/>
      </c>
    </row>
    <row r="73" spans="1:12" ht="15" x14ac:dyDescent="0.25">
      <c r="A73" s="12" t="s">
        <v>135</v>
      </c>
      <c r="B73" s="12" t="s">
        <v>61</v>
      </c>
      <c r="C73" s="12">
        <v>1950</v>
      </c>
      <c r="D73" s="12"/>
      <c r="E73" s="12" t="s">
        <v>50</v>
      </c>
      <c r="F73" s="12" t="s">
        <v>286</v>
      </c>
      <c r="G73" s="12" t="s">
        <v>276</v>
      </c>
      <c r="H73" s="12"/>
      <c r="I73" s="12"/>
      <c r="J73" s="10"/>
      <c r="K73" s="9" t="str">
        <f t="shared" si="4"/>
        <v/>
      </c>
      <c r="L73" s="11" t="str">
        <f t="shared" si="5"/>
        <v/>
      </c>
    </row>
    <row r="74" spans="1:12" ht="15" x14ac:dyDescent="0.25">
      <c r="A74" s="12" t="s">
        <v>136</v>
      </c>
      <c r="B74" s="12" t="s">
        <v>202</v>
      </c>
      <c r="C74" s="12">
        <v>1000</v>
      </c>
      <c r="D74" s="12"/>
      <c r="E74" s="12" t="s">
        <v>50</v>
      </c>
      <c r="F74" s="12" t="s">
        <v>286</v>
      </c>
      <c r="G74" s="12" t="s">
        <v>277</v>
      </c>
      <c r="H74" s="12"/>
      <c r="I74" s="12"/>
      <c r="J74" s="10"/>
      <c r="K74" s="9" t="str">
        <f t="shared" si="4"/>
        <v/>
      </c>
      <c r="L74" s="11" t="str">
        <f t="shared" si="5"/>
        <v/>
      </c>
    </row>
    <row r="75" spans="1:12" ht="15" x14ac:dyDescent="0.25">
      <c r="A75" s="12" t="s">
        <v>137</v>
      </c>
      <c r="B75" s="12" t="s">
        <v>203</v>
      </c>
      <c r="C75" s="12">
        <v>186</v>
      </c>
      <c r="D75" s="12"/>
      <c r="E75" s="12" t="s">
        <v>50</v>
      </c>
      <c r="F75" s="12" t="s">
        <v>286</v>
      </c>
      <c r="G75" s="12" t="s">
        <v>278</v>
      </c>
      <c r="H75" s="12"/>
      <c r="I75" s="12"/>
      <c r="J75" s="10"/>
      <c r="K75" s="9" t="str">
        <f t="shared" si="4"/>
        <v/>
      </c>
      <c r="L75" s="11" t="str">
        <f t="shared" si="5"/>
        <v/>
      </c>
    </row>
    <row r="76" spans="1:12" ht="15" x14ac:dyDescent="0.25">
      <c r="A76" s="12" t="s">
        <v>138</v>
      </c>
      <c r="B76" s="12" t="s">
        <v>51</v>
      </c>
      <c r="C76" s="12">
        <v>2351</v>
      </c>
      <c r="D76" s="12"/>
      <c r="E76" s="12" t="s">
        <v>50</v>
      </c>
      <c r="F76" s="12" t="s">
        <v>286</v>
      </c>
      <c r="G76" s="12" t="s">
        <v>279</v>
      </c>
      <c r="H76" s="12"/>
      <c r="I76" s="12"/>
      <c r="J76" s="10"/>
      <c r="K76" s="9" t="str">
        <f t="shared" si="4"/>
        <v/>
      </c>
      <c r="L76" s="11" t="str">
        <f t="shared" si="5"/>
        <v/>
      </c>
    </row>
    <row r="77" spans="1:12" ht="15" x14ac:dyDescent="0.25">
      <c r="A77" s="12" t="s">
        <v>139</v>
      </c>
      <c r="B77" s="12" t="s">
        <v>204</v>
      </c>
      <c r="C77" s="12">
        <v>1600</v>
      </c>
      <c r="D77" s="12"/>
      <c r="E77" s="12" t="s">
        <v>50</v>
      </c>
      <c r="F77" s="12" t="s">
        <v>286</v>
      </c>
      <c r="G77" s="12" t="s">
        <v>280</v>
      </c>
      <c r="H77" s="12"/>
      <c r="I77" s="12"/>
      <c r="J77" s="10"/>
      <c r="K77" s="9" t="str">
        <f t="shared" si="4"/>
        <v/>
      </c>
      <c r="L77" s="11" t="str">
        <f t="shared" si="5"/>
        <v/>
      </c>
    </row>
    <row r="78" spans="1:12" ht="15" x14ac:dyDescent="0.25">
      <c r="A78" s="12" t="s">
        <v>140</v>
      </c>
      <c r="B78" s="12" t="s">
        <v>205</v>
      </c>
      <c r="C78" s="12">
        <v>2244</v>
      </c>
      <c r="D78" s="12"/>
      <c r="E78" s="12" t="s">
        <v>50</v>
      </c>
      <c r="F78" s="12" t="s">
        <v>286</v>
      </c>
      <c r="G78" s="12" t="s">
        <v>281</v>
      </c>
      <c r="H78" s="12"/>
      <c r="I78" s="12"/>
      <c r="J78" s="10"/>
      <c r="K78" s="9" t="str">
        <f t="shared" si="4"/>
        <v/>
      </c>
      <c r="L78" s="11" t="str">
        <f t="shared" si="5"/>
        <v/>
      </c>
    </row>
    <row r="79" spans="1:12" ht="15" x14ac:dyDescent="0.25">
      <c r="A79" s="12" t="s">
        <v>141</v>
      </c>
      <c r="B79" s="12" t="s">
        <v>206</v>
      </c>
      <c r="C79" s="12">
        <v>2001</v>
      </c>
      <c r="D79" s="12"/>
      <c r="E79" s="12" t="s">
        <v>50</v>
      </c>
      <c r="F79" s="12" t="s">
        <v>286</v>
      </c>
      <c r="G79" s="12" t="s">
        <v>282</v>
      </c>
      <c r="H79" s="12"/>
      <c r="I79" s="12"/>
      <c r="J79" s="10"/>
      <c r="K79" s="9" t="str">
        <f t="shared" si="4"/>
        <v/>
      </c>
      <c r="L79" s="11" t="str">
        <f t="shared" si="5"/>
        <v/>
      </c>
    </row>
    <row r="80" spans="1:12" ht="15" x14ac:dyDescent="0.25">
      <c r="A80" s="12" t="s">
        <v>142</v>
      </c>
      <c r="B80" s="12" t="s">
        <v>57</v>
      </c>
      <c r="C80" s="12">
        <v>7492</v>
      </c>
      <c r="D80" s="12"/>
      <c r="E80" s="12" t="s">
        <v>50</v>
      </c>
      <c r="F80" s="12" t="s">
        <v>286</v>
      </c>
      <c r="G80" s="12" t="s">
        <v>283</v>
      </c>
      <c r="H80" s="12"/>
      <c r="I80" s="12"/>
      <c r="J80" s="10"/>
      <c r="K80" s="9" t="str">
        <f t="shared" si="4"/>
        <v/>
      </c>
      <c r="L80" s="11" t="str">
        <f t="shared" si="5"/>
        <v/>
      </c>
    </row>
    <row r="81" spans="1:12" ht="15" x14ac:dyDescent="0.25">
      <c r="A81" s="12" t="s">
        <v>143</v>
      </c>
      <c r="B81" s="12" t="s">
        <v>207</v>
      </c>
      <c r="C81" s="12">
        <v>1340</v>
      </c>
      <c r="D81" s="12"/>
      <c r="E81" s="12" t="s">
        <v>50</v>
      </c>
      <c r="F81" s="12" t="s">
        <v>286</v>
      </c>
      <c r="G81" s="12" t="s">
        <v>284</v>
      </c>
      <c r="H81" s="12"/>
      <c r="I81" s="12"/>
      <c r="J81" s="10"/>
      <c r="K81" s="9" t="str">
        <f t="shared" si="4"/>
        <v/>
      </c>
      <c r="L81" s="11" t="str">
        <f t="shared" si="5"/>
        <v/>
      </c>
    </row>
    <row r="82" spans="1:12" ht="15" x14ac:dyDescent="0.25">
      <c r="A82" s="12" t="s">
        <v>144</v>
      </c>
      <c r="B82" s="12" t="s">
        <v>208</v>
      </c>
      <c r="C82" s="12">
        <v>1441</v>
      </c>
      <c r="D82" s="12"/>
      <c r="E82" s="12" t="s">
        <v>50</v>
      </c>
      <c r="F82" s="12" t="s">
        <v>286</v>
      </c>
      <c r="G82" s="12" t="s">
        <v>285</v>
      </c>
      <c r="H82" s="12"/>
      <c r="I82" s="12"/>
      <c r="J82" s="10"/>
      <c r="K82" s="9" t="str">
        <f t="shared" si="4"/>
        <v/>
      </c>
      <c r="L82" s="11" t="str">
        <f t="shared" si="5"/>
        <v/>
      </c>
    </row>
    <row r="83" spans="1:12" ht="15" x14ac:dyDescent="0.25">
      <c r="A83" s="12" t="s">
        <v>145</v>
      </c>
      <c r="B83" s="12" t="s">
        <v>163</v>
      </c>
      <c r="C83" s="12">
        <v>2150</v>
      </c>
      <c r="D83" s="12"/>
      <c r="E83" s="12" t="s">
        <v>50</v>
      </c>
      <c r="F83" s="12" t="s">
        <v>286</v>
      </c>
      <c r="G83" s="12" t="s">
        <v>234</v>
      </c>
      <c r="H83" s="12"/>
      <c r="I83" s="12"/>
      <c r="J83" s="10"/>
      <c r="K83" s="9" t="str">
        <f t="shared" si="4"/>
        <v/>
      </c>
      <c r="L83" s="11" t="str">
        <f t="shared" si="5"/>
        <v/>
      </c>
    </row>
  </sheetData>
  <conditionalFormatting sqref="J1:J83 H84:I1048576">
    <cfRule type="containsText" dxfId="1" priority="1" operator="containsText" text="search">
      <formula>NOT(ISERROR(SEARCH("search",H1)))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920D-BE46-4CF8-A4B0-62D709CBAAB8}">
  <dimension ref="A1:I7"/>
  <sheetViews>
    <sheetView showGridLines="0" workbookViewId="0">
      <selection activeCell="E9" sqref="E9"/>
    </sheetView>
  </sheetViews>
  <sheetFormatPr defaultColWidth="8.7109375" defaultRowHeight="14.25" x14ac:dyDescent="0.25"/>
  <cols>
    <col min="1" max="1" width="8.140625" style="1" bestFit="1" customWidth="1"/>
    <col min="2" max="2" width="21" style="1" bestFit="1" customWidth="1"/>
    <col min="3" max="3" width="16.85546875" style="1" bestFit="1" customWidth="1"/>
    <col min="4" max="4" width="15.28515625" style="1" bestFit="1" customWidth="1"/>
    <col min="5" max="5" width="14" style="1" bestFit="1" customWidth="1"/>
    <col min="6" max="6" width="13.7109375" style="1" bestFit="1" customWidth="1"/>
    <col min="7" max="7" width="8.5703125" style="1" bestFit="1" customWidth="1"/>
    <col min="8" max="8" width="9.7109375" style="1" bestFit="1" customWidth="1"/>
    <col min="9" max="9" width="69.42578125" style="1" bestFit="1" customWidth="1"/>
    <col min="10" max="16384" width="8.7109375" style="1"/>
  </cols>
  <sheetData>
    <row r="1" spans="1:9" ht="27.75" customHeight="1" x14ac:dyDescent="0.25">
      <c r="A1" s="14" t="s">
        <v>7</v>
      </c>
      <c r="B1" s="14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14" t="s">
        <v>6</v>
      </c>
      <c r="H1" s="14" t="s">
        <v>0</v>
      </c>
      <c r="I1" s="7" t="s">
        <v>2</v>
      </c>
    </row>
    <row r="2" spans="1:9" x14ac:dyDescent="0.25">
      <c r="A2" s="12" t="s">
        <v>27</v>
      </c>
      <c r="B2" s="12" t="str">
        <f>TRIM(LEFT(Tabela2[[#This Row],[FULL ADDRESS]],FIND(" ",Tabela2[[#This Row],[FULL ADDRESS]])))</f>
        <v>Avenida</v>
      </c>
      <c r="C2" s="12" t="str">
        <f>TRIM(MID(Tabela2[[#This Row],[FULL ADDRESS]],FIND(" ",Tabela2[[#This Row],[FULL ADDRESS]]),(FIND(",",MID(Tabela2[[#This Row],[FULL ADDRESS]],FIND(" ",Tabela2[[#This Row],[FULL ADDRESS]]),100)))-1))</f>
        <v>Anhanguera</v>
      </c>
      <c r="D2" s="12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14404</v>
      </c>
      <c r="E2" s="12"/>
      <c r="F2" s="12" t="s">
        <v>9</v>
      </c>
      <c r="G2" s="12" t="s">
        <v>8</v>
      </c>
      <c r="H2" s="12" t="s">
        <v>46</v>
      </c>
      <c r="I2" s="9" t="s">
        <v>33</v>
      </c>
    </row>
    <row r="3" spans="1:9" x14ac:dyDescent="0.25">
      <c r="A3" s="13" t="s">
        <v>28</v>
      </c>
      <c r="B3" s="13" t="str">
        <f>TRIM(LEFT(Tabela2[[#This Row],[FULL ADDRESS]],FIND(" ",Tabela2[[#This Row],[FULL ADDRESS]])))</f>
        <v>Avenida</v>
      </c>
      <c r="C3" s="13" t="str">
        <f>TRIM(MID(Tabela2[[#This Row],[FULL ADDRESS]],FIND(" ",Tabela2[[#This Row],[FULL ADDRESS]]),(FIND(",",MID(Tabela2[[#This Row],[FULL ADDRESS]],FIND(" ",Tabela2[[#This Row],[FULL ADDRESS]]),100)))-1))</f>
        <v>Contorno</v>
      </c>
      <c r="D3" s="13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325</v>
      </c>
      <c r="E3" s="13"/>
      <c r="F3" s="12" t="s">
        <v>9</v>
      </c>
      <c r="G3" s="12" t="s">
        <v>8</v>
      </c>
      <c r="H3" s="13" t="s">
        <v>25</v>
      </c>
      <c r="I3" s="9" t="s">
        <v>34</v>
      </c>
    </row>
    <row r="4" spans="1:9" x14ac:dyDescent="0.25">
      <c r="A4" s="13" t="s">
        <v>29</v>
      </c>
      <c r="B4" s="13" t="str">
        <f>TRIM(LEFT(Tabela2[[#This Row],[FULL ADDRESS]],FIND(" ",Tabela2[[#This Row],[FULL ADDRESS]])))</f>
        <v>Avenida</v>
      </c>
      <c r="C4" s="13" t="str">
        <f>TRIM(MID(Tabela2[[#This Row],[FULL ADDRESS]],FIND(" ",Tabela2[[#This Row],[FULL ADDRESS]]),(FIND(",",MID(Tabela2[[#This Row],[FULL ADDRESS]],FIND(" ",Tabela2[[#This Row],[FULL ADDRESS]]),100)))-1))</f>
        <v>C-205</v>
      </c>
      <c r="D4" s="13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S/N</v>
      </c>
      <c r="E4" s="13"/>
      <c r="F4" s="12" t="s">
        <v>9</v>
      </c>
      <c r="G4" s="12" t="s">
        <v>8</v>
      </c>
      <c r="H4" s="13" t="s">
        <v>47</v>
      </c>
      <c r="I4" s="9" t="s">
        <v>35</v>
      </c>
    </row>
    <row r="5" spans="1:9" x14ac:dyDescent="0.25">
      <c r="A5" s="13" t="s">
        <v>30</v>
      </c>
      <c r="B5" s="13" t="str">
        <f>TRIM(LEFT(Tabela2[[#This Row],[FULL ADDRESS]],FIND(" ",Tabela2[[#This Row],[FULL ADDRESS]])))</f>
        <v>Av.</v>
      </c>
      <c r="C5" s="13" t="str">
        <f>TRIM(MID(Tabela2[[#This Row],[FULL ADDRESS]],FIND(" ",Tabela2[[#This Row],[FULL ADDRESS]]),(FIND(",",MID(Tabela2[[#This Row],[FULL ADDRESS]],FIND(" ",Tabela2[[#This Row],[FULL ADDRESS]]),100)))-1))</f>
        <v>Pedro Luís Ribeiro</v>
      </c>
      <c r="D5" s="13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680</v>
      </c>
      <c r="E5" s="13"/>
      <c r="F5" s="12" t="s">
        <v>9</v>
      </c>
      <c r="G5" s="12" t="s">
        <v>8</v>
      </c>
      <c r="H5" s="13" t="s">
        <v>26</v>
      </c>
      <c r="I5" s="9" t="s">
        <v>36</v>
      </c>
    </row>
    <row r="6" spans="1:9" x14ac:dyDescent="0.25">
      <c r="A6" s="13" t="s">
        <v>31</v>
      </c>
      <c r="B6" s="13" t="str">
        <f>TRIM(LEFT(Tabela2[[#This Row],[FULL ADDRESS]],FIND(" ",Tabela2[[#This Row],[FULL ADDRESS]])))</f>
        <v>Rua</v>
      </c>
      <c r="C6" s="13" t="str">
        <f>TRIM(MID(Tabela2[[#This Row],[FULL ADDRESS]],FIND(" ",Tabela2[[#This Row],[FULL ADDRESS]]),(FIND(",",MID(Tabela2[[#This Row],[FULL ADDRESS]],FIND(" ",Tabela2[[#This Row],[FULL ADDRESS]]),100)))-1))</f>
        <v>do Comércio</v>
      </c>
      <c r="D6" s="13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S/N</v>
      </c>
      <c r="E6" s="13"/>
      <c r="F6" s="12" t="s">
        <v>9</v>
      </c>
      <c r="G6" s="12" t="s">
        <v>8</v>
      </c>
      <c r="H6" s="13" t="s">
        <v>48</v>
      </c>
      <c r="I6" s="9" t="s">
        <v>37</v>
      </c>
    </row>
    <row r="7" spans="1:9" x14ac:dyDescent="0.25">
      <c r="A7" s="13" t="s">
        <v>32</v>
      </c>
      <c r="B7" s="13" t="str">
        <f>TRIM(LEFT(Tabela2[[#This Row],[FULL ADDRESS]],FIND(" ",Tabela2[[#This Row],[FULL ADDRESS]])))</f>
        <v>Rua</v>
      </c>
      <c r="C7" s="13" t="str">
        <f>TRIM(MID(Tabela2[[#This Row],[FULL ADDRESS]],FIND(" ",Tabela2[[#This Row],[FULL ADDRESS]]),(FIND(",",MID(Tabela2[[#This Row],[FULL ADDRESS]],FIND(" ",Tabela2[[#This Row],[FULL ADDRESS]]),100)))-1))</f>
        <v>26-C</v>
      </c>
      <c r="D7" s="13" t="str">
        <f>TRIM(MID(Tabela2[[#This Row],[FULL ADDRESS]],(FIND(" ",Tabela2[[#This Row],[FULL ADDRESS]],FIND(",",Tabela2[[#This Row],[FULL ADDRESS]])))+1,FIND(" ",MID(Tabela2[[#This Row],[FULL ADDRESS]],(FIND(" ",Tabela2[[#This Row],[FULL ADDRESS]],FIND(",",Tabela2[[#This Row],[FULL ADDRESS]])))+1,100))))</f>
        <v>S/N</v>
      </c>
      <c r="E7" s="13"/>
      <c r="F7" s="12" t="s">
        <v>9</v>
      </c>
      <c r="G7" s="12" t="s">
        <v>8</v>
      </c>
      <c r="H7" s="13" t="s">
        <v>49</v>
      </c>
      <c r="I7" s="9" t="s">
        <v>38</v>
      </c>
    </row>
  </sheetData>
  <conditionalFormatting sqref="H8:H1048576">
    <cfRule type="containsText" dxfId="0" priority="2" operator="containsText" text="search">
      <formula>NOT(ISERROR(SEARCH("search",H8)))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8862-CBAD-452A-81D6-3F8543F1F77D}">
  <dimension ref="A1:I2"/>
  <sheetViews>
    <sheetView workbookViewId="0">
      <selection activeCell="G12" sqref="G12"/>
    </sheetView>
  </sheetViews>
  <sheetFormatPr defaultRowHeight="15" x14ac:dyDescent="0.25"/>
  <cols>
    <col min="3" max="3" width="9.140625" style="4"/>
  </cols>
  <sheetData>
    <row r="1" spans="1:9" x14ac:dyDescent="0.25">
      <c r="A1" t="s">
        <v>14</v>
      </c>
      <c r="B1" t="s">
        <v>15</v>
      </c>
      <c r="C1" s="2" t="s">
        <v>21</v>
      </c>
      <c r="D1" t="s">
        <v>18</v>
      </c>
      <c r="E1" t="s">
        <v>20</v>
      </c>
      <c r="G1" t="s">
        <v>10</v>
      </c>
      <c r="H1" t="s">
        <v>1</v>
      </c>
      <c r="I1" t="s">
        <v>11</v>
      </c>
    </row>
    <row r="2" spans="1:9" x14ac:dyDescent="0.25">
      <c r="A2" t="s">
        <v>16</v>
      </c>
      <c r="B2" t="s">
        <v>17</v>
      </c>
      <c r="C2" s="3" t="s">
        <v>13</v>
      </c>
      <c r="D2" t="s">
        <v>19</v>
      </c>
      <c r="E2" t="s">
        <v>22</v>
      </c>
      <c r="F2" t="s">
        <v>23</v>
      </c>
      <c r="G2" s="5" t="s">
        <v>12</v>
      </c>
      <c r="H2" t="s">
        <v>1</v>
      </c>
      <c r="I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Pesquisa</vt:lpstr>
      <vt:lpstr>Bot</vt:lpstr>
      <vt:lpstr>Baixada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Osvaldo</dc:creator>
  <cp:lastModifiedBy>João  Alves</cp:lastModifiedBy>
  <dcterms:created xsi:type="dcterms:W3CDTF">2024-05-13T17:41:15Z</dcterms:created>
  <dcterms:modified xsi:type="dcterms:W3CDTF">2024-07-03T21:38:49Z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7fd95f-3c1b-4278-9cbd-f9327f801e5d_Enabled">
    <vt:lpwstr>true</vt:lpwstr>
  </property>
  <property fmtid="{D5CDD505-2E9C-101B-9397-08002B2CF9AE}" pid="3" name="MSIP_Label_d67fd95f-3c1b-4278-9cbd-f9327f801e5d_SetDate">
    <vt:lpwstr>2024-05-13T17:44:17Z</vt:lpwstr>
  </property>
  <property fmtid="{D5CDD505-2E9C-101B-9397-08002B2CF9AE}" pid="4" name="MSIP_Label_d67fd95f-3c1b-4278-9cbd-f9327f801e5d_Method">
    <vt:lpwstr>Privileged</vt:lpwstr>
  </property>
  <property fmtid="{D5CDD505-2E9C-101B-9397-08002B2CF9AE}" pid="5" name="MSIP_Label_d67fd95f-3c1b-4278-9cbd-f9327f801e5d_Name">
    <vt:lpwstr>Confidential</vt:lpwstr>
  </property>
  <property fmtid="{D5CDD505-2E9C-101B-9397-08002B2CF9AE}" pid="6" name="MSIP_Label_d67fd95f-3c1b-4278-9cbd-f9327f801e5d_SiteId">
    <vt:lpwstr>666310ae-0b9d-4182-a5f8-8c8d8d802154</vt:lpwstr>
  </property>
  <property fmtid="{D5CDD505-2E9C-101B-9397-08002B2CF9AE}" pid="7" name="MSIP_Label_d67fd95f-3c1b-4278-9cbd-f9327f801e5d_ActionId">
    <vt:lpwstr>9aa77c45-d81c-4dc7-8b50-6623ef03ce36</vt:lpwstr>
  </property>
  <property fmtid="{D5CDD505-2E9C-101B-9397-08002B2CF9AE}" pid="8" name="MSIP_Label_d67fd95f-3c1b-4278-9cbd-f9327f801e5d_ContentBits">
    <vt:lpwstr>1</vt:lpwstr>
  </property>
</Properties>
</file>