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str.vankappe\Documents\Telemtetry-for-the-Formula-Student\Hardware\BOM\"/>
    </mc:Choice>
  </mc:AlternateContent>
  <xr:revisionPtr revIDLastSave="0" documentId="13_ncr:1_{09C248FC-C9DA-4937-8E47-22E10585D6A3}" xr6:coauthVersionLast="36" xr6:coauthVersionMax="47" xr10:uidLastSave="{00000000-0000-0000-0000-000000000000}"/>
  <bookViews>
    <workbookView xWindow="-105" yWindow="-105" windowWidth="23250" windowHeight="12450" xr2:uid="{C5940FAF-58AE-4B20-8456-6D168406407E}"/>
  </bookViews>
  <sheets>
    <sheet name="whole list" sheetId="1" r:id="rId1"/>
    <sheet name="Altium BOM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40" i="1"/>
  <c r="G37" i="1" l="1"/>
  <c r="G38" i="1"/>
  <c r="G39" i="1"/>
  <c r="G43" i="1"/>
  <c r="G36" i="1"/>
  <c r="G30" i="1"/>
  <c r="G31" i="1"/>
  <c r="G32" i="1"/>
  <c r="G33" i="1"/>
  <c r="G34" i="1"/>
  <c r="G29" i="1"/>
  <c r="G26" i="1"/>
  <c r="G18" i="1" l="1"/>
  <c r="G22" i="1"/>
  <c r="G23" i="1"/>
  <c r="G24" i="1"/>
  <c r="G25" i="1"/>
  <c r="G27" i="1"/>
  <c r="G21" i="1"/>
  <c r="G20" i="1"/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45" i="1" l="1"/>
  <c r="G47" i="1" l="1"/>
</calcChain>
</file>

<file path=xl/sharedStrings.xml><?xml version="1.0" encoding="utf-8"?>
<sst xmlns="http://schemas.openxmlformats.org/spreadsheetml/2006/main" count="302" uniqueCount="215">
  <si>
    <t>Nbr.</t>
  </si>
  <si>
    <t>Mouser</t>
  </si>
  <si>
    <t>Texas Instruments</t>
  </si>
  <si>
    <t>Digikey</t>
  </si>
  <si>
    <t>Vishay</t>
  </si>
  <si>
    <t>-</t>
  </si>
  <si>
    <t>PCB</t>
  </si>
  <si>
    <t>Eurocircuit</t>
  </si>
  <si>
    <t>Supplier</t>
  </si>
  <si>
    <t>Manufacturer</t>
  </si>
  <si>
    <t>Supplier's Number</t>
  </si>
  <si>
    <t>Description</t>
  </si>
  <si>
    <t>unit price</t>
  </si>
  <si>
    <t>total price</t>
  </si>
  <si>
    <t>ordered</t>
  </si>
  <si>
    <t>Last update : 13.06.2023</t>
  </si>
  <si>
    <t>Passive components</t>
  </si>
  <si>
    <t>from stock</t>
  </si>
  <si>
    <t>Integrated Circuits</t>
  </si>
  <si>
    <t>Connectors</t>
  </si>
  <si>
    <t>Capacitor 1608 - 100 nF</t>
  </si>
  <si>
    <t>NRF52DK socket</t>
  </si>
  <si>
    <t>nRF53 development kit</t>
  </si>
  <si>
    <t>B1</t>
  </si>
  <si>
    <t>nRF5340DK SOCKET</t>
  </si>
  <si>
    <t>100n</t>
  </si>
  <si>
    <t>Capacitor</t>
  </si>
  <si>
    <t>C1, C2, C3, C8, C9, C10, C13, C16, C17</t>
  </si>
  <si>
    <t>CAPACITOR 1608 REFLOW</t>
  </si>
  <si>
    <t>22pF</t>
  </si>
  <si>
    <t>C4, C5</t>
  </si>
  <si>
    <t>100pF</t>
  </si>
  <si>
    <t>C6, C7</t>
  </si>
  <si>
    <t>10uF</t>
  </si>
  <si>
    <t>C11, C12</t>
  </si>
  <si>
    <t>CAPACITOR 3216 REFLOW</t>
  </si>
  <si>
    <t>47pF</t>
  </si>
  <si>
    <t>C14</t>
  </si>
  <si>
    <t>10nF</t>
  </si>
  <si>
    <t>C15</t>
  </si>
  <si>
    <t>4.7nF</t>
  </si>
  <si>
    <t>C18</t>
  </si>
  <si>
    <t>ESDCAN__-2BLY</t>
  </si>
  <si>
    <t>Automotive dual-line TVS diode</t>
  </si>
  <si>
    <t>D1</t>
  </si>
  <si>
    <t>SOT23 P0.95 C1.6x3.0 H1.3</t>
  </si>
  <si>
    <t>D-SUB 9 MALE GROUNDED</t>
  </si>
  <si>
    <t>D-Subminiature 9 way Plug Right Angle</t>
  </si>
  <si>
    <t>J1, J2</t>
  </si>
  <si>
    <t>D-SUB 9 MALE ANGLE</t>
  </si>
  <si>
    <t>MOLEX 22057048</t>
  </si>
  <si>
    <t>KK 254 Wire-to-Board Header, Right-Angle, 4 Circuits</t>
  </si>
  <si>
    <t>J3</t>
  </si>
  <si>
    <t>MOLEX 43045-0200</t>
  </si>
  <si>
    <t>Micro-Fit 3.0 Right-Angle Header, 3.00mm, Dual Row, 2 Circuits</t>
  </si>
  <si>
    <t>J4</t>
  </si>
  <si>
    <t>SMA EDGE Molex 732511150</t>
  </si>
  <si>
    <t>J5</t>
  </si>
  <si>
    <t>MOLEX 22272041</t>
  </si>
  <si>
    <t>KK 254 Wire-to-Board Header, Vertical, 4 Circuits</t>
  </si>
  <si>
    <t>J6</t>
  </si>
  <si>
    <t>GTC MEM20_1-00-195-00-A</t>
  </si>
  <si>
    <t>SD Card Micro</t>
  </si>
  <si>
    <t>J7</t>
  </si>
  <si>
    <t>SD MICRO GCT MEM2051-00-195-00-A</t>
  </si>
  <si>
    <t>{Value}</t>
  </si>
  <si>
    <t>JUMPER 3 POS</t>
  </si>
  <si>
    <t>JP1, JP2, JP3</t>
  </si>
  <si>
    <t>JUMPER3 SMD 1608</t>
  </si>
  <si>
    <t>Inductor Common Mode Filter</t>
  </si>
  <si>
    <t>L1</t>
  </si>
  <si>
    <t>L CM 2X B82793C EPCOS</t>
  </si>
  <si>
    <t>Inductor</t>
  </si>
  <si>
    <t>L2</t>
  </si>
  <si>
    <t>TCK141</t>
  </si>
  <si>
    <t>27nH</t>
  </si>
  <si>
    <t>L3</t>
  </si>
  <si>
    <t>INDUCTOR 1608 REFLOW</t>
  </si>
  <si>
    <t>Screw Hex Socket Unconnected BN610</t>
  </si>
  <si>
    <t>Mec1, Mec2, Mec3, Mec4, Mec5, Mec6, Mec7</t>
  </si>
  <si>
    <t>Screw Hex Socket M3X5 Unconnected</t>
  </si>
  <si>
    <t>Resistor</t>
  </si>
  <si>
    <t>R1</t>
  </si>
  <si>
    <t>RESISTOR 1608 REFLOW</t>
  </si>
  <si>
    <t>100k</t>
  </si>
  <si>
    <t>R2</t>
  </si>
  <si>
    <t>R3, R4, R5, R6</t>
  </si>
  <si>
    <t>Si1016X</t>
  </si>
  <si>
    <t>Complementary N- and P-Channel 20 V (D-S) MOSFET</t>
  </si>
  <si>
    <t>T1</t>
  </si>
  <si>
    <t>SOT563F P0.5 C1.6x1.2 H0.6</t>
  </si>
  <si>
    <t>TXB0106PWR</t>
  </si>
  <si>
    <t>6-Bit Bidirectional Level-Shifting and Voltage Translator
With Auto-Direction Sensing and ±15-kV ESD Protection</t>
  </si>
  <si>
    <t>U1</t>
  </si>
  <si>
    <t>TSSOP16 P0.65 C5.0x4.5 H1.1</t>
  </si>
  <si>
    <t>MCP2515I/ML</t>
  </si>
  <si>
    <t>Stand-Alone CAN Controller with SPI Interface</t>
  </si>
  <si>
    <t>U2</t>
  </si>
  <si>
    <t>QFN20 P0.5 T2.05x2.05 C4.0x4.0 H0.85</t>
  </si>
  <si>
    <t>SN65HVD232D</t>
  </si>
  <si>
    <t>CAN Bus Transceiver 3V3</t>
  </si>
  <si>
    <t>U3</t>
  </si>
  <si>
    <t>SO8 P1.27 C4.0X5.0 H1.75</t>
  </si>
  <si>
    <t>TXB0104PWR</t>
  </si>
  <si>
    <t>4-Bit Bidirectional Voltage-Level Translator With utomatic Direction Sensing and ±15-kV ESD Protection</t>
  </si>
  <si>
    <t>U4, U7</t>
  </si>
  <si>
    <t>TSSOP14 P0.65 C4.4x5.0 H1.1</t>
  </si>
  <si>
    <t>DC/DC Converter</t>
  </si>
  <si>
    <t>U5</t>
  </si>
  <si>
    <t>TRACO TSR 1</t>
  </si>
  <si>
    <t>SN74LVC2G17</t>
  </si>
  <si>
    <t>Dual Schmitt-Trigger Buffer</t>
  </si>
  <si>
    <t>U6</t>
  </si>
  <si>
    <t>SOT23-6 P0.95 C1.5x3.0 H1.3</t>
  </si>
  <si>
    <t>MAX-M10S-00B</t>
  </si>
  <si>
    <t>Standard precision GNSS module</t>
  </si>
  <si>
    <t>U8</t>
  </si>
  <si>
    <t>MAXM10S00B</t>
  </si>
  <si>
    <t>Crystal C3.2x2.5 Kyocera CX3225SB</t>
  </si>
  <si>
    <t>X1</t>
  </si>
  <si>
    <t>CRYSTAL C3.2x2.5 Kyocera CX3225SB</t>
  </si>
  <si>
    <t>80-CBR06C220J5GAUTO</t>
  </si>
  <si>
    <t>KEMET</t>
  </si>
  <si>
    <t>Capacitor 1608 - 22 pF</t>
  </si>
  <si>
    <t>80-CBR06C101J5GAUTO</t>
  </si>
  <si>
    <t>Capacitor 1608 - 100 pF</t>
  </si>
  <si>
    <t>Capacitor 1608 - 4.7 nF</t>
  </si>
  <si>
    <t>4 Layer PCB</t>
  </si>
  <si>
    <t>80-C0603X472K5GAUTO</t>
  </si>
  <si>
    <t>Capacitor 3216 - 10 uF</t>
  </si>
  <si>
    <t>80-C1206C106Z4VACTU</t>
  </si>
  <si>
    <t>80-C603C104K5RAC3121</t>
  </si>
  <si>
    <t>71-TNPW060310R0DEEA</t>
  </si>
  <si>
    <t>Resistor 1608 - 10 Ohm</t>
  </si>
  <si>
    <t>71-TNPW0603100KBEEA</t>
  </si>
  <si>
    <t>Resistor 1608 - 100 kOhm</t>
  </si>
  <si>
    <t>Resistor 1608 - 120 Ohm</t>
  </si>
  <si>
    <t>71-CRCW0603-120-E3</t>
  </si>
  <si>
    <t xml:space="preserve">871-B82793C104N201 </t>
  </si>
  <si>
    <t>EPCOS/TDK</t>
  </si>
  <si>
    <t>Common mode choke</t>
  </si>
  <si>
    <t xml:space="preserve">495-TCK-141 </t>
  </si>
  <si>
    <t>TRACO Power</t>
  </si>
  <si>
    <t>EMC Choke</t>
  </si>
  <si>
    <t>STMicroelectronics</t>
  </si>
  <si>
    <t>497-13262-1-ND</t>
  </si>
  <si>
    <t xml:space="preserve">581-CX3225SB16D0FLJ </t>
  </si>
  <si>
    <t>Kyocera</t>
  </si>
  <si>
    <t>Quartz 16 MHz</t>
  </si>
  <si>
    <t>296-23759-6-ND</t>
  </si>
  <si>
    <t>296-21929-1-ND</t>
  </si>
  <si>
    <t>4 channels bidirectionnal level shifter</t>
  </si>
  <si>
    <t>6 channels bidirectionnal level shifter</t>
  </si>
  <si>
    <t>1568-1504-ND</t>
  </si>
  <si>
    <t>Sparkfun</t>
  </si>
  <si>
    <t>USB UART Serial breakout</t>
  </si>
  <si>
    <t>Miscellaneous</t>
  </si>
  <si>
    <t>781-SI1016X-T1-GE3</t>
  </si>
  <si>
    <t>579-MCP2515-I/ML</t>
  </si>
  <si>
    <t>Microchip</t>
  </si>
  <si>
    <t>Bill of Material - Telemetry System</t>
  </si>
  <si>
    <t>640-MEM20510019500A</t>
  </si>
  <si>
    <t>595-SN65HVD232D</t>
  </si>
  <si>
    <t>CAN Interface IC 3.3-V CAN TRANSCEIVER</t>
  </si>
  <si>
    <t>495-TSR-1-2433</t>
  </si>
  <si>
    <t>Non-Isolated DC/DC Converters 3.3v</t>
  </si>
  <si>
    <t>595-SN74LVC2G07DCKR</t>
  </si>
  <si>
    <t>Buffers &amp; Line Drivers Dual w/ Open-Drain</t>
  </si>
  <si>
    <t>377-MAX-M10S-00B</t>
  </si>
  <si>
    <t>Ublox</t>
  </si>
  <si>
    <t>949-NRF7002-DK</t>
  </si>
  <si>
    <t>Nordic Semi</t>
  </si>
  <si>
    <t>nRF-7002 DK</t>
  </si>
  <si>
    <t>Total :</t>
  </si>
  <si>
    <t xml:space="preserve">538-22-05-7048 </t>
  </si>
  <si>
    <t>Molex</t>
  </si>
  <si>
    <t xml:space="preserve">Headers &amp; Wire Housings 4C RA F/L HEADER </t>
  </si>
  <si>
    <t xml:space="preserve">538-22-27-2041 </t>
  </si>
  <si>
    <t xml:space="preserve">Headers &amp; Wire Housings 4 POS HEADER </t>
  </si>
  <si>
    <t xml:space="preserve">538-43045-0200 </t>
  </si>
  <si>
    <t xml:space="preserve">Headers &amp; Wire Housings 2 CKT R/A HEADER </t>
  </si>
  <si>
    <t xml:space="preserve">538-73251-1150 </t>
  </si>
  <si>
    <t xml:space="preserve">RF Connectors / Coaxial Connectors SMA EDGE MOUNT JACK </t>
  </si>
  <si>
    <t>Antennas Multi-band active GNSS antenna - SMA</t>
  </si>
  <si>
    <t xml:space="preserve">377-ANN-MB-00 </t>
  </si>
  <si>
    <t>Memory Card Connectors Micro SD</t>
  </si>
  <si>
    <t>GCT</t>
  </si>
  <si>
    <t xml:space="preserve">	A132510-ND</t>
  </si>
  <si>
    <t>TE Connectivity</t>
  </si>
  <si>
    <t xml:space="preserve">	CONN D-SUB PLUG 9POS R/A SLDR</t>
  </si>
  <si>
    <t>Digitec</t>
  </si>
  <si>
    <t xml:space="preserve">	23079748</t>
  </si>
  <si>
    <t>Asus</t>
  </si>
  <si>
    <t xml:space="preserve">	490-4982-ND</t>
  </si>
  <si>
    <t>Murata</t>
  </si>
  <si>
    <t>Microwave Coaxial adapter</t>
  </si>
  <si>
    <t>Distrelec</t>
  </si>
  <si>
    <t>Taoglas</t>
  </si>
  <si>
    <t>Wifi Router - Asus RT-AX86U Pro</t>
  </si>
  <si>
    <t>302-20-253</t>
  </si>
  <si>
    <t>Dual Band wifi antenna</t>
  </si>
  <si>
    <t>301-31-595</t>
  </si>
  <si>
    <t>Nedis</t>
  </si>
  <si>
    <t>Antenna cable SMA 2m</t>
  </si>
  <si>
    <t xml:space="preserve">	ADP-SMAM-RPSF-G-ND</t>
  </si>
  <si>
    <t>Linx Technologies</t>
  </si>
  <si>
    <t>SMA to RP-SMA adapter</t>
  </si>
  <si>
    <t xml:space="preserve">994-0402DC-27NXGRW </t>
  </si>
  <si>
    <t>RF Inductor, Wirewound, 1005 - 27 nH</t>
  </si>
  <si>
    <t>Coilcraft</t>
  </si>
  <si>
    <t>TDK</t>
  </si>
  <si>
    <t>Capacitor 1005 - 10 nF</t>
  </si>
  <si>
    <t>Capacitor 1005 - 47 pF</t>
  </si>
  <si>
    <t>810-C1005X7R1H103KBE</t>
  </si>
  <si>
    <t xml:space="preserve">810-C1005C0G1H470G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</si>
</sst>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CHF-100C]_-;\-* #,##0.00\ [$CHF-100C]_-;_-* &quot;-&quot;??\ [$CHF-100C]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0" xfId="0" quotePrefix="1"/>
    <xf numFmtId="0" fontId="5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2" fontId="5" fillId="0" borderId="9" xfId="0" applyNumberFormat="1" applyFont="1" applyBorder="1" applyAlignment="1">
      <alignment horizontal="center" vertical="center" wrapText="1"/>
    </xf>
    <xf numFmtId="165" fontId="5" fillId="6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7" fillId="7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8" borderId="0" xfId="0" applyNumberFormat="1" applyFill="1"/>
    <xf numFmtId="0" fontId="0" fillId="8" borderId="0" xfId="0" applyFill="1"/>
    <xf numFmtId="0" fontId="5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164" fontId="5" fillId="0" borderId="2" xfId="0" applyNumberFormat="1" applyFont="1" applyBorder="1" applyAlignment="1">
      <alignment horizontal="left" wrapText="1"/>
    </xf>
    <xf numFmtId="164" fontId="5" fillId="0" borderId="3" xfId="0" applyNumberFormat="1" applyFont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left" wrapText="1"/>
    </xf>
    <xf numFmtId="164" fontId="5" fillId="0" borderId="12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50-D1DD-4737-BBCD-FCA6E3CA50E5}">
  <dimension ref="A1:N47"/>
  <sheetViews>
    <sheetView tabSelected="1" topLeftCell="A16" zoomScale="115" zoomScaleNormal="115" workbookViewId="0">
      <selection activeCell="J7" sqref="J7"/>
    </sheetView>
  </sheetViews>
  <sheetFormatPr defaultColWidth="11.42578125" defaultRowHeight="15" x14ac:dyDescent="0.25"/>
  <cols>
    <col min="1" max="1" width="12.28515625" style="23" customWidth="1"/>
    <col min="2" max="2" width="8" customWidth="1"/>
    <col min="3" max="3" width="28.7109375" customWidth="1"/>
    <col min="4" max="4" width="17.5703125" customWidth="1"/>
    <col min="5" max="5" width="58.5703125" bestFit="1" customWidth="1"/>
    <col min="6" max="6" width="8" bestFit="1" customWidth="1"/>
    <col min="7" max="7" width="21.28515625" bestFit="1" customWidth="1"/>
    <col min="8" max="8" width="11.28515625" customWidth="1"/>
    <col min="9" max="9" width="12.5703125" bestFit="1" customWidth="1"/>
    <col min="10" max="11" width="11.7109375" bestFit="1" customWidth="1"/>
  </cols>
  <sheetData>
    <row r="1" spans="1:14" s="1" customFormat="1" ht="26.25" thickBot="1" x14ac:dyDescent="0.3">
      <c r="A1" s="2" t="s">
        <v>8</v>
      </c>
      <c r="B1" s="2" t="s">
        <v>0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4" ht="45" customHeight="1" thickBot="1" x14ac:dyDescent="0.3">
      <c r="A2" s="30" t="s">
        <v>160</v>
      </c>
      <c r="B2" s="31"/>
      <c r="C2" s="31"/>
      <c r="D2" s="31"/>
      <c r="E2" s="31"/>
      <c r="F2" s="32" t="s">
        <v>15</v>
      </c>
      <c r="G2" s="33"/>
      <c r="H2" s="34"/>
    </row>
    <row r="3" spans="1:14" ht="15.75" thickBot="1" x14ac:dyDescent="0.3">
      <c r="A3" s="27" t="s">
        <v>16</v>
      </c>
      <c r="B3" s="28"/>
      <c r="C3" s="28"/>
      <c r="D3" s="28"/>
      <c r="E3" s="28"/>
      <c r="F3" s="28"/>
      <c r="G3" s="28"/>
      <c r="H3" s="29"/>
    </row>
    <row r="4" spans="1:14" x14ac:dyDescent="0.25">
      <c r="A4" s="20" t="s">
        <v>1</v>
      </c>
      <c r="B4" s="3">
        <v>9</v>
      </c>
      <c r="C4" s="6" t="s">
        <v>131</v>
      </c>
      <c r="D4" s="6" t="s">
        <v>122</v>
      </c>
      <c r="E4" s="7" t="s">
        <v>20</v>
      </c>
      <c r="F4" s="4">
        <v>7.0000000000000007E-2</v>
      </c>
      <c r="G4" s="16">
        <f t="shared" ref="G4:G18" si="0">F4*B4</f>
        <v>0.63000000000000012</v>
      </c>
      <c r="H4" s="5" t="s">
        <v>17</v>
      </c>
      <c r="K4" s="8"/>
    </row>
    <row r="5" spans="1:14" x14ac:dyDescent="0.25">
      <c r="A5" s="20" t="s">
        <v>1</v>
      </c>
      <c r="B5" s="3">
        <v>2</v>
      </c>
      <c r="C5" s="6" t="s">
        <v>121</v>
      </c>
      <c r="D5" s="6" t="s">
        <v>122</v>
      </c>
      <c r="E5" s="7" t="s">
        <v>123</v>
      </c>
      <c r="F5" s="4">
        <v>0.14000000000000001</v>
      </c>
      <c r="G5" s="16">
        <f t="shared" si="0"/>
        <v>0.28000000000000003</v>
      </c>
      <c r="H5" s="5" t="s">
        <v>17</v>
      </c>
    </row>
    <row r="6" spans="1:14" x14ac:dyDescent="0.25">
      <c r="A6" s="20" t="s">
        <v>1</v>
      </c>
      <c r="B6" s="3">
        <v>2</v>
      </c>
      <c r="C6" s="6" t="s">
        <v>124</v>
      </c>
      <c r="D6" s="6" t="s">
        <v>122</v>
      </c>
      <c r="E6" s="7" t="s">
        <v>125</v>
      </c>
      <c r="F6" s="4">
        <v>0.46</v>
      </c>
      <c r="G6" s="16">
        <f t="shared" si="0"/>
        <v>0.92</v>
      </c>
      <c r="H6" s="5" t="s">
        <v>17</v>
      </c>
    </row>
    <row r="7" spans="1:14" x14ac:dyDescent="0.25">
      <c r="A7" s="20" t="s">
        <v>1</v>
      </c>
      <c r="B7" s="3">
        <v>1</v>
      </c>
      <c r="C7" s="6" t="s">
        <v>128</v>
      </c>
      <c r="D7" s="6" t="s">
        <v>122</v>
      </c>
      <c r="E7" s="7" t="s">
        <v>126</v>
      </c>
      <c r="F7" s="4">
        <v>0.4</v>
      </c>
      <c r="G7" s="16">
        <f t="shared" si="0"/>
        <v>0.4</v>
      </c>
      <c r="H7" s="5" t="s">
        <v>17</v>
      </c>
    </row>
    <row r="8" spans="1:14" x14ac:dyDescent="0.25">
      <c r="A8" s="20" t="s">
        <v>1</v>
      </c>
      <c r="B8" s="3">
        <v>1</v>
      </c>
      <c r="C8" s="6" t="s">
        <v>213</v>
      </c>
      <c r="D8" s="6" t="s">
        <v>210</v>
      </c>
      <c r="E8" s="7" t="s">
        <v>211</v>
      </c>
      <c r="F8" s="4">
        <v>0.14000000000000001</v>
      </c>
      <c r="G8" s="16">
        <f t="shared" si="0"/>
        <v>0.14000000000000001</v>
      </c>
      <c r="H8" s="5" t="s">
        <v>17</v>
      </c>
    </row>
    <row r="9" spans="1:14" x14ac:dyDescent="0.25">
      <c r="A9" s="20" t="s">
        <v>1</v>
      </c>
      <c r="B9" s="3">
        <v>1</v>
      </c>
      <c r="C9" s="6" t="s">
        <v>214</v>
      </c>
      <c r="D9" s="6" t="s">
        <v>210</v>
      </c>
      <c r="E9" s="7" t="s">
        <v>212</v>
      </c>
      <c r="F9" s="4">
        <v>0.35</v>
      </c>
      <c r="G9" s="16">
        <f t="shared" si="0"/>
        <v>0.35</v>
      </c>
      <c r="H9" s="5" t="s">
        <v>17</v>
      </c>
    </row>
    <row r="10" spans="1:14" x14ac:dyDescent="0.25">
      <c r="A10" s="20" t="s">
        <v>1</v>
      </c>
      <c r="B10" s="3">
        <v>2</v>
      </c>
      <c r="C10" s="6" t="s">
        <v>130</v>
      </c>
      <c r="D10" s="6" t="s">
        <v>122</v>
      </c>
      <c r="E10" s="7" t="s">
        <v>129</v>
      </c>
      <c r="F10" s="4">
        <v>0.41</v>
      </c>
      <c r="G10" s="16">
        <f t="shared" si="0"/>
        <v>0.82</v>
      </c>
      <c r="H10" s="5" t="s">
        <v>17</v>
      </c>
      <c r="K10" s="8"/>
      <c r="N10" s="8"/>
    </row>
    <row r="11" spans="1:14" x14ac:dyDescent="0.25">
      <c r="A11" s="21" t="s">
        <v>1</v>
      </c>
      <c r="B11" s="3">
        <v>1</v>
      </c>
      <c r="C11" s="6" t="s">
        <v>132</v>
      </c>
      <c r="D11" s="6" t="s">
        <v>4</v>
      </c>
      <c r="E11" s="7" t="s">
        <v>133</v>
      </c>
      <c r="F11" s="4">
        <v>0.44</v>
      </c>
      <c r="G11" s="16">
        <f t="shared" si="0"/>
        <v>0.44</v>
      </c>
      <c r="H11" s="5" t="s">
        <v>17</v>
      </c>
    </row>
    <row r="12" spans="1:14" x14ac:dyDescent="0.25">
      <c r="A12" s="21" t="s">
        <v>1</v>
      </c>
      <c r="B12" s="3">
        <v>1</v>
      </c>
      <c r="C12" s="6" t="s">
        <v>134</v>
      </c>
      <c r="D12" s="6" t="s">
        <v>4</v>
      </c>
      <c r="E12" s="7" t="s">
        <v>135</v>
      </c>
      <c r="F12" s="4">
        <v>0.5</v>
      </c>
      <c r="G12" s="16">
        <f t="shared" si="0"/>
        <v>0.5</v>
      </c>
      <c r="H12" s="5" t="s">
        <v>17</v>
      </c>
    </row>
    <row r="13" spans="1:14" x14ac:dyDescent="0.25">
      <c r="A13" s="21" t="s">
        <v>1</v>
      </c>
      <c r="B13" s="3">
        <v>4</v>
      </c>
      <c r="C13" s="6" t="s">
        <v>137</v>
      </c>
      <c r="D13" s="6" t="s">
        <v>4</v>
      </c>
      <c r="E13" s="7" t="s">
        <v>136</v>
      </c>
      <c r="F13" s="4">
        <v>0.09</v>
      </c>
      <c r="G13" s="16">
        <f t="shared" si="0"/>
        <v>0.36</v>
      </c>
      <c r="H13" s="5" t="s">
        <v>17</v>
      </c>
    </row>
    <row r="14" spans="1:14" x14ac:dyDescent="0.25">
      <c r="A14" s="21" t="s">
        <v>1</v>
      </c>
      <c r="B14" s="3">
        <v>1</v>
      </c>
      <c r="C14" s="6" t="s">
        <v>138</v>
      </c>
      <c r="D14" s="6" t="s">
        <v>139</v>
      </c>
      <c r="E14" s="7" t="s">
        <v>140</v>
      </c>
      <c r="F14" s="4">
        <v>2.0699999999999998</v>
      </c>
      <c r="G14" s="16">
        <f t="shared" si="0"/>
        <v>2.0699999999999998</v>
      </c>
      <c r="H14" s="5"/>
    </row>
    <row r="15" spans="1:14" x14ac:dyDescent="0.25">
      <c r="A15" s="21" t="s">
        <v>1</v>
      </c>
      <c r="B15" s="3">
        <v>1</v>
      </c>
      <c r="C15" s="6" t="s">
        <v>141</v>
      </c>
      <c r="D15" s="6" t="s">
        <v>142</v>
      </c>
      <c r="E15" s="7" t="s">
        <v>143</v>
      </c>
      <c r="F15" s="4">
        <v>6.23</v>
      </c>
      <c r="G15" s="16">
        <f t="shared" si="0"/>
        <v>6.23</v>
      </c>
      <c r="H15" s="5"/>
    </row>
    <row r="16" spans="1:14" x14ac:dyDescent="0.25">
      <c r="A16" s="20" t="s">
        <v>1</v>
      </c>
      <c r="B16" s="3">
        <v>1</v>
      </c>
      <c r="C16" s="6" t="s">
        <v>207</v>
      </c>
      <c r="D16" s="6" t="s">
        <v>209</v>
      </c>
      <c r="E16" s="7" t="s">
        <v>208</v>
      </c>
      <c r="F16" s="4">
        <v>1.41</v>
      </c>
      <c r="G16" s="16">
        <f t="shared" si="0"/>
        <v>1.41</v>
      </c>
      <c r="H16" s="5"/>
    </row>
    <row r="17" spans="1:11" x14ac:dyDescent="0.25">
      <c r="A17" s="20" t="s">
        <v>1</v>
      </c>
      <c r="B17" s="3">
        <v>1</v>
      </c>
      <c r="C17" s="6" t="s">
        <v>146</v>
      </c>
      <c r="D17" s="6" t="s">
        <v>147</v>
      </c>
      <c r="E17" s="7" t="s">
        <v>148</v>
      </c>
      <c r="F17" s="4">
        <v>1.17</v>
      </c>
      <c r="G17" s="16">
        <f t="shared" si="0"/>
        <v>1.17</v>
      </c>
      <c r="H17" s="5"/>
    </row>
    <row r="18" spans="1:11" ht="15.75" thickBot="1" x14ac:dyDescent="0.3">
      <c r="A18" s="20" t="s">
        <v>3</v>
      </c>
      <c r="B18" s="3">
        <v>1</v>
      </c>
      <c r="C18" s="6" t="s">
        <v>145</v>
      </c>
      <c r="D18" s="6" t="s">
        <v>144</v>
      </c>
      <c r="E18" s="7" t="s">
        <v>43</v>
      </c>
      <c r="F18" s="4">
        <v>0.41</v>
      </c>
      <c r="G18" s="16">
        <f t="shared" si="0"/>
        <v>0.41</v>
      </c>
      <c r="H18" s="5"/>
    </row>
    <row r="19" spans="1:11" ht="15.75" thickBot="1" x14ac:dyDescent="0.3">
      <c r="A19" s="27" t="s">
        <v>18</v>
      </c>
      <c r="B19" s="28"/>
      <c r="C19" s="28"/>
      <c r="D19" s="28"/>
      <c r="E19" s="28"/>
      <c r="F19" s="28"/>
      <c r="G19" s="28"/>
      <c r="H19" s="29"/>
    </row>
    <row r="20" spans="1:11" x14ac:dyDescent="0.25">
      <c r="A20" s="21" t="s">
        <v>3</v>
      </c>
      <c r="B20" s="3">
        <v>1</v>
      </c>
      <c r="C20" s="6" t="s">
        <v>149</v>
      </c>
      <c r="D20" s="6" t="s">
        <v>2</v>
      </c>
      <c r="E20" s="7" t="s">
        <v>152</v>
      </c>
      <c r="F20" s="4">
        <v>1.5</v>
      </c>
      <c r="G20" s="16">
        <f t="shared" ref="G20:G43" si="1">F20*B20</f>
        <v>1.5</v>
      </c>
      <c r="H20" s="5"/>
    </row>
    <row r="21" spans="1:11" x14ac:dyDescent="0.25">
      <c r="A21" s="21" t="s">
        <v>3</v>
      </c>
      <c r="B21" s="3">
        <v>2</v>
      </c>
      <c r="C21" s="6" t="s">
        <v>150</v>
      </c>
      <c r="D21" s="6" t="s">
        <v>2</v>
      </c>
      <c r="E21" s="7" t="s">
        <v>151</v>
      </c>
      <c r="F21" s="4">
        <v>1.03</v>
      </c>
      <c r="G21" s="16">
        <f t="shared" si="1"/>
        <v>2.06</v>
      </c>
      <c r="H21" s="5"/>
      <c r="K21" s="8"/>
    </row>
    <row r="22" spans="1:11" x14ac:dyDescent="0.25">
      <c r="A22" s="21" t="s">
        <v>1</v>
      </c>
      <c r="B22" s="3">
        <v>1</v>
      </c>
      <c r="C22" s="6" t="s">
        <v>157</v>
      </c>
      <c r="D22" s="6" t="s">
        <v>4</v>
      </c>
      <c r="E22" s="7" t="s">
        <v>88</v>
      </c>
      <c r="F22" s="4">
        <v>0.42</v>
      </c>
      <c r="G22" s="16">
        <f t="shared" si="1"/>
        <v>0.42</v>
      </c>
      <c r="H22" s="5"/>
    </row>
    <row r="23" spans="1:11" x14ac:dyDescent="0.25">
      <c r="A23" s="21" t="s">
        <v>1</v>
      </c>
      <c r="B23" s="3">
        <v>1</v>
      </c>
      <c r="C23" s="6" t="s">
        <v>158</v>
      </c>
      <c r="D23" s="6" t="s">
        <v>159</v>
      </c>
      <c r="E23" s="7" t="s">
        <v>96</v>
      </c>
      <c r="F23" s="4">
        <v>2.5</v>
      </c>
      <c r="G23" s="16">
        <f t="shared" si="1"/>
        <v>2.5</v>
      </c>
      <c r="H23" s="5"/>
    </row>
    <row r="24" spans="1:11" x14ac:dyDescent="0.25">
      <c r="A24" s="21" t="s">
        <v>1</v>
      </c>
      <c r="B24" s="3">
        <v>1</v>
      </c>
      <c r="C24" s="6" t="s">
        <v>162</v>
      </c>
      <c r="D24" s="6" t="s">
        <v>2</v>
      </c>
      <c r="E24" s="7" t="s">
        <v>163</v>
      </c>
      <c r="F24" s="4">
        <v>2.97</v>
      </c>
      <c r="G24" s="16">
        <f t="shared" si="1"/>
        <v>2.97</v>
      </c>
      <c r="H24" s="5"/>
    </row>
    <row r="25" spans="1:11" x14ac:dyDescent="0.25">
      <c r="A25" s="21" t="s">
        <v>1</v>
      </c>
      <c r="B25" s="3">
        <v>1</v>
      </c>
      <c r="C25" s="6" t="s">
        <v>164</v>
      </c>
      <c r="D25" s="6" t="s">
        <v>142</v>
      </c>
      <c r="E25" s="7" t="s">
        <v>165</v>
      </c>
      <c r="F25" s="4">
        <v>5.75</v>
      </c>
      <c r="G25" s="16">
        <f t="shared" si="1"/>
        <v>5.75</v>
      </c>
      <c r="H25" s="5"/>
    </row>
    <row r="26" spans="1:11" x14ac:dyDescent="0.25">
      <c r="A26" s="21" t="s">
        <v>1</v>
      </c>
      <c r="B26" s="3">
        <v>1</v>
      </c>
      <c r="C26" s="6" t="s">
        <v>168</v>
      </c>
      <c r="D26" s="6" t="s">
        <v>169</v>
      </c>
      <c r="E26" s="7" t="s">
        <v>115</v>
      </c>
      <c r="F26" s="4">
        <v>20.67</v>
      </c>
      <c r="G26" s="16">
        <f t="shared" si="1"/>
        <v>20.67</v>
      </c>
      <c r="H26" s="5"/>
    </row>
    <row r="27" spans="1:11" ht="15.75" thickBot="1" x14ac:dyDescent="0.3">
      <c r="A27" s="21" t="s">
        <v>1</v>
      </c>
      <c r="B27" s="3">
        <v>1</v>
      </c>
      <c r="C27" s="6" t="s">
        <v>166</v>
      </c>
      <c r="D27" s="6" t="s">
        <v>2</v>
      </c>
      <c r="E27" s="7" t="s">
        <v>167</v>
      </c>
      <c r="F27" s="4">
        <v>0.42799999999999999</v>
      </c>
      <c r="G27" s="16">
        <f t="shared" si="1"/>
        <v>0.42799999999999999</v>
      </c>
      <c r="H27" s="5"/>
    </row>
    <row r="28" spans="1:11" ht="15.75" thickBot="1" x14ac:dyDescent="0.3">
      <c r="A28" s="27" t="s">
        <v>19</v>
      </c>
      <c r="B28" s="28"/>
      <c r="C28" s="28"/>
      <c r="D28" s="28"/>
      <c r="E28" s="28"/>
      <c r="F28" s="28"/>
      <c r="G28" s="28"/>
      <c r="H28" s="29"/>
    </row>
    <row r="29" spans="1:11" x14ac:dyDescent="0.25">
      <c r="A29" s="21" t="s">
        <v>1</v>
      </c>
      <c r="B29" s="3">
        <v>1</v>
      </c>
      <c r="C29" s="6" t="s">
        <v>174</v>
      </c>
      <c r="D29" s="6" t="s">
        <v>175</v>
      </c>
      <c r="E29" s="7" t="s">
        <v>176</v>
      </c>
      <c r="F29" s="4">
        <v>1.17</v>
      </c>
      <c r="G29" s="16">
        <f t="shared" si="1"/>
        <v>1.17</v>
      </c>
      <c r="H29" s="5" t="s">
        <v>17</v>
      </c>
    </row>
    <row r="30" spans="1:11" x14ac:dyDescent="0.25">
      <c r="A30" s="21" t="s">
        <v>1</v>
      </c>
      <c r="B30" s="3">
        <v>1</v>
      </c>
      <c r="C30" s="6" t="s">
        <v>177</v>
      </c>
      <c r="D30" s="6" t="s">
        <v>175</v>
      </c>
      <c r="E30" s="7" t="s">
        <v>178</v>
      </c>
      <c r="F30" s="4">
        <v>0.39</v>
      </c>
      <c r="G30" s="16">
        <f t="shared" si="1"/>
        <v>0.39</v>
      </c>
      <c r="H30" s="5" t="s">
        <v>17</v>
      </c>
    </row>
    <row r="31" spans="1:11" x14ac:dyDescent="0.25">
      <c r="A31" s="21" t="s">
        <v>1</v>
      </c>
      <c r="B31" s="3">
        <v>1</v>
      </c>
      <c r="C31" s="6" t="s">
        <v>179</v>
      </c>
      <c r="D31" s="6" t="s">
        <v>175</v>
      </c>
      <c r="E31" s="7" t="s">
        <v>180</v>
      </c>
      <c r="F31" s="4">
        <v>1.1000000000000001</v>
      </c>
      <c r="G31" s="16">
        <f t="shared" si="1"/>
        <v>1.1000000000000001</v>
      </c>
      <c r="H31" s="5" t="s">
        <v>17</v>
      </c>
    </row>
    <row r="32" spans="1:11" x14ac:dyDescent="0.25">
      <c r="A32" s="21" t="s">
        <v>1</v>
      </c>
      <c r="B32" s="3">
        <v>1</v>
      </c>
      <c r="C32" s="6" t="s">
        <v>181</v>
      </c>
      <c r="D32" s="6" t="s">
        <v>175</v>
      </c>
      <c r="E32" s="7" t="s">
        <v>182</v>
      </c>
      <c r="F32" s="4">
        <v>4.0999999999999996</v>
      </c>
      <c r="G32" s="16">
        <f t="shared" si="1"/>
        <v>4.0999999999999996</v>
      </c>
      <c r="H32" s="5"/>
    </row>
    <row r="33" spans="1:11" x14ac:dyDescent="0.25">
      <c r="A33" s="21" t="s">
        <v>1</v>
      </c>
      <c r="B33" s="3">
        <v>1</v>
      </c>
      <c r="C33" s="6" t="s">
        <v>161</v>
      </c>
      <c r="D33" s="6" t="s">
        <v>186</v>
      </c>
      <c r="E33" s="7" t="s">
        <v>185</v>
      </c>
      <c r="F33" s="4">
        <v>1.1200000000000001</v>
      </c>
      <c r="G33" s="16">
        <f t="shared" si="1"/>
        <v>1.1200000000000001</v>
      </c>
      <c r="H33" s="5"/>
    </row>
    <row r="34" spans="1:11" ht="15.75" thickBot="1" x14ac:dyDescent="0.3">
      <c r="A34" s="21" t="s">
        <v>3</v>
      </c>
      <c r="B34" s="3">
        <v>2</v>
      </c>
      <c r="C34" s="6" t="s">
        <v>187</v>
      </c>
      <c r="D34" s="6" t="s">
        <v>188</v>
      </c>
      <c r="E34" s="7" t="s">
        <v>189</v>
      </c>
      <c r="F34" s="4">
        <v>1.92</v>
      </c>
      <c r="G34" s="16">
        <f t="shared" si="1"/>
        <v>3.84</v>
      </c>
      <c r="H34" s="5" t="s">
        <v>17</v>
      </c>
    </row>
    <row r="35" spans="1:11" ht="15.75" thickBot="1" x14ac:dyDescent="0.3">
      <c r="A35" s="27" t="s">
        <v>156</v>
      </c>
      <c r="B35" s="28"/>
      <c r="C35" s="28"/>
      <c r="D35" s="28"/>
      <c r="E35" s="28"/>
      <c r="F35" s="28"/>
      <c r="G35" s="28"/>
      <c r="H35" s="29"/>
    </row>
    <row r="36" spans="1:11" x14ac:dyDescent="0.25">
      <c r="A36" s="21" t="s">
        <v>3</v>
      </c>
      <c r="B36" s="3">
        <v>1</v>
      </c>
      <c r="C36" s="6" t="s">
        <v>153</v>
      </c>
      <c r="D36" s="6" t="s">
        <v>154</v>
      </c>
      <c r="E36" s="7" t="s">
        <v>155</v>
      </c>
      <c r="F36" s="4">
        <v>14.85</v>
      </c>
      <c r="G36" s="16">
        <f t="shared" si="1"/>
        <v>14.85</v>
      </c>
      <c r="H36" s="5"/>
    </row>
    <row r="37" spans="1:11" x14ac:dyDescent="0.25">
      <c r="A37" s="21" t="s">
        <v>1</v>
      </c>
      <c r="B37" s="3">
        <v>1</v>
      </c>
      <c r="C37" s="6" t="s">
        <v>170</v>
      </c>
      <c r="D37" s="6" t="s">
        <v>171</v>
      </c>
      <c r="E37" s="7" t="s">
        <v>172</v>
      </c>
      <c r="F37" s="4">
        <v>57.44</v>
      </c>
      <c r="G37" s="16">
        <f t="shared" si="1"/>
        <v>57.44</v>
      </c>
      <c r="H37" s="5">
        <v>45079</v>
      </c>
    </row>
    <row r="38" spans="1:11" x14ac:dyDescent="0.25">
      <c r="A38" s="21" t="s">
        <v>1</v>
      </c>
      <c r="B38" s="3">
        <v>1</v>
      </c>
      <c r="C38" s="6" t="s">
        <v>184</v>
      </c>
      <c r="D38" s="6" t="s">
        <v>169</v>
      </c>
      <c r="E38" s="7" t="s">
        <v>183</v>
      </c>
      <c r="F38" s="4">
        <v>55.84</v>
      </c>
      <c r="G38" s="16">
        <f t="shared" si="1"/>
        <v>55.84</v>
      </c>
      <c r="H38" s="5"/>
    </row>
    <row r="39" spans="1:11" x14ac:dyDescent="0.25">
      <c r="A39" s="21" t="s">
        <v>190</v>
      </c>
      <c r="B39" s="3">
        <v>1</v>
      </c>
      <c r="C39" s="6" t="s">
        <v>191</v>
      </c>
      <c r="D39" s="6" t="s">
        <v>192</v>
      </c>
      <c r="E39" s="7" t="s">
        <v>198</v>
      </c>
      <c r="F39" s="4">
        <v>247</v>
      </c>
      <c r="G39" s="16">
        <f t="shared" si="1"/>
        <v>247</v>
      </c>
      <c r="H39" s="5"/>
    </row>
    <row r="40" spans="1:11" x14ac:dyDescent="0.25">
      <c r="A40" s="21" t="s">
        <v>196</v>
      </c>
      <c r="B40" s="3">
        <v>1</v>
      </c>
      <c r="C40" s="6" t="s">
        <v>199</v>
      </c>
      <c r="D40" s="6" t="s">
        <v>197</v>
      </c>
      <c r="E40" s="7" t="s">
        <v>200</v>
      </c>
      <c r="F40" s="4">
        <v>15.64</v>
      </c>
      <c r="G40" s="16">
        <f t="shared" si="1"/>
        <v>15.64</v>
      </c>
      <c r="H40" s="5"/>
    </row>
    <row r="41" spans="1:11" x14ac:dyDescent="0.25">
      <c r="A41" s="21" t="s">
        <v>3</v>
      </c>
      <c r="B41" s="3">
        <v>1</v>
      </c>
      <c r="C41" s="6" t="s">
        <v>204</v>
      </c>
      <c r="D41" s="6" t="s">
        <v>205</v>
      </c>
      <c r="E41" s="7" t="s">
        <v>206</v>
      </c>
      <c r="F41" s="4">
        <v>6.72</v>
      </c>
      <c r="G41" s="16">
        <f t="shared" si="1"/>
        <v>6.72</v>
      </c>
      <c r="H41" s="5"/>
    </row>
    <row r="42" spans="1:11" x14ac:dyDescent="0.25">
      <c r="A42" s="21" t="s">
        <v>196</v>
      </c>
      <c r="B42" s="3">
        <v>1</v>
      </c>
      <c r="C42" s="6" t="s">
        <v>201</v>
      </c>
      <c r="D42" s="6" t="s">
        <v>202</v>
      </c>
      <c r="E42" s="7" t="s">
        <v>203</v>
      </c>
      <c r="F42" s="4">
        <v>10.29</v>
      </c>
      <c r="G42" s="16">
        <f t="shared" si="1"/>
        <v>10.29</v>
      </c>
      <c r="H42" s="5"/>
    </row>
    <row r="43" spans="1:11" ht="15.75" thickBot="1" x14ac:dyDescent="0.3">
      <c r="A43" s="21" t="s">
        <v>3</v>
      </c>
      <c r="B43" s="3">
        <v>1</v>
      </c>
      <c r="C43" s="6" t="s">
        <v>193</v>
      </c>
      <c r="D43" s="6" t="s">
        <v>194</v>
      </c>
      <c r="E43" s="7" t="s">
        <v>195</v>
      </c>
      <c r="F43" s="4">
        <v>27.7</v>
      </c>
      <c r="G43" s="16">
        <f t="shared" si="1"/>
        <v>27.7</v>
      </c>
      <c r="H43" s="5"/>
      <c r="K43" s="8"/>
    </row>
    <row r="44" spans="1:11" ht="15.75" thickBot="1" x14ac:dyDescent="0.3">
      <c r="A44" s="27" t="s">
        <v>6</v>
      </c>
      <c r="B44" s="28"/>
      <c r="C44" s="28"/>
      <c r="D44" s="28"/>
      <c r="E44" s="28"/>
      <c r="F44" s="28"/>
      <c r="G44" s="28"/>
      <c r="H44" s="29"/>
      <c r="J44" s="14"/>
    </row>
    <row r="45" spans="1:11" ht="15.75" thickBot="1" x14ac:dyDescent="0.3">
      <c r="A45" s="22" t="s">
        <v>7</v>
      </c>
      <c r="B45" s="9">
        <v>1</v>
      </c>
      <c r="C45" s="10" t="s">
        <v>5</v>
      </c>
      <c r="D45" s="10" t="s">
        <v>7</v>
      </c>
      <c r="E45" s="11" t="s">
        <v>127</v>
      </c>
      <c r="F45" s="12">
        <v>130</v>
      </c>
      <c r="G45" s="16">
        <f t="shared" ref="G45" si="2">F45*B45</f>
        <v>130</v>
      </c>
      <c r="H45" s="13"/>
      <c r="J45" s="14"/>
    </row>
    <row r="46" spans="1:11" ht="15.75" customHeight="1" thickBot="1" x14ac:dyDescent="0.3">
      <c r="A46" s="36"/>
      <c r="B46" s="37"/>
      <c r="C46" s="37"/>
      <c r="D46" s="37"/>
      <c r="E46" s="37"/>
      <c r="F46" s="37"/>
      <c r="G46" s="37"/>
      <c r="H46" s="37"/>
    </row>
    <row r="47" spans="1:11" ht="43.5" customHeight="1" thickBot="1" x14ac:dyDescent="0.3">
      <c r="E47" s="35" t="s">
        <v>173</v>
      </c>
      <c r="F47" s="35"/>
      <c r="G47" s="15">
        <f>SUM(G3:G45)</f>
        <v>629.62800000000004</v>
      </c>
    </row>
  </sheetData>
  <mergeCells count="9">
    <mergeCell ref="A44:H44"/>
    <mergeCell ref="A35:H35"/>
    <mergeCell ref="A2:E2"/>
    <mergeCell ref="F2:H2"/>
    <mergeCell ref="E47:F47"/>
    <mergeCell ref="A3:H3"/>
    <mergeCell ref="A19:H19"/>
    <mergeCell ref="A28:H28"/>
    <mergeCell ref="A46:H4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8BA-6C30-4768-816F-68B8004635BE}">
  <dimension ref="A1:E32"/>
  <sheetViews>
    <sheetView workbookViewId="0">
      <selection activeCell="C6" sqref="A6:C7"/>
    </sheetView>
  </sheetViews>
  <sheetFormatPr defaultRowHeight="15" x14ac:dyDescent="0.25"/>
  <cols>
    <col min="1" max="1" width="42.42578125" style="17" customWidth="1"/>
    <col min="2" max="2" width="102.28515625" style="17" customWidth="1"/>
    <col min="3" max="3" width="41.85546875" style="17" customWidth="1"/>
    <col min="4" max="4" width="4.28515625" customWidth="1"/>
    <col min="5" max="5" width="44.85546875" style="17" customWidth="1"/>
  </cols>
  <sheetData>
    <row r="1" spans="1:5" s="19" customFormat="1" x14ac:dyDescent="0.25">
      <c r="A1" s="18" t="s">
        <v>21</v>
      </c>
      <c r="B1" s="18" t="s">
        <v>22</v>
      </c>
      <c r="C1" s="18" t="s">
        <v>23</v>
      </c>
      <c r="D1" s="19">
        <v>1</v>
      </c>
      <c r="E1" s="18" t="s">
        <v>24</v>
      </c>
    </row>
    <row r="2" spans="1:5" s="19" customFormat="1" x14ac:dyDescent="0.25">
      <c r="A2" s="18" t="s">
        <v>25</v>
      </c>
      <c r="B2" s="18" t="s">
        <v>26</v>
      </c>
      <c r="C2" s="18" t="s">
        <v>27</v>
      </c>
      <c r="D2" s="19">
        <v>9</v>
      </c>
      <c r="E2" s="18" t="s">
        <v>28</v>
      </c>
    </row>
    <row r="3" spans="1:5" s="19" customFormat="1" x14ac:dyDescent="0.25">
      <c r="A3" s="18" t="s">
        <v>29</v>
      </c>
      <c r="B3" s="18" t="s">
        <v>26</v>
      </c>
      <c r="C3" s="18" t="s">
        <v>30</v>
      </c>
      <c r="D3" s="19">
        <v>2</v>
      </c>
      <c r="E3" s="18" t="s">
        <v>28</v>
      </c>
    </row>
    <row r="4" spans="1:5" s="19" customFormat="1" x14ac:dyDescent="0.25">
      <c r="A4" s="18" t="s">
        <v>31</v>
      </c>
      <c r="B4" s="18" t="s">
        <v>26</v>
      </c>
      <c r="C4" s="18" t="s">
        <v>32</v>
      </c>
      <c r="D4" s="19">
        <v>2</v>
      </c>
      <c r="E4" s="18" t="s">
        <v>28</v>
      </c>
    </row>
    <row r="5" spans="1:5" s="19" customFormat="1" x14ac:dyDescent="0.25">
      <c r="A5" s="18" t="s">
        <v>33</v>
      </c>
      <c r="B5" s="18" t="s">
        <v>26</v>
      </c>
      <c r="C5" s="18" t="s">
        <v>34</v>
      </c>
      <c r="D5" s="19">
        <v>2</v>
      </c>
      <c r="E5" s="18" t="s">
        <v>35</v>
      </c>
    </row>
    <row r="6" spans="1:5" s="19" customFormat="1" x14ac:dyDescent="0.25">
      <c r="A6" s="18" t="s">
        <v>36</v>
      </c>
      <c r="B6" s="18" t="s">
        <v>26</v>
      </c>
      <c r="C6" s="18" t="s">
        <v>37</v>
      </c>
      <c r="D6" s="19">
        <v>1</v>
      </c>
      <c r="E6" s="18" t="s">
        <v>28</v>
      </c>
    </row>
    <row r="7" spans="1:5" s="19" customFormat="1" x14ac:dyDescent="0.25">
      <c r="A7" s="18" t="s">
        <v>38</v>
      </c>
      <c r="B7" s="18" t="s">
        <v>26</v>
      </c>
      <c r="C7" s="18" t="s">
        <v>39</v>
      </c>
      <c r="D7" s="19">
        <v>1</v>
      </c>
      <c r="E7" s="18" t="s">
        <v>28</v>
      </c>
    </row>
    <row r="8" spans="1:5" s="19" customFormat="1" x14ac:dyDescent="0.25">
      <c r="A8" s="18" t="s">
        <v>40</v>
      </c>
      <c r="B8" s="18" t="s">
        <v>26</v>
      </c>
      <c r="C8" s="18" t="s">
        <v>41</v>
      </c>
      <c r="D8" s="19">
        <v>1</v>
      </c>
      <c r="E8" s="18" t="s">
        <v>28</v>
      </c>
    </row>
    <row r="9" spans="1:5" s="19" customFormat="1" x14ac:dyDescent="0.25">
      <c r="A9" s="18" t="s">
        <v>42</v>
      </c>
      <c r="B9" s="18" t="s">
        <v>43</v>
      </c>
      <c r="C9" s="18" t="s">
        <v>44</v>
      </c>
      <c r="D9" s="19">
        <v>1</v>
      </c>
      <c r="E9" s="18" t="s">
        <v>45</v>
      </c>
    </row>
    <row r="10" spans="1:5" x14ac:dyDescent="0.25">
      <c r="A10" s="17" t="s">
        <v>46</v>
      </c>
      <c r="B10" s="17" t="s">
        <v>47</v>
      </c>
      <c r="C10" s="17" t="s">
        <v>48</v>
      </c>
      <c r="D10">
        <v>2</v>
      </c>
      <c r="E10" s="17" t="s">
        <v>49</v>
      </c>
    </row>
    <row r="11" spans="1:5" s="19" customFormat="1" x14ac:dyDescent="0.25">
      <c r="A11" s="18" t="s">
        <v>50</v>
      </c>
      <c r="B11" s="18" t="s">
        <v>51</v>
      </c>
      <c r="C11" s="18" t="s">
        <v>52</v>
      </c>
      <c r="D11" s="19">
        <v>1</v>
      </c>
      <c r="E11" s="18" t="s">
        <v>50</v>
      </c>
    </row>
    <row r="12" spans="1:5" s="19" customFormat="1" x14ac:dyDescent="0.25">
      <c r="A12" s="18" t="s">
        <v>53</v>
      </c>
      <c r="B12" s="18" t="s">
        <v>54</v>
      </c>
      <c r="C12" s="18" t="s">
        <v>55</v>
      </c>
      <c r="D12" s="19">
        <v>1</v>
      </c>
      <c r="E12" s="18" t="s">
        <v>53</v>
      </c>
    </row>
    <row r="13" spans="1:5" s="19" customFormat="1" x14ac:dyDescent="0.25">
      <c r="A13" s="18">
        <v>732511150</v>
      </c>
      <c r="B13" s="18" t="s">
        <v>56</v>
      </c>
      <c r="C13" s="18" t="s">
        <v>57</v>
      </c>
      <c r="D13" s="19">
        <v>1</v>
      </c>
      <c r="E13" s="18" t="s">
        <v>56</v>
      </c>
    </row>
    <row r="14" spans="1:5" s="19" customFormat="1" x14ac:dyDescent="0.25">
      <c r="A14" s="18" t="s">
        <v>58</v>
      </c>
      <c r="B14" s="18" t="s">
        <v>59</v>
      </c>
      <c r="C14" s="18" t="s">
        <v>60</v>
      </c>
      <c r="D14" s="19">
        <v>1</v>
      </c>
      <c r="E14" s="18" t="s">
        <v>58</v>
      </c>
    </row>
    <row r="15" spans="1:5" x14ac:dyDescent="0.25">
      <c r="A15" s="17" t="s">
        <v>61</v>
      </c>
      <c r="B15" s="17" t="s">
        <v>62</v>
      </c>
      <c r="C15" s="17" t="s">
        <v>63</v>
      </c>
      <c r="D15">
        <v>1</v>
      </c>
      <c r="E15" s="17" t="s">
        <v>64</v>
      </c>
    </row>
    <row r="16" spans="1:5" s="26" customFormat="1" x14ac:dyDescent="0.25">
      <c r="A16" s="25" t="s">
        <v>65</v>
      </c>
      <c r="B16" s="25" t="s">
        <v>66</v>
      </c>
      <c r="C16" s="25" t="s">
        <v>67</v>
      </c>
      <c r="D16" s="26">
        <v>3</v>
      </c>
      <c r="E16" s="25" t="s">
        <v>68</v>
      </c>
    </row>
    <row r="17" spans="1:5" s="19" customFormat="1" x14ac:dyDescent="0.25">
      <c r="A17" s="18"/>
      <c r="B17" s="18" t="s">
        <v>69</v>
      </c>
      <c r="C17" s="18" t="s">
        <v>70</v>
      </c>
      <c r="D17" s="19">
        <v>1</v>
      </c>
      <c r="E17" s="18" t="s">
        <v>71</v>
      </c>
    </row>
    <row r="18" spans="1:5" s="19" customFormat="1" x14ac:dyDescent="0.25">
      <c r="A18" s="18"/>
      <c r="B18" s="18" t="s">
        <v>72</v>
      </c>
      <c r="C18" s="18" t="s">
        <v>73</v>
      </c>
      <c r="D18" s="19">
        <v>1</v>
      </c>
      <c r="E18" s="18" t="s">
        <v>74</v>
      </c>
    </row>
    <row r="19" spans="1:5" s="19" customFormat="1" x14ac:dyDescent="0.25">
      <c r="A19" s="18" t="s">
        <v>75</v>
      </c>
      <c r="B19" s="18" t="s">
        <v>72</v>
      </c>
      <c r="C19" s="18" t="s">
        <v>76</v>
      </c>
      <c r="D19" s="19">
        <v>1</v>
      </c>
      <c r="E19" s="18" t="s">
        <v>77</v>
      </c>
    </row>
    <row r="20" spans="1:5" s="26" customFormat="1" x14ac:dyDescent="0.25">
      <c r="A20" s="25"/>
      <c r="B20" s="25" t="s">
        <v>78</v>
      </c>
      <c r="C20" s="25" t="s">
        <v>79</v>
      </c>
      <c r="D20" s="26">
        <v>7</v>
      </c>
      <c r="E20" s="25" t="s">
        <v>80</v>
      </c>
    </row>
    <row r="21" spans="1:5" s="19" customFormat="1" x14ac:dyDescent="0.25">
      <c r="A21" s="18">
        <v>10</v>
      </c>
      <c r="B21" s="18" t="s">
        <v>81</v>
      </c>
      <c r="C21" s="18" t="s">
        <v>82</v>
      </c>
      <c r="D21" s="19">
        <v>1</v>
      </c>
      <c r="E21" s="18" t="s">
        <v>83</v>
      </c>
    </row>
    <row r="22" spans="1:5" s="19" customFormat="1" x14ac:dyDescent="0.25">
      <c r="A22" s="18" t="s">
        <v>84</v>
      </c>
      <c r="B22" s="18" t="s">
        <v>81</v>
      </c>
      <c r="C22" s="18" t="s">
        <v>85</v>
      </c>
      <c r="D22" s="19">
        <v>1</v>
      </c>
      <c r="E22" s="18" t="s">
        <v>83</v>
      </c>
    </row>
    <row r="23" spans="1:5" s="19" customFormat="1" x14ac:dyDescent="0.25">
      <c r="A23" s="18">
        <v>120</v>
      </c>
      <c r="B23" s="18" t="s">
        <v>81</v>
      </c>
      <c r="C23" s="18" t="s">
        <v>86</v>
      </c>
      <c r="D23" s="19">
        <v>4</v>
      </c>
      <c r="E23" s="18" t="s">
        <v>83</v>
      </c>
    </row>
    <row r="24" spans="1:5" s="19" customFormat="1" x14ac:dyDescent="0.25">
      <c r="A24" s="18" t="s">
        <v>87</v>
      </c>
      <c r="B24" s="18" t="s">
        <v>88</v>
      </c>
      <c r="C24" s="18" t="s">
        <v>89</v>
      </c>
      <c r="D24" s="19">
        <v>1</v>
      </c>
      <c r="E24" s="18" t="s">
        <v>90</v>
      </c>
    </row>
    <row r="25" spans="1:5" s="19" customFormat="1" ht="33" customHeight="1" x14ac:dyDescent="0.25">
      <c r="A25" s="18" t="s">
        <v>91</v>
      </c>
      <c r="B25" s="24" t="s">
        <v>92</v>
      </c>
      <c r="C25" s="24" t="s">
        <v>93</v>
      </c>
      <c r="D25" s="19">
        <v>1</v>
      </c>
      <c r="E25" s="18" t="s">
        <v>94</v>
      </c>
    </row>
    <row r="26" spans="1:5" s="19" customFormat="1" x14ac:dyDescent="0.25">
      <c r="A26" s="18" t="s">
        <v>95</v>
      </c>
      <c r="B26" s="18" t="s">
        <v>96</v>
      </c>
      <c r="C26" s="18" t="s">
        <v>97</v>
      </c>
      <c r="D26" s="19">
        <v>1</v>
      </c>
      <c r="E26" s="18" t="s">
        <v>98</v>
      </c>
    </row>
    <row r="27" spans="1:5" s="19" customFormat="1" x14ac:dyDescent="0.25">
      <c r="A27" s="18" t="s">
        <v>99</v>
      </c>
      <c r="B27" s="18" t="s">
        <v>100</v>
      </c>
      <c r="C27" s="18" t="s">
        <v>101</v>
      </c>
      <c r="D27" s="19">
        <v>1</v>
      </c>
      <c r="E27" s="18" t="s">
        <v>102</v>
      </c>
    </row>
    <row r="28" spans="1:5" s="19" customFormat="1" x14ac:dyDescent="0.25">
      <c r="A28" s="18" t="s">
        <v>103</v>
      </c>
      <c r="B28" s="18" t="s">
        <v>104</v>
      </c>
      <c r="C28" s="18" t="s">
        <v>105</v>
      </c>
      <c r="D28" s="19">
        <v>2</v>
      </c>
      <c r="E28" s="18" t="s">
        <v>106</v>
      </c>
    </row>
    <row r="29" spans="1:5" s="19" customFormat="1" x14ac:dyDescent="0.25">
      <c r="A29" s="18"/>
      <c r="B29" s="18" t="s">
        <v>107</v>
      </c>
      <c r="C29" s="18" t="s">
        <v>108</v>
      </c>
      <c r="D29" s="19">
        <v>1</v>
      </c>
      <c r="E29" s="18" t="s">
        <v>109</v>
      </c>
    </row>
    <row r="30" spans="1:5" s="19" customFormat="1" x14ac:dyDescent="0.25">
      <c r="A30" s="18" t="s">
        <v>110</v>
      </c>
      <c r="B30" s="18" t="s">
        <v>111</v>
      </c>
      <c r="C30" s="18" t="s">
        <v>112</v>
      </c>
      <c r="D30" s="19">
        <v>1</v>
      </c>
      <c r="E30" s="18" t="s">
        <v>113</v>
      </c>
    </row>
    <row r="31" spans="1:5" s="19" customFormat="1" x14ac:dyDescent="0.25">
      <c r="A31" s="18" t="s">
        <v>114</v>
      </c>
      <c r="B31" s="18" t="s">
        <v>115</v>
      </c>
      <c r="C31" s="18" t="s">
        <v>116</v>
      </c>
      <c r="D31" s="19">
        <v>1</v>
      </c>
      <c r="E31" s="18" t="s">
        <v>117</v>
      </c>
    </row>
    <row r="32" spans="1:5" s="19" customFormat="1" x14ac:dyDescent="0.25">
      <c r="A32" s="18"/>
      <c r="B32" s="18" t="s">
        <v>118</v>
      </c>
      <c r="C32" s="18" t="s">
        <v>119</v>
      </c>
      <c r="D32" s="19">
        <v>1</v>
      </c>
      <c r="E32" s="1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3" ma:contentTypeDescription="Crée un document." ma:contentTypeScope="" ma:versionID="143c2527cd5f51557b0a9d2cb3688af7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17bacc5b0f3975ad7f35693d314a042a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964f78-7045-481f-8f08-bb22d56de14e" xsi:nil="true"/>
    <lcf76f155ced4ddcb4097134ff3c332f xmlns="59352aba-b979-4180-93b6-1b29a58e7092">
      <Terms xmlns="http://schemas.microsoft.com/office/infopath/2007/PartnerControls"/>
    </lcf76f155ced4ddcb4097134ff3c332f>
    <SharedWithUsers xmlns="9f964f78-7045-481f-8f08-bb22d56de14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675D607-CB7F-42A1-926E-03E8E609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8CEEA-2C13-4615-95BB-3E458545D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BD0A9-1453-4AF8-8CA7-9D3A6DF72AF3}">
  <ds:schemaRefs>
    <ds:schemaRef ds:uri="http://schemas.microsoft.com/office/2006/metadata/properties"/>
    <ds:schemaRef ds:uri="http://schemas.microsoft.com/office/infopath/2007/PartnerControls"/>
    <ds:schemaRef ds:uri="9f964f78-7045-481f-8f08-bb22d56de14e"/>
    <ds:schemaRef ds:uri="59352aba-b979-4180-93b6-1b29a58e70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list</vt:lpstr>
      <vt:lpstr>Altium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Liam Schnyder</dc:creator>
  <cp:lastModifiedBy>Sylvestre Van Kappel</cp:lastModifiedBy>
  <cp:lastPrinted>2023-06-13T08:44:03Z</cp:lastPrinted>
  <dcterms:created xsi:type="dcterms:W3CDTF">2022-12-23T07:55:54Z</dcterms:created>
  <dcterms:modified xsi:type="dcterms:W3CDTF">2023-06-15T09:38:14Z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  <property fmtid="{D5CDD505-2E9C-101B-9397-08002B2CF9AE}" pid="4" name="Order">
    <vt:r8>253500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