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umno\Downloads\"/>
    </mc:Choice>
  </mc:AlternateContent>
  <bookViews>
    <workbookView xWindow="0" yWindow="0" windowWidth="24000" windowHeight="9030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B19" i="1"/>
  <c r="C18" i="1"/>
  <c r="D18" i="1"/>
  <c r="E18" i="1"/>
  <c r="F18" i="1"/>
  <c r="B18" i="1"/>
  <c r="C16" i="1"/>
  <c r="D16" i="1"/>
  <c r="E16" i="1"/>
  <c r="F16" i="1"/>
  <c r="B16" i="1"/>
  <c r="C15" i="1"/>
  <c r="D15" i="1"/>
  <c r="E15" i="1"/>
  <c r="F15" i="1"/>
  <c r="B15" i="1"/>
  <c r="C13" i="1"/>
  <c r="D13" i="1"/>
  <c r="E13" i="1"/>
  <c r="F13" i="1"/>
  <c r="B13" i="1"/>
  <c r="F14" i="1"/>
  <c r="F12" i="1"/>
  <c r="C10" i="1"/>
  <c r="D10" i="1"/>
  <c r="E10" i="1"/>
  <c r="F10" i="1"/>
  <c r="B10" i="1"/>
  <c r="C9" i="1"/>
  <c r="D9" i="1"/>
  <c r="E9" i="1"/>
  <c r="F9" i="1"/>
  <c r="B9" i="1"/>
  <c r="C8" i="1"/>
  <c r="D8" i="1"/>
  <c r="E8" i="1"/>
  <c r="F8" i="1"/>
  <c r="B8" i="1"/>
  <c r="F5" i="1"/>
  <c r="F6" i="1"/>
  <c r="F4" i="1"/>
</calcChain>
</file>

<file path=xl/sharedStrings.xml><?xml version="1.0" encoding="utf-8"?>
<sst xmlns="http://schemas.openxmlformats.org/spreadsheetml/2006/main" count="30" uniqueCount="24">
  <si>
    <t>Total trimestral</t>
  </si>
  <si>
    <t>Unidades vendidas</t>
  </si>
  <si>
    <t>Modelo 1</t>
  </si>
  <si>
    <t>Modelo 2</t>
  </si>
  <si>
    <t>Modelo 3</t>
  </si>
  <si>
    <t>Ingreso por ventas</t>
  </si>
  <si>
    <t>Coste de las ventas</t>
  </si>
  <si>
    <t>Margen bruto</t>
  </si>
  <si>
    <t>Personal ventas</t>
  </si>
  <si>
    <t>Comisión venta</t>
  </si>
  <si>
    <t>Publicidas</t>
  </si>
  <si>
    <t>Costes fijos</t>
  </si>
  <si>
    <t>Coste total</t>
  </si>
  <si>
    <t>Beneficio</t>
  </si>
  <si>
    <t>Margen beneficio</t>
  </si>
  <si>
    <t>Comisión ventas</t>
  </si>
  <si>
    <t>Porcentaje Costes fijos</t>
  </si>
  <si>
    <t>Total Anual</t>
  </si>
  <si>
    <t>Precio</t>
  </si>
  <si>
    <t>Costes</t>
  </si>
  <si>
    <r>
      <t>1</t>
    </r>
    <r>
      <rPr>
        <b/>
        <sz val="11"/>
        <color theme="0"/>
        <rFont val="Calibri"/>
        <family val="2"/>
      </rPr>
      <t>°</t>
    </r>
  </si>
  <si>
    <r>
      <t>2</t>
    </r>
    <r>
      <rPr>
        <b/>
        <sz val="11"/>
        <color theme="0"/>
        <rFont val="Calibri"/>
        <family val="2"/>
      </rPr>
      <t>°</t>
    </r>
  </si>
  <si>
    <r>
      <t>3</t>
    </r>
    <r>
      <rPr>
        <b/>
        <sz val="11"/>
        <color theme="0"/>
        <rFont val="Calibri"/>
        <family val="2"/>
      </rPr>
      <t>°</t>
    </r>
  </si>
  <si>
    <r>
      <t>4</t>
    </r>
    <r>
      <rPr>
        <b/>
        <sz val="11"/>
        <color theme="0"/>
        <rFont val="Calibri"/>
        <family val="2"/>
      </rPr>
      <t>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</si>
</sst>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5" fillId="2" borderId="0" xfId="0" applyFont="1" applyFill="1"/>
    <xf numFmtId="10" fontId="5" fillId="2" borderId="0" xfId="0" applyNumberFormat="1" applyFont="1" applyFill="1" applyAlignment="1">
      <alignment horizontal="right"/>
    </xf>
    <xf numFmtId="0" fontId="3" fillId="2" borderId="0" xfId="0" applyFont="1" applyFill="1"/>
    <xf numFmtId="0" fontId="0" fillId="0" borderId="1" xfId="0" applyFont="1" applyBorder="1"/>
    <xf numFmtId="0" fontId="1" fillId="0" borderId="1" xfId="0" applyFont="1" applyBorder="1"/>
    <xf numFmtId="164" fontId="0" fillId="0" borderId="1" xfId="0" applyNumberFormat="1" applyFont="1" applyBorder="1"/>
    <xf numFmtId="44" fontId="0" fillId="0" borderId="1" xfId="1" applyFont="1" applyBorder="1"/>
    <xf numFmtId="0" fontId="0" fillId="0" borderId="1" xfId="0" applyFont="1" applyBorder="1" applyAlignment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Hoja1!$B$3</c:f>
              <c:strCache>
                <c:ptCount val="1"/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Hoja1!$A$4:$A$6</c:f>
              <c:strCache>
                <c:ptCount val="3"/>
                <c:pt idx="0">
                  <c:v>Modelo 1</c:v>
                </c:pt>
                <c:pt idx="1">
                  <c:v>Modelo 2</c:v>
                </c:pt>
                <c:pt idx="2">
                  <c:v>Modelo 3</c:v>
                </c:pt>
              </c:strCache>
            </c:strRef>
          </c:cat>
          <c:val>
            <c:numRef>
              <c:f>Hoja1!$B$4:$B$6</c:f>
              <c:numCache>
                <c:formatCode>General</c:formatCode>
                <c:ptCount val="3"/>
                <c:pt idx="0">
                  <c:v>49</c:v>
                </c:pt>
                <c:pt idx="1">
                  <c:v>38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697-9D02-EF4EA2C10836}"/>
            </c:ext>
          </c:extLst>
        </c:ser>
        <c:ser>
          <c:idx val="1"/>
          <c:order val="1"/>
          <c:tx>
            <c:strRef>
              <c:f>Hoja1!$C$3</c:f>
              <c:strCache>
                <c:ptCount val="1"/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  <a:sp3d/>
          </c:spPr>
          <c:invertIfNegative val="0"/>
          <c:cat>
            <c:strRef>
              <c:f>Hoja1!$A$4:$A$6</c:f>
              <c:strCache>
                <c:ptCount val="3"/>
                <c:pt idx="0">
                  <c:v>Modelo 1</c:v>
                </c:pt>
                <c:pt idx="1">
                  <c:v>Modelo 2</c:v>
                </c:pt>
                <c:pt idx="2">
                  <c:v>Modelo 3</c:v>
                </c:pt>
              </c:strCache>
            </c:strRef>
          </c:cat>
          <c:val>
            <c:numRef>
              <c:f>Hoja1!$C$4:$C$6</c:f>
              <c:numCache>
                <c:formatCode>General</c:formatCode>
                <c:ptCount val="3"/>
                <c:pt idx="0">
                  <c:v>32</c:v>
                </c:pt>
                <c:pt idx="1">
                  <c:v>25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697-9D02-EF4EA2C10836}"/>
            </c:ext>
          </c:extLst>
        </c:ser>
        <c:ser>
          <c:idx val="2"/>
          <c:order val="2"/>
          <c:tx>
            <c:strRef>
              <c:f>Hoja1!$D$3</c:f>
              <c:strCache>
                <c:ptCount val="1"/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  <a:sp3d/>
          </c:spPr>
          <c:invertIfNegative val="0"/>
          <c:cat>
            <c:strRef>
              <c:f>Hoja1!$A$4:$A$6</c:f>
              <c:strCache>
                <c:ptCount val="3"/>
                <c:pt idx="0">
                  <c:v>Modelo 1</c:v>
                </c:pt>
                <c:pt idx="1">
                  <c:v>Modelo 2</c:v>
                </c:pt>
                <c:pt idx="2">
                  <c:v>Modelo 3</c:v>
                </c:pt>
              </c:strCache>
            </c:strRef>
          </c:cat>
          <c:val>
            <c:numRef>
              <c:f>Hoja1!$D$4:$D$6</c:f>
              <c:numCache>
                <c:formatCode>General</c:formatCode>
                <c:ptCount val="3"/>
                <c:pt idx="0">
                  <c:v>44</c:v>
                </c:pt>
                <c:pt idx="1">
                  <c:v>35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697-9D02-EF4EA2C10836}"/>
            </c:ext>
          </c:extLst>
        </c:ser>
        <c:ser>
          <c:idx val="3"/>
          <c:order val="3"/>
          <c:tx>
            <c:strRef>
              <c:f>Hoja1!$E$3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Hoja1!$A$4:$A$6</c:f>
              <c:strCache>
                <c:ptCount val="3"/>
                <c:pt idx="0">
                  <c:v>Modelo 1</c:v>
                </c:pt>
                <c:pt idx="1">
                  <c:v>Modelo 2</c:v>
                </c:pt>
                <c:pt idx="2">
                  <c:v>Modelo 3</c:v>
                </c:pt>
              </c:strCache>
            </c:strRef>
          </c:cat>
          <c:val>
            <c:numRef>
              <c:f>Hoja1!$E$4:$E$6</c:f>
              <c:numCache>
                <c:formatCode>General</c:formatCode>
                <c:ptCount val="3"/>
                <c:pt idx="0">
                  <c:v>37</c:v>
                </c:pt>
                <c:pt idx="1">
                  <c:v>28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697-9D02-EF4EA2C10836}"/>
            </c:ext>
          </c:extLst>
        </c:ser>
        <c:ser>
          <c:idx val="4"/>
          <c:order val="4"/>
          <c:tx>
            <c:strRef>
              <c:f>Hoja1!$F$3</c:f>
              <c:strCache>
                <c:ptCount val="1"/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Hoja1!$A$4:$A$6</c:f>
              <c:strCache>
                <c:ptCount val="3"/>
                <c:pt idx="0">
                  <c:v>Modelo 1</c:v>
                </c:pt>
                <c:pt idx="1">
                  <c:v>Modelo 2</c:v>
                </c:pt>
                <c:pt idx="2">
                  <c:v>Modelo 3</c:v>
                </c:pt>
              </c:strCache>
            </c:strRef>
          </c:cat>
          <c:val>
            <c:numRef>
              <c:f>Hoja1!$F$4:$F$6</c:f>
              <c:numCache>
                <c:formatCode>General</c:formatCode>
                <c:ptCount val="3"/>
                <c:pt idx="0">
                  <c:v>162</c:v>
                </c:pt>
                <c:pt idx="1">
                  <c:v>126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697-9D02-EF4EA2C10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404744752"/>
        <c:axId val="404755792"/>
        <c:axId val="0"/>
      </c:bar3DChart>
      <c:catAx>
        <c:axId val="404744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4755792"/>
        <c:crosses val="autoZero"/>
        <c:auto val="1"/>
        <c:lblAlgn val="ctr"/>
        <c:lblOffset val="100"/>
        <c:noMultiLvlLbl val="0"/>
      </c:catAx>
      <c:valAx>
        <c:axId val="40475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474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80962</xdr:colOff>
      <xdr:row>7</xdr:row>
      <xdr:rowOff>52387</xdr:rowOff>
    </xdr:from>
    <xdr:to>
      <xdr:col>14</xdr:col>
      <xdr:colOff>80962</xdr:colOff>
      <xdr:row>21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4F9F137-F039-AB92-9258-5824CB143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N4" sqref="N4"/>
    </sheetView>
  </sheetViews>
  <sheetFormatPr baseColWidth="10" defaultRowHeight="15" x14ac:dyDescent="0.25"/>
  <cols>
    <col min="1" max="1" width="19.7109375" bestFit="1" customWidth="1"/>
    <col min="2" max="2" width="12.7109375" bestFit="1" customWidth="1"/>
    <col min="3" max="3" width="12.7109375" customWidth="1"/>
    <col min="4" max="4" width="14.28515625" customWidth="1"/>
    <col min="5" max="5" width="14.42578125" customWidth="1"/>
    <col min="6" max="6" width="14.28515625" customWidth="1"/>
  </cols>
  <sheetData>
    <row r="1" spans="1:6" x14ac:dyDescent="0.25">
      <c r="A1" s="4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17</v>
      </c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2" t="s">
        <v>1</v>
      </c>
      <c r="B3" s="1"/>
      <c r="C3" s="1"/>
      <c r="D3" s="1"/>
      <c r="E3" s="1"/>
      <c r="F3" s="1"/>
    </row>
    <row r="4" spans="1:6" x14ac:dyDescent="0.25">
      <c r="A4" s="2" t="s">
        <v>2</v>
      </c>
      <c r="B4" s="5">
        <v>49</v>
      </c>
      <c r="C4" s="5">
        <v>32</v>
      </c>
      <c r="D4" s="5">
        <v>44</v>
      </c>
      <c r="E4" s="5">
        <v>37</v>
      </c>
      <c r="F4" s="5">
        <f>SUM(B4:E4)</f>
        <v>162</v>
      </c>
    </row>
    <row r="5" spans="1:6" x14ac:dyDescent="0.25">
      <c r="A5" s="2" t="s">
        <v>3</v>
      </c>
      <c r="B5" s="5">
        <v>38</v>
      </c>
      <c r="C5" s="5">
        <v>25</v>
      </c>
      <c r="D5" s="5">
        <v>35</v>
      </c>
      <c r="E5" s="5">
        <v>28</v>
      </c>
      <c r="F5" s="5">
        <f t="shared" ref="F5:F6" si="0">SUM(B5:E5)</f>
        <v>126</v>
      </c>
    </row>
    <row r="6" spans="1:6" x14ac:dyDescent="0.25">
      <c r="A6" s="2" t="s">
        <v>4</v>
      </c>
      <c r="B6" s="5">
        <v>21</v>
      </c>
      <c r="C6" s="5">
        <v>15</v>
      </c>
      <c r="D6" s="5">
        <v>20</v>
      </c>
      <c r="E6" s="5">
        <v>16</v>
      </c>
      <c r="F6" s="5">
        <f t="shared" si="0"/>
        <v>72</v>
      </c>
    </row>
    <row r="7" spans="1:6" x14ac:dyDescent="0.25">
      <c r="A7" s="2"/>
      <c r="B7" s="6"/>
      <c r="C7" s="6"/>
      <c r="D7" s="6"/>
      <c r="E7" s="6"/>
      <c r="F7" s="6"/>
    </row>
    <row r="8" spans="1:6" x14ac:dyDescent="0.25">
      <c r="A8" s="2" t="s">
        <v>5</v>
      </c>
      <c r="B8" s="7">
        <f>B4*$D$22+B5*$D$23+B6*$D$24</f>
        <v>1445820</v>
      </c>
      <c r="C8" s="7">
        <f t="shared" ref="C8:F8" si="1">C4*$D$22+C5*$D$23+C6*$D$24</f>
        <v>969780</v>
      </c>
      <c r="D8" s="7">
        <f t="shared" si="1"/>
        <v>1331510</v>
      </c>
      <c r="E8" s="7">
        <f t="shared" si="1"/>
        <v>1084090</v>
      </c>
      <c r="F8" s="7">
        <f t="shared" si="1"/>
        <v>4831200</v>
      </c>
    </row>
    <row r="9" spans="1:6" x14ac:dyDescent="0.25">
      <c r="A9" s="2" t="s">
        <v>6</v>
      </c>
      <c r="B9" s="7">
        <f>B4*$F$22+B5*$F$23+B6*$F$24</f>
        <v>1074570.2</v>
      </c>
      <c r="C9" s="7">
        <f t="shared" ref="C9:F9" si="2">C4*$F$22+C5*$F$23+C6*$F$24</f>
        <v>721597.6</v>
      </c>
      <c r="D9" s="7">
        <f t="shared" si="2"/>
        <v>990318.2</v>
      </c>
      <c r="E9" s="7">
        <f t="shared" si="2"/>
        <v>805849.60000000009</v>
      </c>
      <c r="F9" s="7">
        <f t="shared" si="2"/>
        <v>3592335.6</v>
      </c>
    </row>
    <row r="10" spans="1:6" x14ac:dyDescent="0.25">
      <c r="A10" s="2" t="s">
        <v>7</v>
      </c>
      <c r="B10" s="7">
        <f>B8-B9</f>
        <v>371249.80000000005</v>
      </c>
      <c r="C10" s="7">
        <f t="shared" ref="C10:F10" si="3">C8-C9</f>
        <v>248182.40000000002</v>
      </c>
      <c r="D10" s="7">
        <f t="shared" si="3"/>
        <v>341191.80000000005</v>
      </c>
      <c r="E10" s="7">
        <f t="shared" si="3"/>
        <v>278240.39999999991</v>
      </c>
      <c r="F10" s="7">
        <f t="shared" si="3"/>
        <v>1238864.3999999999</v>
      </c>
    </row>
    <row r="11" spans="1:6" x14ac:dyDescent="0.25">
      <c r="A11" s="2"/>
      <c r="B11" s="6"/>
      <c r="C11" s="6"/>
      <c r="D11" s="6"/>
      <c r="E11" s="6"/>
      <c r="F11" s="6"/>
    </row>
    <row r="12" spans="1:6" x14ac:dyDescent="0.25">
      <c r="A12" s="2" t="s">
        <v>8</v>
      </c>
      <c r="B12" s="7">
        <v>10000</v>
      </c>
      <c r="C12" s="7">
        <v>10001</v>
      </c>
      <c r="D12" s="7">
        <v>10002</v>
      </c>
      <c r="E12" s="7">
        <v>10003</v>
      </c>
      <c r="F12" s="7">
        <f>SUM(B12:E12)</f>
        <v>40006</v>
      </c>
    </row>
    <row r="13" spans="1:6" x14ac:dyDescent="0.25">
      <c r="A13" s="2" t="s">
        <v>9</v>
      </c>
      <c r="B13" s="7">
        <f>B8*$A$22</f>
        <v>3614.55</v>
      </c>
      <c r="C13" s="7">
        <f t="shared" ref="C13:F13" si="4">C8*$A$22</f>
        <v>2424.4500000000003</v>
      </c>
      <c r="D13" s="7">
        <f t="shared" si="4"/>
        <v>3328.7750000000001</v>
      </c>
      <c r="E13" s="7">
        <f t="shared" si="4"/>
        <v>2710.2249999999999</v>
      </c>
      <c r="F13" s="7">
        <f t="shared" si="4"/>
        <v>12078</v>
      </c>
    </row>
    <row r="14" spans="1:6" x14ac:dyDescent="0.25">
      <c r="A14" s="2" t="s">
        <v>10</v>
      </c>
      <c r="B14" s="7">
        <v>22000</v>
      </c>
      <c r="C14" s="7">
        <v>22001</v>
      </c>
      <c r="D14" s="7">
        <v>22002</v>
      </c>
      <c r="E14" s="7">
        <v>22003</v>
      </c>
      <c r="F14" s="7">
        <f>SUM(B14:E14)</f>
        <v>88006</v>
      </c>
    </row>
    <row r="15" spans="1:6" x14ac:dyDescent="0.25">
      <c r="A15" s="2" t="s">
        <v>11</v>
      </c>
      <c r="B15" s="7">
        <f>B8*$A$24</f>
        <v>260247.59999999998</v>
      </c>
      <c r="C15" s="7">
        <f t="shared" ref="C15:F15" si="5">C8*$A$24</f>
        <v>174560.4</v>
      </c>
      <c r="D15" s="7">
        <f t="shared" si="5"/>
        <v>239671.8</v>
      </c>
      <c r="E15" s="7">
        <f t="shared" si="5"/>
        <v>195136.19999999998</v>
      </c>
      <c r="F15" s="7">
        <f t="shared" si="5"/>
        <v>869616</v>
      </c>
    </row>
    <row r="16" spans="1:6" x14ac:dyDescent="0.25">
      <c r="A16" s="2" t="s">
        <v>12</v>
      </c>
      <c r="B16" s="7">
        <f>SUM(B12:B15)</f>
        <v>295862.14999999997</v>
      </c>
      <c r="C16" s="7">
        <f t="shared" ref="C16:F16" si="6">SUM(C12:C15)</f>
        <v>208986.84999999998</v>
      </c>
      <c r="D16" s="7">
        <f t="shared" si="6"/>
        <v>275004.57500000001</v>
      </c>
      <c r="E16" s="7">
        <f t="shared" si="6"/>
        <v>229852.42499999999</v>
      </c>
      <c r="F16" s="7">
        <f t="shared" si="6"/>
        <v>1009706</v>
      </c>
    </row>
    <row r="17" spans="1:6" x14ac:dyDescent="0.25">
      <c r="A17" s="2"/>
      <c r="B17" s="5"/>
      <c r="C17" s="5"/>
      <c r="D17" s="5"/>
      <c r="E17" s="5"/>
      <c r="F17" s="5"/>
    </row>
    <row r="18" spans="1:6" x14ac:dyDescent="0.25">
      <c r="A18" s="2" t="s">
        <v>13</v>
      </c>
      <c r="B18" s="7">
        <f>B10-B16</f>
        <v>75387.650000000081</v>
      </c>
      <c r="C18" s="7">
        <f t="shared" ref="C18:F18" si="7">C10-C16</f>
        <v>39195.550000000047</v>
      </c>
      <c r="D18" s="7">
        <f t="shared" si="7"/>
        <v>66187.225000000035</v>
      </c>
      <c r="E18" s="7">
        <f t="shared" si="7"/>
        <v>48387.974999999919</v>
      </c>
      <c r="F18" s="7">
        <f t="shared" si="7"/>
        <v>229158.39999999991</v>
      </c>
    </row>
    <row r="19" spans="1:6" x14ac:dyDescent="0.25">
      <c r="A19" s="2" t="s">
        <v>14</v>
      </c>
      <c r="B19" s="8">
        <f>B18/B8</f>
        <v>5.2141794967561717E-2</v>
      </c>
      <c r="C19" s="8">
        <f t="shared" ref="C19:F19" si="8">C18/C8</f>
        <v>4.0416950236136076E-2</v>
      </c>
      <c r="D19" s="8">
        <f t="shared" si="8"/>
        <v>4.9708394980135365E-2</v>
      </c>
      <c r="E19" s="8">
        <f t="shared" si="8"/>
        <v>4.4634647492366793E-2</v>
      </c>
      <c r="F19" s="8">
        <f t="shared" si="8"/>
        <v>4.7433018711707214E-2</v>
      </c>
    </row>
    <row r="20" spans="1:6" x14ac:dyDescent="0.25">
      <c r="A20" s="2"/>
      <c r="B20" s="5"/>
      <c r="C20" s="5"/>
      <c r="D20" s="5"/>
      <c r="E20" s="5"/>
      <c r="F20" s="5"/>
    </row>
    <row r="21" spans="1:6" x14ac:dyDescent="0.25">
      <c r="A21" s="2" t="s">
        <v>15</v>
      </c>
      <c r="B21" s="5"/>
      <c r="C21" s="5" t="s">
        <v>18</v>
      </c>
      <c r="D21" s="5"/>
      <c r="E21" s="5" t="s">
        <v>19</v>
      </c>
      <c r="F21" s="5"/>
    </row>
    <row r="22" spans="1:6" x14ac:dyDescent="0.25">
      <c r="A22" s="3">
        <v>2.5000000000000001E-3</v>
      </c>
      <c r="B22" s="5"/>
      <c r="C22" s="5" t="s">
        <v>2</v>
      </c>
      <c r="D22" s="5">
        <v>10490</v>
      </c>
      <c r="E22" s="5" t="s">
        <v>2</v>
      </c>
      <c r="F22" s="9">
        <v>7552.8</v>
      </c>
    </row>
    <row r="23" spans="1:6" x14ac:dyDescent="0.25">
      <c r="A23" s="2" t="s">
        <v>16</v>
      </c>
      <c r="B23" s="5"/>
      <c r="C23" s="5" t="s">
        <v>3</v>
      </c>
      <c r="D23" s="5">
        <v>14690</v>
      </c>
      <c r="E23" s="5" t="s">
        <v>3</v>
      </c>
      <c r="F23" s="9">
        <v>10870.6</v>
      </c>
    </row>
    <row r="24" spans="1:6" x14ac:dyDescent="0.25">
      <c r="A24" s="3">
        <v>0.18</v>
      </c>
      <c r="B24" s="5"/>
      <c r="C24" s="5" t="s">
        <v>4</v>
      </c>
      <c r="D24" s="5">
        <v>17790</v>
      </c>
      <c r="E24" s="5" t="s">
        <v>4</v>
      </c>
      <c r="F24" s="9">
        <v>13876.2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scarler salazar de la cruz</dc:creator>
  <cp:lastModifiedBy>Usuario de Windows</cp:lastModifiedBy>
  <cp:lastPrinted>2025-05-20T18:33:33Z</cp:lastPrinted>
  <dcterms:created xsi:type="dcterms:W3CDTF">2025-03-14T06:54:46Z</dcterms:created>
  <dcterms:modified xsi:type="dcterms:W3CDTF">2025-05-20T18:33:48Z</dcterms:modified>
</cp:coreProperties>
</file>