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iklas\Desktop\Github_Projekts\Bachelorarbeit\Ergebnisse\CNN\"/>
    </mc:Choice>
  </mc:AlternateContent>
  <xr:revisionPtr revIDLastSave="0" documentId="13_ncr:1_{5F783AC1-EEBA-46B5-BE1D-59B177BA47F3}" xr6:coauthVersionLast="47" xr6:coauthVersionMax="47" xr10:uidLastSave="{00000000-0000-0000-0000-000000000000}"/>
  <bookViews>
    <workbookView xWindow="-120" yWindow="-120" windowWidth="38640" windowHeight="21240" firstSheet="1" activeTab="11" xr2:uid="{00000000-000D-0000-FFFF-FFFF00000000}"/>
  </bookViews>
  <sheets>
    <sheet name="Binary_Full_4" sheetId="2" r:id="rId1"/>
    <sheet name="Binary_Full_1" sheetId="4" r:id="rId2"/>
    <sheet name="Binary_Small" sheetId="5" r:id="rId3"/>
    <sheet name="Binary_Neg" sheetId="6" r:id="rId4"/>
    <sheet name="Binary_Pos" sheetId="7" r:id="rId5"/>
    <sheet name="||Trennung||" sheetId="1" r:id="rId6"/>
    <sheet name="Ternary_Full_4" sheetId="3" r:id="rId7"/>
    <sheet name="Ternary_Full_1" sheetId="8" r:id="rId8"/>
    <sheet name="Ternary_Small" sheetId="9" r:id="rId9"/>
    <sheet name="Ternary_Neg" sheetId="10" r:id="rId10"/>
    <sheet name="Ternary_Pos" sheetId="11" r:id="rId11"/>
    <sheet name="Ternary_Neu" sheetId="12" r:id="rId12"/>
  </sheets>
  <definedNames>
    <definedName name="ExterneDaten_1" localSheetId="0" hidden="1">Binary_Full_4!$A$1:$AN$100</definedName>
    <definedName name="ExterneDaten_1" localSheetId="6" hidden="1">Ternary_Full_4!$A$1:$AW$91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2" l="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" i="12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" i="1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" i="10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" i="7"/>
  <c r="K2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" i="6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7713AF-76A8-47AB-B279-71968CAF8901}" keepAlive="1" name="Abfrage - CNNDataKFold" description="Verbindung mit der Abfrage 'CNNDataKFold' in der Arbeitsmappe." type="5" refreshedVersion="7" background="1" saveData="1">
    <dbPr connection="Provider=Microsoft.Mashup.OleDb.1;Data Source=$Workbook$;Location=CNNDataKFold;Extended Properties=&quot;&quot;" command="SELECT * FROM [CNNDataKFold]"/>
  </connection>
  <connection id="2" xr16:uid="{9B0EA3AB-E25C-452D-8D6B-AB9D993DC919}" keepAlive="1" name="Abfrage - CNNDataKFold (2)" description="Verbindung mit der Abfrage 'CNNDataKFold (2)' in der Arbeitsmappe." type="5" refreshedVersion="7" background="1" saveData="1">
    <dbPr connection="Provider=Microsoft.Mashup.OleDb.1;Data Source=$Workbook$;Location=&quot;CNNDataKFold (2)&quot;;Extended Properties=&quot;&quot;" command="SELECT * FROM [CNNDataKFold (2)]"/>
  </connection>
</connections>
</file>

<file path=xl/sharedStrings.xml><?xml version="1.0" encoding="utf-8"?>
<sst xmlns="http://schemas.openxmlformats.org/spreadsheetml/2006/main" count="1614" uniqueCount="242">
  <si>
    <t>Iteration</t>
  </si>
  <si>
    <t>Shortcut</t>
  </si>
  <si>
    <t>Name</t>
  </si>
  <si>
    <t>Type</t>
  </si>
  <si>
    <t>Time</t>
  </si>
  <si>
    <t>Total Length</t>
  </si>
  <si>
    <t>Training Set</t>
  </si>
  <si>
    <t>Test Set</t>
  </si>
  <si>
    <t>Accuracy</t>
  </si>
  <si>
    <t>Precision Macro</t>
  </si>
  <si>
    <t>Precision Micro</t>
  </si>
  <si>
    <t>Precision Binary</t>
  </si>
  <si>
    <t>Recall Macro</t>
  </si>
  <si>
    <t>Recall Micro</t>
  </si>
  <si>
    <t>Recall Binary</t>
  </si>
  <si>
    <t>F1 Macro</t>
  </si>
  <si>
    <t>F1 Micro</t>
  </si>
  <si>
    <t>F1 Binary</t>
  </si>
  <si>
    <t>Matrix</t>
  </si>
  <si>
    <t>0 precision</t>
  </si>
  <si>
    <t>accuracy accuracy</t>
  </si>
  <si>
    <t>macro avg precision</t>
  </si>
  <si>
    <t>macro avg recall</t>
  </si>
  <si>
    <t>macro avg f1-score</t>
  </si>
  <si>
    <t>macro avg support</t>
  </si>
  <si>
    <t>weighted avg precision</t>
  </si>
  <si>
    <t>weighted avg recall</t>
  </si>
  <si>
    <t>weighted avg f1-score</t>
  </si>
  <si>
    <t>weighted avg support</t>
  </si>
  <si>
    <t>LT01</t>
  </si>
  <si>
    <t>gnd</t>
  </si>
  <si>
    <t>Binary</t>
  </si>
  <si>
    <t>[ 0 15  0 22]</t>
  </si>
  <si>
    <t>[ 0 14  0 23]</t>
  </si>
  <si>
    <t>[ 0 14  0 22]</t>
  </si>
  <si>
    <t>LT02</t>
  </si>
  <si>
    <t>speechLessing</t>
  </si>
  <si>
    <t>[ 0 50  0 93]</t>
  </si>
  <si>
    <t>[ 0 51  0 92]</t>
  </si>
  <si>
    <t>LT03</t>
  </si>
  <si>
    <t>historicplays</t>
  </si>
  <si>
    <t>[ 0 15  0 35]</t>
  </si>
  <si>
    <t>[ 0 16  0 34]</t>
  </si>
  <si>
    <t>MI01</t>
  </si>
  <si>
    <t>mlsa</t>
  </si>
  <si>
    <t>[ 0 18  0 27]</t>
  </si>
  <si>
    <t>[ 0 17  0 28]</t>
  </si>
  <si>
    <t>[ 0 17  0 27]</t>
  </si>
  <si>
    <t>MI02</t>
  </si>
  <si>
    <t>germeval</t>
  </si>
  <si>
    <t>[ 188  197   90 1631]</t>
  </si>
  <si>
    <t>[ 197  187   78 1644]</t>
  </si>
  <si>
    <t>[ 202  182  105 1617]</t>
  </si>
  <si>
    <t>[ 183  201   92 1630]</t>
  </si>
  <si>
    <t>MI03</t>
  </si>
  <si>
    <t>corpusRauh</t>
  </si>
  <si>
    <t>[  0  83   0 119]</t>
  </si>
  <si>
    <t>[  1  82   0 119]</t>
  </si>
  <si>
    <t>[  1  83   0 118]</t>
  </si>
  <si>
    <t>NA01</t>
  </si>
  <si>
    <t>gersen</t>
  </si>
  <si>
    <t>[ 17  76   0 122]</t>
  </si>
  <si>
    <t>[ 35  58  11 110]</t>
  </si>
  <si>
    <t>[ 37  56  14 107]</t>
  </si>
  <si>
    <t>[ 32  61   6 115]</t>
  </si>
  <si>
    <t>NA02</t>
  </si>
  <si>
    <t>gerom</t>
  </si>
  <si>
    <t>[18  0 10  0]</t>
  </si>
  <si>
    <t>[18  0  9  0]</t>
  </si>
  <si>
    <t>[17  0 10  0]</t>
  </si>
  <si>
    <t>NA03</t>
  </si>
  <si>
    <t>ompc</t>
  </si>
  <si>
    <t>[  0  11   0 399]</t>
  </si>
  <si>
    <t>[  0  10   0 399]</t>
  </si>
  <si>
    <t>RE01</t>
  </si>
  <si>
    <t>usage</t>
  </si>
  <si>
    <t>[127   0  12   0]</t>
  </si>
  <si>
    <t>[126   0  13   0]</t>
  </si>
  <si>
    <t>RE03</t>
  </si>
  <si>
    <t>critics</t>
  </si>
  <si>
    <t>[178   1  69   4]</t>
  </si>
  <si>
    <t>[179   0  73   0]</t>
  </si>
  <si>
    <t>[171   9  60  12]</t>
  </si>
  <si>
    <t>[169  11  62  10]</t>
  </si>
  <si>
    <t>SM01</t>
  </si>
  <si>
    <t>sb10k</t>
  </si>
  <si>
    <t>[324 102 106 173]</t>
  </si>
  <si>
    <t>[353  73 138 141]</t>
  </si>
  <si>
    <t>[379  47 152 127]</t>
  </si>
  <si>
    <t>[364  61 150 130]</t>
  </si>
  <si>
    <t>SM02</t>
  </si>
  <si>
    <t>potts</t>
  </si>
  <si>
    <t>[730 108 202 175]</t>
  </si>
  <si>
    <t>[676 161 153 225]</t>
  </si>
  <si>
    <t>[718 119 190 188]</t>
  </si>
  <si>
    <t>[748  89 221 156]</t>
  </si>
  <si>
    <t>SM03</t>
  </si>
  <si>
    <t>multiSe</t>
  </si>
  <si>
    <t>[81  7 48 11]</t>
  </si>
  <si>
    <t>[86  2 56  3]</t>
  </si>
  <si>
    <t>[87  0 59  1]</t>
  </si>
  <si>
    <t>[57 30 33 26]</t>
  </si>
  <si>
    <t>SM04</t>
  </si>
  <si>
    <t>gertwittersent</t>
  </si>
  <si>
    <t>[3408  709 1155 1763]</t>
  </si>
  <si>
    <t>[3349  767 1074 1844]</t>
  </si>
  <si>
    <t>[3337  779 1099 1819]</t>
  </si>
  <si>
    <t>[3180  937  943 1974]</t>
  </si>
  <si>
    <t>SM05</t>
  </si>
  <si>
    <t>ironycorpus</t>
  </si>
  <si>
    <t>[ 0 12  0 27]</t>
  </si>
  <si>
    <t>[ 0 13  0 26]</t>
  </si>
  <si>
    <t>SM06</t>
  </si>
  <si>
    <t>celeb</t>
  </si>
  <si>
    <t>[62  8 43  4]</t>
  </si>
  <si>
    <t>[70  0 45  2]</t>
  </si>
  <si>
    <t>[69  0 48  0]</t>
  </si>
  <si>
    <t>[68  1 48  0]</t>
  </si>
  <si>
    <t>RE02</t>
  </si>
  <si>
    <t>scare</t>
  </si>
  <si>
    <t>[7538 1212 1384 7366]</t>
  </si>
  <si>
    <t>[7406 1344 1231 7519]</t>
  </si>
  <si>
    <t>[7502 1248 1348 7402]</t>
  </si>
  <si>
    <t>[7296 1454 1269 7481]</t>
  </si>
  <si>
    <t>RE04</t>
  </si>
  <si>
    <t>filmstarts</t>
  </si>
  <si>
    <t>[9342  562  927 2932]</t>
  </si>
  <si>
    <t>[8903 1001  631 3227]</t>
  </si>
  <si>
    <t>[9066  838  745 3113]</t>
  </si>
  <si>
    <t>[9341  562  965 2894]</t>
  </si>
  <si>
    <t>RE05</t>
  </si>
  <si>
    <t>amazonreviews</t>
  </si>
  <si>
    <t>[7351 1399 1139 7611]</t>
  </si>
  <si>
    <t>[7455 1295 1181 7569]</t>
  </si>
  <si>
    <t>[7944  806 1755 6995]</t>
  </si>
  <si>
    <t>[7713 1037 1555 7195]</t>
  </si>
  <si>
    <t>Ternary</t>
  </si>
  <si>
    <t>[ 0  0 15  0  0 22  0  0 31]</t>
  </si>
  <si>
    <t>[ 0  1 13  0  0 23  0  2 29]</t>
  </si>
  <si>
    <t>[ 0  0 14  0  0 22  0  0 31]</t>
  </si>
  <si>
    <t>[ 0 45  5  0 84  9  0 19 14]</t>
  </si>
  <si>
    <t>[ 0 42  8  0 82 11  0 13 20]</t>
  </si>
  <si>
    <t>[ 0 41 10  0 67 25  0  8 25]</t>
  </si>
  <si>
    <t>[ 0 42  9  0 80 12  0 10 23]</t>
  </si>
  <si>
    <t>[ 0 18  0  0 27  0  0 23  0]</t>
  </si>
  <si>
    <t>[ 0 17  0  0 28  0  0 23  0]</t>
  </si>
  <si>
    <t>[ 0 17  0  0 28  0  0 22  0]</t>
  </si>
  <si>
    <t>[ 0 17  0  0 27  0  0 23  0]</t>
  </si>
  <si>
    <t>[ 160   67  158   49 1055  617  192  689 3683]</t>
  </si>
  <si>
    <t>[ 165   40  179   58  890  774  140  455 3969]</t>
  </si>
  <si>
    <t>[  98   40  246   15  855  852   38  372 4154]</t>
  </si>
  <si>
    <t>[ 112   63  209   24  946  752   64  542 3958]</t>
  </si>
  <si>
    <t>[34 10 40 32 28 58 40 20 95]</t>
  </si>
  <si>
    <t>[13 29 41 10 52 57 16 39 99]</t>
  </si>
  <si>
    <t>[ 17  22  44  14  48  57  16  29 109]</t>
  </si>
  <si>
    <t>[33 11 39 28 29 62 36 20 98]</t>
  </si>
  <si>
    <t>[ 16  17  60   1  41  80   8  34 327]</t>
  </si>
  <si>
    <t>[ 19  10  64   2  42  77  19  45 306]</t>
  </si>
  <si>
    <t>[ 17  11  65  13  47  61  24  37 308]</t>
  </si>
  <si>
    <t>[ 38  15  40   8  66  47  37  58 274]</t>
  </si>
  <si>
    <t>[  0   0  18   0   0  10   0   0 185]</t>
  </si>
  <si>
    <t>[  0   0  18   0   0   9   0   0 186]</t>
  </si>
  <si>
    <t>[  0   0  17   0   0  10   0   0 185]</t>
  </si>
  <si>
    <t>[  0   5   6   0 242 157   0 172 269]</t>
  </si>
  <si>
    <t>[  0   4   6   0 170 229   0  99 342]</t>
  </si>
  <si>
    <t>[  0   3   8   0 235 164   0 163 277]</t>
  </si>
  <si>
    <t>[  0   5   6   0 173 226   0 116 324]</t>
  </si>
  <si>
    <t>[127   0   0  12   0   0   9   0   0]</t>
  </si>
  <si>
    <t>[126   0   0  13   0   0   8   0   0]</t>
  </si>
  <si>
    <t>[121  45  14  10  43  20  19  48 102]</t>
  </si>
  <si>
    <t>[113  39  27  25  34  14  16  44 109]</t>
  </si>
  <si>
    <t>[ 63 103  13  11  45  16   4  64 102]</t>
  </si>
  <si>
    <t>[104  63  13  18  38  16  11  60  98]</t>
  </si>
  <si>
    <t>[207  63 156  32 126 121  80 149 923]</t>
  </si>
  <si>
    <t>[225  41 160  48  96 135 106  77 969]</t>
  </si>
  <si>
    <t>[241  25 160  51  97 131 161  82 909]</t>
  </si>
  <si>
    <t>[290  42  93  83  97 100 236 100 816]</t>
  </si>
  <si>
    <t>[530  66 242  77 109 191  48  45 516]</t>
  </si>
  <si>
    <t>[597  61 179 105 124 149  91  47 471]</t>
  </si>
  <si>
    <t>[629  38 170 120 101 157 116  34 458]</t>
  </si>
  <si>
    <t>[583  67 187  90 120 167  86  34 489]</t>
  </si>
  <si>
    <t>[ 53   9  26  15  17  27  64  23 181]</t>
  </si>
  <si>
    <t>[ 36   0  51  12   5  43  24   1 243]</t>
  </si>
  <si>
    <t>[ 45  11  31  10  15  34  27  24 217]</t>
  </si>
  <si>
    <t>[ 29   6  53   2   9  48  12  14 241]</t>
  </si>
  <si>
    <t>[1969  299 1849  420  895 1603 1512  740 6839]</t>
  </si>
  <si>
    <t>[2548  353 1215  777 1098 1043 2498 1038 5555]</t>
  </si>
  <si>
    <t>[1645  331 2140  289 1100 1529 1087  877 7127]</t>
  </si>
  <si>
    <t>[1957  366 1794  394 1086 1437 1531  952 6608]</t>
  </si>
  <si>
    <t>[ 0 12  0  0 27  0  0  2  0]</t>
  </si>
  <si>
    <t>[ 0 13  0  0 26  0  0  1  0]</t>
  </si>
  <si>
    <t>[68  2  0 43  5  0  4  1  0]</t>
  </si>
  <si>
    <t>[70  0  0 48  0  0  5  0  0]</t>
  </si>
  <si>
    <t>[69  0  0 47  0  0  6  0  0]</t>
  </si>
  <si>
    <t>[68  1  0 46  1  0  6  0  0]</t>
  </si>
  <si>
    <t>[4453  443  938  714 3484 1635 1359 1560 2915]</t>
  </si>
  <si>
    <t>[4088  519 1227  417 3770 1646  930 1754 3150]</t>
  </si>
  <si>
    <t>[3716  693 1424  335 4068 1431  698 2048 3087]</t>
  </si>
  <si>
    <t>[4228  355 1250  591 3240 2003 1116 1276 3441]</t>
  </si>
  <si>
    <t>[8908  221  775  952 2086  821 1738  401 1706]</t>
  </si>
  <si>
    <t>[7746  527 1631  403 2532  923  997  604 2245]</t>
  </si>
  <si>
    <t>[7819  853 1232  410 2918  530 1016  951 1878]</t>
  </si>
  <si>
    <t>[8806  305  792  823 2298  738 1642  486 1717]</t>
  </si>
  <si>
    <t>Pos ist Pos TP</t>
  </si>
  <si>
    <t>Pos ist Neg FP</t>
  </si>
  <si>
    <t>Neg ist Pos FN</t>
  </si>
  <si>
    <t>Neg ist Neg TN</t>
  </si>
  <si>
    <t>Neg precision</t>
  </si>
  <si>
    <t>Neg recall</t>
  </si>
  <si>
    <t>Neg f1-score</t>
  </si>
  <si>
    <t>Neg support</t>
  </si>
  <si>
    <t>Pos precision</t>
  </si>
  <si>
    <t>Pos recall</t>
  </si>
  <si>
    <t>Pos f1-score</t>
  </si>
  <si>
    <t>Pos support</t>
  </si>
  <si>
    <t>Ge</t>
  </si>
  <si>
    <t>negative precision</t>
  </si>
  <si>
    <t>negative recall</t>
  </si>
  <si>
    <t>negative f1-score</t>
  </si>
  <si>
    <t>negative support</t>
  </si>
  <si>
    <t>Accuracy Neg</t>
  </si>
  <si>
    <t>positive precision</t>
  </si>
  <si>
    <t>positive recall</t>
  </si>
  <si>
    <t>positive f1-score</t>
  </si>
  <si>
    <t>positive support</t>
  </si>
  <si>
    <t>Pos is Pos (TP)</t>
  </si>
  <si>
    <t>Pos is Neg (FP)</t>
  </si>
  <si>
    <t>Accuracy Pos</t>
  </si>
  <si>
    <t>Pos ist Pos</t>
  </si>
  <si>
    <t>Neu ist Neu</t>
  </si>
  <si>
    <t>Pos ist Neu</t>
  </si>
  <si>
    <t>Neg ist Neu</t>
  </si>
  <si>
    <t>Pos ist Neg</t>
  </si>
  <si>
    <t>Neg ist Pos</t>
  </si>
  <si>
    <t>Neg ist Neg</t>
  </si>
  <si>
    <t>Neu ist Pos</t>
  </si>
  <si>
    <t>Neu ist Neg</t>
  </si>
  <si>
    <t>Neu f1-score</t>
  </si>
  <si>
    <t>Neu support</t>
  </si>
  <si>
    <t>Neu precision</t>
  </si>
  <si>
    <t>Neu recall</t>
  </si>
  <si>
    <t>Accurcacy 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</si>
</sst>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0" fillId="4" borderId="1" xfId="0" applyFont="1" applyFill="1" applyBorder="1"/>
    <xf numFmtId="0" fontId="0" fillId="0" borderId="1" xfId="0" applyFont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0" borderId="5" xfId="0" applyFont="1" applyBorder="1"/>
    <xf numFmtId="0" fontId="0" fillId="5" borderId="0" xfId="0" applyFill="1"/>
    <xf numFmtId="0" fontId="1" fillId="0" borderId="1" xfId="0" applyFont="1" applyFill="1" applyBorder="1"/>
    <xf numFmtId="0" fontId="1" fillId="0" borderId="2" xfId="0" applyFont="1" applyFill="1" applyBorder="1"/>
  </cellXfs>
  <cellStyles count="1">
    <cellStyle name="Standard" xfId="0" builtinId="0"/>
  </cellStyles>
  <dxfs count="24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8FDACA6-9656-488D-8BF0-A2C1D596B549}" autoFormatId="16" applyNumberFormats="0" applyBorderFormats="0" applyFontFormats="0" applyPatternFormats="0" applyAlignmentFormats="0" applyWidthHeightFormats="0">
  <queryTableRefresh nextId="43">
    <queryTableFields count="40">
      <queryTableField id="1" name="Iteration" tableColumnId="1"/>
      <queryTableField id="2" name="Shortcut" tableColumnId="2"/>
      <queryTableField id="3" name="Name" tableColumnId="3"/>
      <queryTableField id="4" name="Type" tableColumnId="4"/>
      <queryTableField id="5" name="Time" tableColumnId="5"/>
      <queryTableField id="6" name="Total Length" tableColumnId="6"/>
      <queryTableField id="7" name="Training Set" tableColumnId="7"/>
      <queryTableField id="8" name="Test Set" tableColumnId="8"/>
      <queryTableField id="9" name="Accuracy" tableColumnId="9"/>
      <queryTableField id="10" name="Precision Macro" tableColumnId="10"/>
      <queryTableField id="11" name="Precision Micro" tableColumnId="11"/>
      <queryTableField id="12" name="Precision Binary" tableColumnId="12"/>
      <queryTableField id="13" name="Recall Macro" tableColumnId="13"/>
      <queryTableField id="14" name="Recall Micro" tableColumnId="14"/>
      <queryTableField id="15" name="Recall Binary" tableColumnId="15"/>
      <queryTableField id="16" name="F1 Macro" tableColumnId="16"/>
      <queryTableField id="17" name="F1 Micro" tableColumnId="17"/>
      <queryTableField id="18" name="F1 Binary" tableColumnId="18"/>
      <queryTableField id="19" name="Matrix" tableColumnId="19"/>
      <queryTableField id="37" dataBound="0" tableColumnId="37"/>
      <queryTableField id="38" dataBound="0" tableColumnId="38"/>
      <queryTableField id="39" dataBound="0" tableColumnId="39"/>
      <queryTableField id="40" dataBound="0" tableColumnId="40"/>
      <queryTableField id="20" name="0 precision" tableColumnId="20"/>
      <queryTableField id="21" name="0 recall" tableColumnId="21"/>
      <queryTableField id="22" name="0 f1-score" tableColumnId="22"/>
      <queryTableField id="23" name="0 support" tableColumnId="23"/>
      <queryTableField id="24" name="1 precision" tableColumnId="24"/>
      <queryTableField id="25" name="1 recall" tableColumnId="25"/>
      <queryTableField id="26" name="1 f1-score" tableColumnId="26"/>
      <queryTableField id="27" name="1 support" tableColumnId="27"/>
      <queryTableField id="28" name="accuracy accuracy" tableColumnId="28"/>
      <queryTableField id="29" name="macro avg precision" tableColumnId="29"/>
      <queryTableField id="30" name="macro avg recall" tableColumnId="30"/>
      <queryTableField id="31" name="macro avg f1-score" tableColumnId="31"/>
      <queryTableField id="32" name="macro avg support" tableColumnId="32"/>
      <queryTableField id="33" name="weighted avg precision" tableColumnId="33"/>
      <queryTableField id="34" name="weighted avg recall" tableColumnId="34"/>
      <queryTableField id="35" name="weighted avg f1-score" tableColumnId="35"/>
      <queryTableField id="36" name="weighted avg support" tableColumnId="3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4358F10A-4496-49C3-BCBC-D57DC1EDE0D1}" autoFormatId="16" applyNumberFormats="0" applyBorderFormats="0" applyFontFormats="0" applyPatternFormats="0" applyAlignmentFormats="0" applyWidthHeightFormats="0">
  <queryTableRefresh nextId="52">
    <queryTableFields count="49">
      <queryTableField id="1" name="Iteration" tableColumnId="1"/>
      <queryTableField id="2" name="Shortcut" tableColumnId="2"/>
      <queryTableField id="3" name="Name" tableColumnId="3"/>
      <queryTableField id="4" name="Type" tableColumnId="4"/>
      <queryTableField id="5" name="Time" tableColumnId="5"/>
      <queryTableField id="6" name="Total Length" tableColumnId="6"/>
      <queryTableField id="7" name="Training Set" tableColumnId="7"/>
      <queryTableField id="8" name="Test Set" tableColumnId="8"/>
      <queryTableField id="9" name="Accuracy" tableColumnId="9"/>
      <queryTableField id="10" name="Precision Macro" tableColumnId="10"/>
      <queryTableField id="11" name="Precision Micro" tableColumnId="11"/>
      <queryTableField id="12" name="Precision Binary" tableColumnId="12"/>
      <queryTableField id="13" name="Recall Macro" tableColumnId="13"/>
      <queryTableField id="14" name="Recall Micro" tableColumnId="14"/>
      <queryTableField id="15" name="Recall Binary" tableColumnId="15"/>
      <queryTableField id="16" name="F1 Macro" tableColumnId="16"/>
      <queryTableField id="17" name="F1 Micro" tableColumnId="17"/>
      <queryTableField id="18" name="F1 Binary" tableColumnId="18"/>
      <queryTableField id="19" name="Matrix" tableColumnId="19"/>
      <queryTableField id="41" dataBound="0" tableColumnId="41"/>
      <queryTableField id="42" dataBound="0" tableColumnId="42"/>
      <queryTableField id="43" dataBound="0" tableColumnId="43"/>
      <queryTableField id="44" dataBound="0" tableColumnId="44"/>
      <queryTableField id="45" dataBound="0" tableColumnId="45"/>
      <queryTableField id="46" dataBound="0" tableColumnId="46"/>
      <queryTableField id="47" dataBound="0" tableColumnId="47"/>
      <queryTableField id="48" dataBound="0" tableColumnId="48"/>
      <queryTableField id="49" dataBound="0" tableColumnId="49"/>
      <queryTableField id="20" name="0 precision" tableColumnId="20"/>
      <queryTableField id="21" name="0 recall" tableColumnId="21"/>
      <queryTableField id="22" name="0 f1-score" tableColumnId="22"/>
      <queryTableField id="23" name="0 support" tableColumnId="23"/>
      <queryTableField id="24" name="1 precision" tableColumnId="24"/>
      <queryTableField id="25" name="1 recall" tableColumnId="25"/>
      <queryTableField id="26" name="1 f1-score" tableColumnId="26"/>
      <queryTableField id="27" name="1 support" tableColumnId="27"/>
      <queryTableField id="28" name="2 f1-score" tableColumnId="28"/>
      <queryTableField id="29" name="2 support" tableColumnId="29"/>
      <queryTableField id="30" name="2 precision" tableColumnId="30"/>
      <queryTableField id="31" name="2 recall" tableColumnId="31"/>
      <queryTableField id="32" name="accuracy accuracy" tableColumnId="32"/>
      <queryTableField id="33" name="macro avg precision" tableColumnId="33"/>
      <queryTableField id="34" name="macro avg recall" tableColumnId="34"/>
      <queryTableField id="35" name="macro avg f1-score" tableColumnId="35"/>
      <queryTableField id="36" name="macro avg support" tableColumnId="36"/>
      <queryTableField id="37" name="weighted avg precision" tableColumnId="37"/>
      <queryTableField id="38" name="weighted avg recall" tableColumnId="38"/>
      <queryTableField id="39" name="weighted avg f1-score" tableColumnId="39"/>
      <queryTableField id="40" name="weighted avg suppor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A23EFD-D358-40BD-A629-9A4256CED8C4}" name="CNNDataKFold" displayName="CNNDataKFold" ref="A1:AN100" tableType="queryTable" totalsRowShown="0">
  <autoFilter ref="A1:AN100" xr:uid="{2BA23EFD-D358-40BD-A629-9A4256CED8C4}"/>
  <tableColumns count="40">
    <tableColumn id="1" xr3:uid="{F745AD9F-EB11-4FDB-B6BB-2FC5FAD81F82}" uniqueName="1" name="Iteration" queryTableFieldId="1"/>
    <tableColumn id="2" xr3:uid="{5BB659E8-718F-477D-B571-D9F87A8EE550}" uniqueName="2" name="Shortcut" queryTableFieldId="2" dataDxfId="248"/>
    <tableColumn id="3" xr3:uid="{432310D9-1935-4CF6-9B67-364A64281073}" uniqueName="3" name="Name" queryTableFieldId="3" dataDxfId="247"/>
    <tableColumn id="4" xr3:uid="{D8109221-B074-48FB-B23C-A27FB99A4600}" uniqueName="4" name="Type" queryTableFieldId="4" dataDxfId="246"/>
    <tableColumn id="5" xr3:uid="{F960122A-E08C-4314-BF0F-7C4E2EA12E14}" uniqueName="5" name="Time" queryTableFieldId="5"/>
    <tableColumn id="6" xr3:uid="{D723D299-E3B9-4A79-B146-32A6E044DD31}" uniqueName="6" name="Total Length" queryTableFieldId="6"/>
    <tableColumn id="7" xr3:uid="{190BAFD7-5EF6-429E-AE08-DA77141127B6}" uniqueName="7" name="Training Set" queryTableFieldId="7"/>
    <tableColumn id="8" xr3:uid="{CC2CFC9B-B2F9-4CC8-9D7F-EA0A7E371973}" uniqueName="8" name="Test Set" queryTableFieldId="8"/>
    <tableColumn id="9" xr3:uid="{AFB16F41-71C5-4E31-BFAE-5B062E897D4E}" uniqueName="9" name="Accuracy" queryTableFieldId="9"/>
    <tableColumn id="10" xr3:uid="{E0970A65-0D50-4440-9D38-29DE6E37149F}" uniqueName="10" name="Precision Macro" queryTableFieldId="10"/>
    <tableColumn id="11" xr3:uid="{1A7A9D59-1EFF-400B-B1BD-78BAEF51D910}" uniqueName="11" name="Precision Micro" queryTableFieldId="11"/>
    <tableColumn id="12" xr3:uid="{8643C908-C609-479B-9687-CDD7713E30E4}" uniqueName="12" name="Precision Binary" queryTableFieldId="12"/>
    <tableColumn id="13" xr3:uid="{6B9D25AB-92E9-40A7-9900-97EBE0EB204E}" uniqueName="13" name="Recall Macro" queryTableFieldId="13"/>
    <tableColumn id="14" xr3:uid="{61D9FB4B-9580-44A7-ABAC-0411AF12BEA5}" uniqueName="14" name="Recall Micro" queryTableFieldId="14"/>
    <tableColumn id="15" xr3:uid="{9F2E213B-A07F-463B-880C-0316826E49DD}" uniqueName="15" name="Recall Binary" queryTableFieldId="15"/>
    <tableColumn id="16" xr3:uid="{92C31AE3-F044-4527-B02F-BB04A359AE43}" uniqueName="16" name="F1 Macro" queryTableFieldId="16"/>
    <tableColumn id="17" xr3:uid="{FD069A56-523F-444D-B786-E6D6DEF97772}" uniqueName="17" name="F1 Micro" queryTableFieldId="17"/>
    <tableColumn id="18" xr3:uid="{CFA7FEB1-58C1-4601-8909-6AD413C0C07E}" uniqueName="18" name="F1 Binary" queryTableFieldId="18"/>
    <tableColumn id="19" xr3:uid="{D999762E-27FD-4AEC-86A8-C0CFA19435CF}" uniqueName="19" name="Matrix" queryTableFieldId="19" dataDxfId="245"/>
    <tableColumn id="37" xr3:uid="{037C4BAF-E9B2-4796-9F99-648EC185011D}" uniqueName="37" name="Pos ist Pos TP" queryTableFieldId="37" dataDxfId="239"/>
    <tableColumn id="38" xr3:uid="{A922DB6F-ECB6-4674-B051-8F8A4D084194}" uniqueName="38" name="Pos ist Neg FP" queryTableFieldId="38" dataDxfId="242"/>
    <tableColumn id="39" xr3:uid="{F99B70D7-4505-40E8-856C-004FE06C67D1}" uniqueName="39" name="Neg ist Pos FN" queryTableFieldId="39" dataDxfId="241"/>
    <tableColumn id="40" xr3:uid="{A3A3EF2D-FF53-49A4-ABC6-BECEA3F6F021}" uniqueName="40" name="Neg ist Neg TN" queryTableFieldId="40" dataDxfId="240"/>
    <tableColumn id="20" xr3:uid="{AFEBDEF4-C1FD-4F0F-ACB5-C59D1B94C00A}" uniqueName="20" name="Neg precision" queryTableFieldId="20"/>
    <tableColumn id="21" xr3:uid="{858551F5-7F61-45D7-9D8E-1B8C55EBB505}" uniqueName="21" name="Neg recall" queryTableFieldId="21"/>
    <tableColumn id="22" xr3:uid="{AC6823D3-9D2C-48D2-9C2C-AC12C0AA0F12}" uniqueName="22" name="Neg f1-score" queryTableFieldId="22"/>
    <tableColumn id="23" xr3:uid="{ED7D95A6-D846-49E3-83FE-ABCDBB4C16A0}" uniqueName="23" name="Neg support" queryTableFieldId="23"/>
    <tableColumn id="24" xr3:uid="{51354176-A2C1-4AC5-8615-929BDA56C822}" uniqueName="24" name="Pos precision" queryTableFieldId="24"/>
    <tableColumn id="25" xr3:uid="{FA8C9F5A-9030-4494-B52C-90680E47E2A7}" uniqueName="25" name="Pos recall" queryTableFieldId="25"/>
    <tableColumn id="26" xr3:uid="{98BF8902-ECC8-4293-B4D4-CD5CFB45C9B4}" uniqueName="26" name="Pos f1-score" queryTableFieldId="26"/>
    <tableColumn id="27" xr3:uid="{0682FE2D-94E8-41D1-8373-1DC134570B17}" uniqueName="27" name="Pos support" queryTableFieldId="27"/>
    <tableColumn id="28" xr3:uid="{1235D240-CFF5-44D2-A394-333713D66748}" uniqueName="28" name="accuracy accuracy" queryTableFieldId="28"/>
    <tableColumn id="29" xr3:uid="{C2762891-EE06-43FE-A6CC-BB1AB200D3D5}" uniqueName="29" name="macro avg precision" queryTableFieldId="29"/>
    <tableColumn id="30" xr3:uid="{A2900590-B378-4784-95BF-570B47E12055}" uniqueName="30" name="macro avg recall" queryTableFieldId="30"/>
    <tableColumn id="31" xr3:uid="{BD80628D-6E7A-4229-9212-2C8526316289}" uniqueName="31" name="macro avg f1-score" queryTableFieldId="31"/>
    <tableColumn id="32" xr3:uid="{32A166A2-0688-4C39-936D-3EE62855B31F}" uniqueName="32" name="macro avg support" queryTableFieldId="32"/>
    <tableColumn id="33" xr3:uid="{82ECEED5-3B6B-4EE6-A79F-5D2C46A5FA30}" uniqueName="33" name="weighted avg precision" queryTableFieldId="33"/>
    <tableColumn id="34" xr3:uid="{C09E2546-D301-4DF5-8CF3-AB125823031D}" uniqueName="34" name="weighted avg recall" queryTableFieldId="34"/>
    <tableColumn id="35" xr3:uid="{8CEA4E55-2E72-4D95-820B-96F00B89B87E}" uniqueName="35" name="weighted avg f1-score" queryTableFieldId="35"/>
    <tableColumn id="36" xr3:uid="{70CE865D-73D2-4669-ADDE-3A8227205409}" uniqueName="36" name="weighted avg support" queryTableFieldId="3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A638046-F3ED-49A9-8D01-7AE0E64A3B42}" name="Tabelle10" displayName="Tabelle10" ref="A1:L19" totalsRowShown="0" headerRowDxfId="15" dataDxfId="16" headerRowBorderDxfId="28" tableBorderDxfId="29">
  <autoFilter ref="A1:L19" xr:uid="{9A638046-F3ED-49A9-8D01-7AE0E64A3B42}"/>
  <tableColumns count="12">
    <tableColumn id="1" xr3:uid="{B5969CB1-1BA4-4D42-9ADC-4A4982524E37}" name="Iteration" dataDxfId="27"/>
    <tableColumn id="2" xr3:uid="{31CA8643-3D3E-4294-AE52-555B41FF9D03}" name="Shortcut" dataDxfId="26"/>
    <tableColumn id="3" xr3:uid="{9CB8CAD3-8C26-457C-8DB2-0172C75010B8}" name="Name" dataDxfId="25"/>
    <tableColumn id="4" xr3:uid="{0CF816D6-D634-4032-82DC-8F95D87D61ED}" name="Type" dataDxfId="24"/>
    <tableColumn id="5" xr3:uid="{6536F5D4-9B96-4143-835E-12AFADA86FBA}" name="Pos precision" dataDxfId="23"/>
    <tableColumn id="6" xr3:uid="{9DAB622D-004B-4269-8363-6EF7633835C5}" name="Pos recall" dataDxfId="22"/>
    <tableColumn id="7" xr3:uid="{2B8FD90C-579B-40C0-912A-E63FC993F923}" name="Pos f1-score" dataDxfId="21"/>
    <tableColumn id="8" xr3:uid="{21E6649D-7088-49C7-A719-299F38CF6744}" name="Pos support" dataDxfId="20"/>
    <tableColumn id="9" xr3:uid="{BA33E480-AD55-4EC2-A2BB-07C7EF174755}" name="Pos ist Pos" dataDxfId="19"/>
    <tableColumn id="10" xr3:uid="{E94EBF2A-D0BB-4A39-8087-C6D919F09AFD}" name="Pos ist Neg" dataDxfId="18"/>
    <tableColumn id="11" xr3:uid="{788ECEB9-14AB-43D1-8FCC-483B866FB939}" name="Pos ist Neu" dataDxfId="17"/>
    <tableColumn id="12" xr3:uid="{F1E65DA0-8182-4E9A-8597-C1E2170FFD36}" name="Accuracy Pos">
      <calculatedColumnFormula>I2/(I2+J2+K2)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B3293F-79BD-41D9-B03D-9DCF13672CCA}" name="Tabelle11" displayName="Tabelle11" ref="A1:L19" totalsRowShown="0" headerRowDxfId="0" dataDxfId="1" headerRowBorderDxfId="13" tableBorderDxfId="14">
  <autoFilter ref="A1:L19" xr:uid="{14B3293F-79BD-41D9-B03D-9DCF13672CCA}"/>
  <tableColumns count="12">
    <tableColumn id="1" xr3:uid="{E32C6FF4-B838-4265-BFB3-0986581F80B4}" name="Iteration" dataDxfId="12"/>
    <tableColumn id="2" xr3:uid="{057527C6-62D5-4EC7-B66A-76A60E260E9F}" name="Shortcut" dataDxfId="11"/>
    <tableColumn id="3" xr3:uid="{49347D99-E5CF-4349-AACA-7F82E22691F9}" name="Name" dataDxfId="10"/>
    <tableColumn id="4" xr3:uid="{512CC371-D529-4C97-A5DF-C29CF2798B2D}" name="Type" dataDxfId="9"/>
    <tableColumn id="5" xr3:uid="{2E002C24-6D5D-4273-9776-EAD7FFA7A56E}" name="Neu f1-score" dataDxfId="8"/>
    <tableColumn id="6" xr3:uid="{00D9678F-5DA0-4C50-83FB-44BD703C58CE}" name="Neu support" dataDxfId="7"/>
    <tableColumn id="7" xr3:uid="{4F31ABC8-AD3B-4F33-9208-32A39859939E}" name="Neu precision" dataDxfId="6"/>
    <tableColumn id="8" xr3:uid="{C145D5F9-7DCA-41AB-9C70-6A57130751AC}" name="Neu recall" dataDxfId="5"/>
    <tableColumn id="9" xr3:uid="{3D2A9530-894A-43F1-BF63-EB5AD2715028}" name="Neu ist Pos" dataDxfId="4"/>
    <tableColumn id="10" xr3:uid="{7D7B81CB-EBFE-4BFD-99F8-3AE6001578A3}" name="Neu ist Neg" dataDxfId="3"/>
    <tableColumn id="11" xr3:uid="{C45FEDB5-EAA3-45EF-B358-CCB62C5AA7A9}" name="Neu ist Neu" dataDxfId="2"/>
    <tableColumn id="12" xr3:uid="{4A0E86C8-CCAA-4B27-B26C-69E6923007E0}" name="Accurcacy Neu">
      <calculatedColumnFormula>K2/(I2+J2+K2)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AB2D13-26FD-456B-8DED-D8F562B7039E}" name="Tabelle3" displayName="Tabelle3" ref="A1:AN21" totalsRowShown="0" headerRowDxfId="197" dataDxfId="198">
  <autoFilter ref="A1:AN21" xr:uid="{47AB2D13-26FD-456B-8DED-D8F562B7039E}"/>
  <tableColumns count="40">
    <tableColumn id="1" xr3:uid="{0932BACC-6630-498C-B979-CB911C83EBAA}" name="Iteration" dataDxfId="238"/>
    <tableColumn id="2" xr3:uid="{FCB53037-C899-4CB2-AD25-21C21DC85FD9}" name="Shortcut" dataDxfId="237"/>
    <tableColumn id="3" xr3:uid="{6D310CE0-FE10-447A-ADE5-FF401DABB16D}" name="Name" dataDxfId="236"/>
    <tableColumn id="4" xr3:uid="{ACB37F32-886A-4289-9FC5-EDEC94762EC5}" name="Type" dataDxfId="235"/>
    <tableColumn id="5" xr3:uid="{B50E01D2-03E2-4359-A464-E0AECC2C519A}" name="Time" dataDxfId="234"/>
    <tableColumn id="6" xr3:uid="{6378D111-FECD-4A77-B376-B119D6079BCB}" name="Total Length" dataDxfId="233"/>
    <tableColumn id="7" xr3:uid="{5C48DE96-99F4-471D-BD02-B75562057FE1}" name="Training Set" dataDxfId="232"/>
    <tableColumn id="8" xr3:uid="{AD6BAA89-FD07-454C-A226-31487D9DC686}" name="Test Set" dataDxfId="231"/>
    <tableColumn id="9" xr3:uid="{E296EDF0-9430-45BB-9280-9798F0073213}" name="Accuracy" dataDxfId="230"/>
    <tableColumn id="10" xr3:uid="{34411B01-AB3A-49C1-81D9-327E2E71A8A9}" name="Precision Macro" dataDxfId="229"/>
    <tableColumn id="11" xr3:uid="{865900F4-7BBF-4B5D-B53A-4D91A56F87A3}" name="Precision Micro" dataDxfId="228"/>
    <tableColumn id="12" xr3:uid="{B3111F3D-8FAF-4005-9FDD-0031D3CE5255}" name="Precision Binary" dataDxfId="227"/>
    <tableColumn id="13" xr3:uid="{4392A38F-B899-46FC-BACD-34B25A4F29BA}" name="Recall Macro" dataDxfId="226"/>
    <tableColumn id="14" xr3:uid="{5F4AA192-78A8-4A81-8DDA-A7A25069AEFE}" name="Recall Micro" dataDxfId="225"/>
    <tableColumn id="15" xr3:uid="{E91905DC-30CF-4A33-A15B-06ED8076F92A}" name="Recall Binary" dataDxfId="224"/>
    <tableColumn id="16" xr3:uid="{4843A3E1-CD15-4FDA-A4CA-EB89C8B907C5}" name="F1 Macro" dataDxfId="223"/>
    <tableColumn id="17" xr3:uid="{6195E3C7-F345-442A-9FD2-8A2861FC7F58}" name="F1 Micro" dataDxfId="222"/>
    <tableColumn id="18" xr3:uid="{FCB16328-481E-454C-B04A-23D581E5BDEC}" name="F1 Binary" dataDxfId="221"/>
    <tableColumn id="19" xr3:uid="{C2AD26E0-809E-46AB-85D3-A059A82D10CC}" name="Matrix" dataDxfId="220"/>
    <tableColumn id="20" xr3:uid="{B94F4FEE-8ACE-46A5-B08D-98202D6D9E76}" name="Pos ist Pos TP" dataDxfId="219"/>
    <tableColumn id="21" xr3:uid="{BF4B8A40-E694-4B4A-ABEC-76C26A764CD1}" name="Pos ist Neg FP" dataDxfId="218"/>
    <tableColumn id="22" xr3:uid="{052750C4-930A-4E45-8B04-132E7DB41FD9}" name="Neg ist Pos FN" dataDxfId="217"/>
    <tableColumn id="23" xr3:uid="{615C916D-1EBE-497B-A091-8476DAF91635}" name="Neg ist Neg TN" dataDxfId="216"/>
    <tableColumn id="24" xr3:uid="{8D8B3041-9363-4AC6-A8F5-1FCEEF28D2EE}" name="Neg precision" dataDxfId="215"/>
    <tableColumn id="25" xr3:uid="{0C1A4CED-607F-4407-B1C9-5022B6E85892}" name="Neg recall" dataDxfId="214"/>
    <tableColumn id="26" xr3:uid="{0C3257B9-9CA8-4DD2-A24A-77139DB41C0A}" name="Neg f1-score" dataDxfId="213"/>
    <tableColumn id="27" xr3:uid="{B87B1A03-25D1-4119-9011-6FBCCFB3284D}" name="Neg support" dataDxfId="212"/>
    <tableColumn id="28" xr3:uid="{8AB853BB-B2F8-43D4-B9AC-1221369A7D2A}" name="Pos precision" dataDxfId="211"/>
    <tableColumn id="29" xr3:uid="{4DB77151-4085-468D-B1E9-FCBD2EB9EB39}" name="Pos recall" dataDxfId="210"/>
    <tableColumn id="30" xr3:uid="{A1050F67-BD37-4BE6-BFBB-97ABFFE008AA}" name="Pos f1-score" dataDxfId="209"/>
    <tableColumn id="31" xr3:uid="{CB3B8BC3-C871-4ECD-AFDC-F4DB1BDFBD49}" name="Pos support" dataDxfId="208"/>
    <tableColumn id="32" xr3:uid="{45FCE303-DD22-4AAB-BA1B-469BFF1D1658}" name="accuracy accuracy" dataDxfId="207"/>
    <tableColumn id="33" xr3:uid="{D6422790-A2FC-4DFA-8AF3-FDF999207692}" name="macro avg precision" dataDxfId="206"/>
    <tableColumn id="34" xr3:uid="{7D1E5B15-C598-40BD-B8B7-F0A1F5F96B3F}" name="macro avg recall" dataDxfId="205"/>
    <tableColumn id="35" xr3:uid="{67587952-9F00-45BE-A5EC-0670688EB41A}" name="macro avg f1-score" dataDxfId="204"/>
    <tableColumn id="36" xr3:uid="{DB7CE758-8EA0-4CE5-931D-B11A25EF3FA2}" name="macro avg support" dataDxfId="203"/>
    <tableColumn id="37" xr3:uid="{BDB34E9E-3B33-4A11-8E3A-C093CA1A9CD2}" name="weighted avg precision" dataDxfId="202"/>
    <tableColumn id="38" xr3:uid="{771525D3-7BBC-4D2E-ACB3-B4537DB23016}" name="weighted avg recall" dataDxfId="201"/>
    <tableColumn id="39" xr3:uid="{66805D9F-43AB-48D3-B154-A17E26A91561}" name="weighted avg f1-score" dataDxfId="200"/>
    <tableColumn id="40" xr3:uid="{8A56D7DC-3B3E-44E7-BCA6-499E6F4125A5}" name="weighted avg support" dataDxfId="19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21B631-79F6-418F-A355-84E8C0C8FF38}" name="Tabelle5" displayName="Tabelle5" ref="A1:V21" totalsRowShown="0" headerRowDxfId="156" dataDxfId="157" headerRowBorderDxfId="181" tableBorderDxfId="182" totalsRowBorderDxfId="180">
  <autoFilter ref="A1:V21" xr:uid="{9821B631-79F6-418F-A355-84E8C0C8FF38}"/>
  <tableColumns count="22">
    <tableColumn id="1" xr3:uid="{BE3299A4-081F-4798-AF6F-7906FAB2E783}" name="Iteration" dataDxfId="179"/>
    <tableColumn id="2" xr3:uid="{82F2C1B0-E047-4BB1-A71E-437A11806622}" name="Shortcut" dataDxfId="178"/>
    <tableColumn id="3" xr3:uid="{555264C3-17E2-4886-8155-807C16F4DA4B}" name="Name" dataDxfId="177"/>
    <tableColumn id="4" xr3:uid="{34DB3A71-80FD-4649-A991-C6DE4B1D5A9E}" name="Type" dataDxfId="176"/>
    <tableColumn id="5" xr3:uid="{2B4ABC1A-825D-4E46-A93E-83F6C929A8E2}" name="Time" dataDxfId="175"/>
    <tableColumn id="6" xr3:uid="{7DA3894C-9CCD-4EA2-A93A-C83B267F7932}" name="Total Length" dataDxfId="174"/>
    <tableColumn id="7" xr3:uid="{F28BF3D7-F708-42A2-9A48-A4FA94B7CF68}" name="Training Set" dataDxfId="173"/>
    <tableColumn id="8" xr3:uid="{64CB335B-62E4-4213-AD53-B204F6B4A27C}" name="Test Set" dataDxfId="172"/>
    <tableColumn id="9" xr3:uid="{92D01077-D6E8-4151-A1A4-98E18D5144CE}" name="Pos ist Pos TP" dataDxfId="171"/>
    <tableColumn id="10" xr3:uid="{65D398BF-57F4-45FF-BA01-BA5808A6D636}" name="Pos ist Neg FP" dataDxfId="170"/>
    <tableColumn id="11" xr3:uid="{2EBC5C99-F7C0-4595-827A-A736893A3473}" name="Neg ist Pos FN" dataDxfId="169"/>
    <tableColumn id="12" xr3:uid="{59C92581-AC2F-414E-9631-40634423642E}" name="Neg ist Neg TN" dataDxfId="168"/>
    <tableColumn id="13" xr3:uid="{3CBE4935-C8F2-46F7-AF03-1D6801418891}" name="Accuracy" dataDxfId="167"/>
    <tableColumn id="14" xr3:uid="{0C6612C9-1C11-42F6-A220-2CC0990EEAB2}" name="Precision Binary" dataDxfId="166"/>
    <tableColumn id="15" xr3:uid="{19BBA649-0EE9-4C8B-ADF9-39301F3E689E}" name="Recall Binary" dataDxfId="165"/>
    <tableColumn id="16" xr3:uid="{7CE04AF5-EEBD-4EDD-875E-F707212FBC43}" name="F1 Binary" dataDxfId="164"/>
    <tableColumn id="17" xr3:uid="{3780249D-6FF5-48DF-95B4-46ED7606FF09}" name="macro avg precision" dataDxfId="163"/>
    <tableColumn id="18" xr3:uid="{842DD50C-7D5F-4321-9568-4A853D0A6691}" name="macro avg recall" dataDxfId="162"/>
    <tableColumn id="19" xr3:uid="{484C8131-B317-41F0-8BEB-74B59DBAF8F2}" name="macro avg f1-score" dataDxfId="161"/>
    <tableColumn id="20" xr3:uid="{10067176-4C68-412E-B554-8F5C92378E95}" name="weighted avg precision" dataDxfId="160"/>
    <tableColumn id="21" xr3:uid="{9DCB5009-E949-450B-B990-E44C674440E3}" name="weighted avg recall" dataDxfId="159"/>
    <tableColumn id="22" xr3:uid="{D4357333-92F7-4EB8-AFA2-AA90137BFB35}" name="weighted avg f1-score" dataDxfId="15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85AFE2-910C-4966-BA35-B8AA3975625C}" name="Tabelle4" displayName="Tabelle4" ref="A1:K21" totalsRowShown="0" headerRowDxfId="183" dataDxfId="184" headerRowBorderDxfId="195" tableBorderDxfId="196">
  <autoFilter ref="A1:K21" xr:uid="{D285AFE2-910C-4966-BA35-B8AA3975625C}"/>
  <tableColumns count="11">
    <tableColumn id="1" xr3:uid="{49742462-E8E9-4B40-9EC6-054CB74D9015}" name="Iteration" dataDxfId="194"/>
    <tableColumn id="2" xr3:uid="{107086E8-25BE-4593-B71D-EF94D0CE4082}" name="Shortcut" dataDxfId="193"/>
    <tableColumn id="3" xr3:uid="{307557C8-3A8A-423F-B5E2-975FB781B137}" name="Name" dataDxfId="192"/>
    <tableColumn id="4" xr3:uid="{3A2CBBE8-0F2A-4062-9010-A0B23D7E4EAE}" name="Type" dataDxfId="191"/>
    <tableColumn id="5" xr3:uid="{545C56C7-9CA7-4B93-BDB8-B017212433BF}" name="negative precision" dataDxfId="190"/>
    <tableColumn id="6" xr3:uid="{3CC8EEDD-1B64-40E5-83DD-CC41B5FBBDA6}" name="negative recall" dataDxfId="189"/>
    <tableColumn id="7" xr3:uid="{CBF2E164-43C8-4D80-9A01-97829C1E4500}" name="negative f1-score" dataDxfId="188"/>
    <tableColumn id="8" xr3:uid="{9FACC14D-3DA1-4089-BCAD-B76DF1AEBBD2}" name="negative support" dataDxfId="187"/>
    <tableColumn id="9" xr3:uid="{E53E116E-0C3A-46AD-88E8-85C09F957E00}" name="Neg ist Pos FN" dataDxfId="186"/>
    <tableColumn id="10" xr3:uid="{D9AD3F17-F98C-4771-93A3-3A0F5E67B1F5}" name="Neg ist Neg TN" dataDxfId="185"/>
    <tableColumn id="11" xr3:uid="{26DFDFE7-1828-4192-9B11-BE49E53100E8}" name="Accuracy Neg">
      <calculatedColumnFormula>J2/(I2+J2)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FD3883-C0D6-4EDE-B080-E52E0348DBDF}" name="Tabelle6" displayName="Tabelle6" ref="A1:K21" totalsRowShown="0" headerRowDxfId="142" dataDxfId="143" headerRowBorderDxfId="154" tableBorderDxfId="155">
  <autoFilter ref="A1:K21" xr:uid="{5BFD3883-C0D6-4EDE-B080-E52E0348DBDF}"/>
  <tableColumns count="11">
    <tableColumn id="1" xr3:uid="{B5523E96-1BFA-4F53-8435-994ED377B214}" name="Iteration" dataDxfId="153"/>
    <tableColumn id="2" xr3:uid="{F6196145-C9A9-48B8-80C1-EEDFCCB13B77}" name="Shortcut" dataDxfId="152"/>
    <tableColumn id="3" xr3:uid="{074A41FD-35B8-407F-A5BB-C9EC518AE80F}" name="Name" dataDxfId="151"/>
    <tableColumn id="4" xr3:uid="{BA083701-5545-4DAF-A771-D38DD99C4AA2}" name="Type" dataDxfId="150"/>
    <tableColumn id="5" xr3:uid="{EA7D9F0B-3B8B-4B9F-ACF2-4864E5DC2570}" name="positive precision" dataDxfId="149"/>
    <tableColumn id="6" xr3:uid="{810122F4-78B3-4E7A-AD1F-E51010B59A7E}" name="positive recall" dataDxfId="148"/>
    <tableColumn id="7" xr3:uid="{B6B70180-C056-4E27-A107-A90405353512}" name="positive f1-score" dataDxfId="147"/>
    <tableColumn id="8" xr3:uid="{3BBABF2F-7E5C-44D7-907C-DC977AB14B1D}" name="positive support" dataDxfId="146"/>
    <tableColumn id="9" xr3:uid="{DA772674-8AB9-4142-B24D-93F7055D1BE5}" name="Pos is Pos (TP)" dataDxfId="145"/>
    <tableColumn id="10" xr3:uid="{32997981-D0E1-428C-BC02-B87687CFE4EB}" name="Pos is Neg (FP)" dataDxfId="144"/>
    <tableColumn id="11" xr3:uid="{42CC8851-4B60-42B7-B57F-3D6DEC442138}" name="Accuracy Pos">
      <calculatedColumnFormula>I2/(I2+J2)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EC8A1B-95B2-47BF-944E-EAFAB8E91402}" name="CNNDataKFold__2" displayName="CNNDataKFold__2" ref="A1:AW91" tableType="queryTable" totalsRowShown="0">
  <autoFilter ref="A1:AW91" xr:uid="{62EC8A1B-95B2-47BF-944E-EAFAB8E91402}"/>
  <tableColumns count="49">
    <tableColumn id="1" xr3:uid="{466B872F-92F5-4DF7-A121-14ED5E02C5E1}" uniqueName="1" name="Iteration" queryTableFieldId="1"/>
    <tableColumn id="2" xr3:uid="{80E00AD1-FB7B-4AD9-A215-8C33433AE313}" uniqueName="2" name="Shortcut" queryTableFieldId="2" dataDxfId="140"/>
    <tableColumn id="3" xr3:uid="{CB112800-A42C-48AF-A28E-FBBFAA2A336B}" uniqueName="3" name="Name" queryTableFieldId="3" dataDxfId="244"/>
    <tableColumn id="4" xr3:uid="{6CB01085-9501-464C-911F-85F9CD67B8FB}" uniqueName="4" name="Type" queryTableFieldId="4" dataDxfId="141"/>
    <tableColumn id="5" xr3:uid="{E9A6661E-69EC-4583-A056-25B228D38007}" uniqueName="5" name="Time" queryTableFieldId="5"/>
    <tableColumn id="6" xr3:uid="{8FBCF0DB-8D52-4AD7-AE28-48384ACF54A5}" uniqueName="6" name="Total Length" queryTableFieldId="6"/>
    <tableColumn id="7" xr3:uid="{B17141EE-B65F-4B5B-BA0E-A4985FDDE4CC}" uniqueName="7" name="Training Set" queryTableFieldId="7"/>
    <tableColumn id="8" xr3:uid="{24AB2D01-D686-4E89-8EED-5041547A8496}" uniqueName="8" name="Test Set" queryTableFieldId="8"/>
    <tableColumn id="9" xr3:uid="{44DBAFAB-4255-40CE-BACF-A616929D221E}" uniqueName="9" name="Accuracy" queryTableFieldId="9"/>
    <tableColumn id="10" xr3:uid="{62F9A158-6D46-4D4E-8654-709E603EA169}" uniqueName="10" name="Precision Macro" queryTableFieldId="10"/>
    <tableColumn id="11" xr3:uid="{3C3A972E-AADC-43BF-AD51-0BF94FC98086}" uniqueName="11" name="Precision Micro" queryTableFieldId="11"/>
    <tableColumn id="12" xr3:uid="{16DD4135-1C6F-4CCF-8F35-52CF0B8594CD}" uniqueName="12" name="Precision Binary" queryTableFieldId="12"/>
    <tableColumn id="13" xr3:uid="{5DF1047A-694C-4E1A-B021-C3B40AFA89A1}" uniqueName="13" name="Recall Macro" queryTableFieldId="13"/>
    <tableColumn id="14" xr3:uid="{148E2EAE-63C4-48C2-A7BE-1CCF98F4C744}" uniqueName="14" name="Recall Micro" queryTableFieldId="14"/>
    <tableColumn id="15" xr3:uid="{751360D7-64F4-46FD-95BB-62E4B36A296B}" uniqueName="15" name="Recall Binary" queryTableFieldId="15"/>
    <tableColumn id="16" xr3:uid="{D1B49CFE-6431-4AB3-9C94-5FD8FF7C81CC}" uniqueName="16" name="F1 Macro" queryTableFieldId="16"/>
    <tableColumn id="17" xr3:uid="{E8766F42-2544-4A56-95EC-B9FC5989B791}" uniqueName="17" name="F1 Micro" queryTableFieldId="17"/>
    <tableColumn id="18" xr3:uid="{520A57F3-5E9C-4BE8-A018-0FA5C3A332AA}" uniqueName="18" name="F1 Binary" queryTableFieldId="18"/>
    <tableColumn id="19" xr3:uid="{8055DDD1-F8A5-4E9D-B36F-3D58C2EC8280}" uniqueName="19" name="Matrix" queryTableFieldId="19" dataDxfId="243"/>
    <tableColumn id="41" xr3:uid="{CF8C65C6-58AE-4A72-9B70-2C49C74F4D54}" uniqueName="41" name="Pos ist Pos" queryTableFieldId="41" dataDxfId="139"/>
    <tableColumn id="42" xr3:uid="{33F34022-C0D8-4A0A-8812-8A8B281535E3}" uniqueName="42" name="Pos ist Neg" queryTableFieldId="42" dataDxfId="138"/>
    <tableColumn id="43" xr3:uid="{B905A162-C4CE-4624-846F-B9066DE61804}" uniqueName="43" name="Pos ist Neu" queryTableFieldId="43" dataDxfId="137"/>
    <tableColumn id="44" xr3:uid="{77892AF0-81FE-4F0D-BEDA-626BE2CB0595}" uniqueName="44" name="Neg ist Pos" queryTableFieldId="44" dataDxfId="136"/>
    <tableColumn id="45" xr3:uid="{63E71977-5BB1-4ABD-88BB-C93CC3053477}" uniqueName="45" name="Neg ist Neg" queryTableFieldId="45" dataDxfId="135"/>
    <tableColumn id="46" xr3:uid="{D4681A91-5402-4698-9945-588D3A6E69F3}" uniqueName="46" name="Neg ist Neu" queryTableFieldId="46" dataDxfId="134"/>
    <tableColumn id="47" xr3:uid="{CCBB4B91-EDA5-4232-9726-D785FB1BA8DE}" uniqueName="47" name="Neu ist Pos" queryTableFieldId="47" dataDxfId="133"/>
    <tableColumn id="48" xr3:uid="{257A4BD6-7C83-4860-9B8B-8517095B4805}" uniqueName="48" name="Neu ist Neg" queryTableFieldId="48" dataDxfId="132"/>
    <tableColumn id="49" xr3:uid="{69B6C7AB-02C4-41CE-A949-4A47FAC107B9}" uniqueName="49" name="Neu ist Neu" queryTableFieldId="49" dataDxfId="131"/>
    <tableColumn id="20" xr3:uid="{5C084208-0823-4A29-A428-55414E5E7AE0}" uniqueName="20" name="0 precision" queryTableFieldId="20"/>
    <tableColumn id="21" xr3:uid="{FA0D0373-7682-457A-BB11-17D81230C72F}" uniqueName="21" name="Neg recall" queryTableFieldId="21"/>
    <tableColumn id="22" xr3:uid="{91BEAAF1-0CC4-471A-A5AB-C911C1404F27}" uniqueName="22" name="Neg f1-score" queryTableFieldId="22"/>
    <tableColumn id="23" xr3:uid="{C7A91124-7176-4892-A925-01AA4CBEEA59}" uniqueName="23" name="Neg support" queryTableFieldId="23"/>
    <tableColumn id="24" xr3:uid="{A8A3036E-0F46-4525-A48C-3E392AD83DD7}" uniqueName="24" name="Pos precision" queryTableFieldId="24"/>
    <tableColumn id="25" xr3:uid="{69B1FC33-EEB4-421C-853E-08E18C2C02C0}" uniqueName="25" name="Pos recall" queryTableFieldId="25"/>
    <tableColumn id="26" xr3:uid="{B5F13731-8497-4B61-84B8-77FCEB5C8CF9}" uniqueName="26" name="Pos f1-score" queryTableFieldId="26"/>
    <tableColumn id="27" xr3:uid="{6B7CA342-4ED9-4CD8-A739-7E9917A3A1CC}" uniqueName="27" name="Pos support" queryTableFieldId="27"/>
    <tableColumn id="28" xr3:uid="{C1C25A87-1F47-42B5-9197-E57F18F0C360}" uniqueName="28" name="Neu f1-score" queryTableFieldId="28"/>
    <tableColumn id="29" xr3:uid="{8E3330E0-2DF1-4A7F-8EFE-E5E6DD6ECFC2}" uniqueName="29" name="Neu support" queryTableFieldId="29"/>
    <tableColumn id="30" xr3:uid="{E89F1E45-6D1B-40E4-92EF-556AB3FB4B75}" uniqueName="30" name="Neu precision" queryTableFieldId="30"/>
    <tableColumn id="31" xr3:uid="{96792F78-B116-43EB-8159-C4B14BACB0F5}" uniqueName="31" name="Neu recall" queryTableFieldId="31"/>
    <tableColumn id="32" xr3:uid="{9B7B4E2C-1295-47D3-ABD4-7524AAF8DF86}" uniqueName="32" name="accuracy accuracy" queryTableFieldId="32"/>
    <tableColumn id="33" xr3:uid="{1D518ABC-C4CB-4878-9141-3F037E601F87}" uniqueName="33" name="macro avg precision" queryTableFieldId="33"/>
    <tableColumn id="34" xr3:uid="{E55B0BE7-A02D-4757-A38C-EDAC797FA3EF}" uniqueName="34" name="macro avg recall" queryTableFieldId="34"/>
    <tableColumn id="35" xr3:uid="{FFB1998E-ED35-40C6-845F-07E68AB1AAE5}" uniqueName="35" name="macro avg f1-score" queryTableFieldId="35"/>
    <tableColumn id="36" xr3:uid="{7F5F388E-F453-4F91-836E-497A84A4C3F8}" uniqueName="36" name="macro avg support" queryTableFieldId="36"/>
    <tableColumn id="37" xr3:uid="{AE9EB683-66FF-4416-9AF0-6743387803F2}" uniqueName="37" name="weighted avg precision" queryTableFieldId="37"/>
    <tableColumn id="38" xr3:uid="{2C42A4B6-2A58-4CBA-9D3D-4D09403174A0}" uniqueName="38" name="weighted avg recall" queryTableFieldId="38"/>
    <tableColumn id="39" xr3:uid="{5AA889CD-C080-49A4-B2F4-F5D19CA1B872}" uniqueName="39" name="weighted avg f1-score" queryTableFieldId="39"/>
    <tableColumn id="40" xr3:uid="{59329042-A7B5-4FFE-A8C3-6949F87E170B}" uniqueName="40" name="weighted avg support" queryTableFieldId="4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E36224-5436-404E-9D8F-9BC5EE0EB97A}" name="Tabelle7" displayName="Tabelle7" ref="A1:AW19" totalsRowShown="0" headerRowDxfId="80" dataDxfId="81">
  <autoFilter ref="A1:AW19" xr:uid="{59E36224-5436-404E-9D8F-9BC5EE0EB97A}"/>
  <tableColumns count="49">
    <tableColumn id="1" xr3:uid="{74B210B5-FDD2-40C0-803B-607221E2C419}" name="Iteration" dataDxfId="130"/>
    <tableColumn id="2" xr3:uid="{A8795756-4E86-4842-BCD5-210B81346273}" name="Shortcut" dataDxfId="129"/>
    <tableColumn id="3" xr3:uid="{AB0AD43B-D353-430E-8BDE-8D8E76B509F1}" name="Name" dataDxfId="128"/>
    <tableColumn id="4" xr3:uid="{A86F33BA-F56A-474D-BFA2-C214B4149033}" name="Type" dataDxfId="127"/>
    <tableColumn id="5" xr3:uid="{D3365F26-0C70-4224-A2EF-242F4FA9FAC3}" name="Time" dataDxfId="126"/>
    <tableColumn id="6" xr3:uid="{B4596512-2D06-410C-8015-E8E977A9E56D}" name="Total Length" dataDxfId="125"/>
    <tableColumn id="7" xr3:uid="{B36D2F63-BC25-4767-B3AB-7F9E24F00B2F}" name="Training Set" dataDxfId="124"/>
    <tableColumn id="8" xr3:uid="{8F1F10B5-5EDF-43A0-8A25-AA4B26C82CB8}" name="Test Set" dataDxfId="123"/>
    <tableColumn id="9" xr3:uid="{05FF49D9-A162-48C6-B841-A7B7EF48789F}" name="Accuracy" dataDxfId="122"/>
    <tableColumn id="10" xr3:uid="{9E9F7D6E-1504-419B-BD1E-E04B1DCCFDB8}" name="Precision Macro" dataDxfId="121"/>
    <tableColumn id="11" xr3:uid="{4B930E50-22B2-4820-B8AB-A18F718EC1D0}" name="Precision Micro" dataDxfId="120"/>
    <tableColumn id="12" xr3:uid="{06FD002C-0FEA-4459-A9CA-695E1256BB42}" name="Precision Binary" dataDxfId="119"/>
    <tableColumn id="13" xr3:uid="{1313D64F-35F4-4487-8259-5F3419BA5B9B}" name="Recall Macro" dataDxfId="118"/>
    <tableColumn id="14" xr3:uid="{C780B716-B05C-476A-AE99-D11741D31FF2}" name="Recall Micro" dataDxfId="117"/>
    <tableColumn id="15" xr3:uid="{1EA2A9E0-2C45-4262-9C36-33E76D2F0D81}" name="Recall Binary" dataDxfId="116"/>
    <tableColumn id="16" xr3:uid="{39DC864C-0E0C-4331-8AF5-87F29E5FD7E2}" name="F1 Macro" dataDxfId="115"/>
    <tableColumn id="17" xr3:uid="{06EEB9F8-0D46-45A5-AA85-15ECCA7F8AD1}" name="F1 Micro" dataDxfId="114"/>
    <tableColumn id="18" xr3:uid="{DA98F095-78C7-4EB1-932E-0EA55F979216}" name="F1 Binary" dataDxfId="113"/>
    <tableColumn id="19" xr3:uid="{0C0FA289-64DD-47DC-8422-3A84C930A0CF}" name="Matrix" dataDxfId="112"/>
    <tableColumn id="20" xr3:uid="{F68DA3F7-6B14-447A-AFF1-6D3FB737EC28}" name="Pos ist Pos" dataDxfId="111"/>
    <tableColumn id="21" xr3:uid="{ADD6FD2A-74E1-4CE5-81DA-54B704C7CDA7}" name="Pos ist Neg" dataDxfId="110"/>
    <tableColumn id="22" xr3:uid="{D569E56D-8A44-4BF9-8634-7BA24C952D21}" name="Pos ist Neu" dataDxfId="109"/>
    <tableColumn id="23" xr3:uid="{980F7993-6901-4743-AE4A-6A6F78650E48}" name="Neg ist Pos" dataDxfId="108"/>
    <tableColumn id="24" xr3:uid="{6D2867A5-A14A-4A41-9B9C-6F5BD7C4608F}" name="Neg ist Neg" dataDxfId="107"/>
    <tableColumn id="25" xr3:uid="{D20E400D-995F-4DDA-9B8F-9ADB0C58ECEE}" name="Neg ist Neu" dataDxfId="106"/>
    <tableColumn id="26" xr3:uid="{FC559AC8-24BF-4452-B508-548E247A3466}" name="Neu ist Pos" dataDxfId="105"/>
    <tableColumn id="27" xr3:uid="{101B08C8-1BD6-4132-9D11-BD2F71460D03}" name="Neu ist Neg" dataDxfId="104"/>
    <tableColumn id="28" xr3:uid="{38E80F3D-99B2-48AA-BC8E-F5E0751D4013}" name="Neu ist Neu" dataDxfId="103"/>
    <tableColumn id="29" xr3:uid="{A9E556DA-CF6C-4D4E-B68A-3CFBFBD230E7}" name="Neg precision" dataDxfId="102"/>
    <tableColumn id="30" xr3:uid="{968E223B-3FDF-4A23-BF56-ECC14F62F54B}" name="Neg recall" dataDxfId="101"/>
    <tableColumn id="31" xr3:uid="{8AD49176-A8E5-4B8D-97CF-C1948F9439EC}" name="Neg f1-score" dataDxfId="100"/>
    <tableColumn id="32" xr3:uid="{C82DFFD5-B92E-43E3-A227-26EDB72DF3C7}" name="Neg support" dataDxfId="99"/>
    <tableColumn id="33" xr3:uid="{9E9D74EB-66A3-4E58-B8D9-2F3ADB5FD20C}" name="Pos precision" dataDxfId="98"/>
    <tableColumn id="34" xr3:uid="{B860528F-C95C-4DC7-8947-946086A69B06}" name="Pos recall" dataDxfId="97"/>
    <tableColumn id="35" xr3:uid="{C2E41A8D-E0D4-4ACF-B1C6-85FFEE91F973}" name="Pos f1-score" dataDxfId="96"/>
    <tableColumn id="36" xr3:uid="{DECD34FA-7ADA-4CDA-BB2F-8F5E85F2EF67}" name="Pos support" dataDxfId="95"/>
    <tableColumn id="37" xr3:uid="{B9256C4E-115A-448C-A083-6CEA6DF73D55}" name="Neu f1-score" dataDxfId="94"/>
    <tableColumn id="38" xr3:uid="{F70C1660-1D1C-45C2-92D4-016596837C26}" name="Neu support" dataDxfId="93"/>
    <tableColumn id="39" xr3:uid="{756B998F-F039-4C00-891F-25E3ADEAD38A}" name="Neu precision" dataDxfId="92"/>
    <tableColumn id="40" xr3:uid="{22831C31-7618-4500-8715-EF858928B93F}" name="Neu recall" dataDxfId="91"/>
    <tableColumn id="41" xr3:uid="{52A762B0-3C2C-4923-A6AA-3B543C1EEF83}" name="accuracy accuracy" dataDxfId="90"/>
    <tableColumn id="42" xr3:uid="{B3ECB2CB-AC48-440B-AE1E-F693DB5B5CC1}" name="macro avg precision" dataDxfId="89"/>
    <tableColumn id="43" xr3:uid="{6D80B6BD-BEBB-45E9-BE81-CE7649121C16}" name="macro avg recall" dataDxfId="88"/>
    <tableColumn id="44" xr3:uid="{BF056C1F-8D4D-499E-97D3-966DACF70C6E}" name="macro avg f1-score" dataDxfId="87"/>
    <tableColumn id="45" xr3:uid="{3DAF9262-BD91-430F-B037-A5E0342A89F5}" name="macro avg support" dataDxfId="86"/>
    <tableColumn id="46" xr3:uid="{84B9836C-BC9C-466C-9D42-34A1218BF65B}" name="weighted avg precision" dataDxfId="85"/>
    <tableColumn id="47" xr3:uid="{D8CCB212-FC11-4BE5-92DE-CE59F6916107}" name="weighted avg recall" dataDxfId="84"/>
    <tableColumn id="48" xr3:uid="{4C068BE9-8D65-415F-A47D-D2924651B87B}" name="weighted avg f1-score" dataDxfId="83"/>
    <tableColumn id="49" xr3:uid="{B5197E61-5AA4-492F-9A1D-7D3B5C65F9D2}" name="weighted avg support" dataDxfId="8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4FB3F7-C0FE-477E-9381-5BE60DDB21D3}" name="Tabelle8" displayName="Tabelle8" ref="A1:AD19" totalsRowShown="0" headerRowDxfId="45" dataDxfId="46" headerRowBorderDxfId="78" tableBorderDxfId="79" totalsRowBorderDxfId="77">
  <autoFilter ref="A1:AD19" xr:uid="{FD4FB3F7-C0FE-477E-9381-5BE60DDB21D3}"/>
  <tableColumns count="30">
    <tableColumn id="1" xr3:uid="{4C065286-9C4D-43D7-B22F-0F8F89C9E78B}" name="Iteration" dataDxfId="76"/>
    <tableColumn id="2" xr3:uid="{B32D3767-254B-455E-B7CC-8BEEA4BEE74A}" name="Shortcut" dataDxfId="75"/>
    <tableColumn id="3" xr3:uid="{2B2DFF06-55F6-4AA2-A33C-C1335F387556}" name="Name" dataDxfId="74"/>
    <tableColumn id="4" xr3:uid="{E73232E9-E60B-4D77-BFAE-9D49A76CF287}" name="Type" dataDxfId="73"/>
    <tableColumn id="5" xr3:uid="{BC9FA7FC-2F12-4A4B-B4AE-6DE379D4DCC8}" name="Time" dataDxfId="72"/>
    <tableColumn id="6" xr3:uid="{2C7F677B-103B-4BC5-8939-A0181C330E11}" name="Total Length" dataDxfId="71"/>
    <tableColumn id="7" xr3:uid="{73D50EFC-32BC-4DC9-9A4C-1749A40AA088}" name="Training Set" dataDxfId="70"/>
    <tableColumn id="8" xr3:uid="{E1682FE1-E576-422D-8CB4-5544D8499351}" name="Test Set" dataDxfId="69"/>
    <tableColumn id="9" xr3:uid="{1D6E182E-8909-4CC3-B4DC-A99258B9237D}" name="Pos ist Pos" dataDxfId="68"/>
    <tableColumn id="10" xr3:uid="{DC68BFC8-4F70-45BE-8EDF-D945746127DA}" name="Pos ist Neg" dataDxfId="67"/>
    <tableColumn id="11" xr3:uid="{AFE24007-35C9-4189-A67D-FD71A278D0F8}" name="Pos ist Neu" dataDxfId="66"/>
    <tableColumn id="12" xr3:uid="{55C4F218-69D8-459E-8C29-8E969AEA9C38}" name="Neg ist Pos" dataDxfId="65"/>
    <tableColumn id="13" xr3:uid="{D67B5253-DBE8-4DB3-8977-9631600C320C}" name="Neg ist Neg" dataDxfId="64"/>
    <tableColumn id="14" xr3:uid="{97E86E0A-5BD0-42EF-993A-750DE05C167D}" name="Neg ist Neu" dataDxfId="63"/>
    <tableColumn id="15" xr3:uid="{D720143D-811C-4332-9D64-6925C5E26CED}" name="Neu ist Pos" dataDxfId="62"/>
    <tableColumn id="16" xr3:uid="{11B12468-0A88-4C6A-B05F-622F1B2A499E}" name="Neu ist Neg" dataDxfId="61"/>
    <tableColumn id="17" xr3:uid="{39C7C103-4E87-4272-B37F-EF6094451BCD}" name="Neu ist Neu" dataDxfId="60"/>
    <tableColumn id="18" xr3:uid="{C6F48942-C0AD-4672-B097-829C3FF623A7}" name="Accuracy" dataDxfId="59"/>
    <tableColumn id="19" xr3:uid="{5C162792-1859-48BB-A841-237BBC4F5B95}" name="Precision Macro" dataDxfId="58"/>
    <tableColumn id="20" xr3:uid="{B9F1A0B3-8A09-4E4A-ADEA-AD6B9BF509D6}" name="Precision Micro" dataDxfId="57"/>
    <tableColumn id="21" xr3:uid="{A22865BB-5B69-4BC1-A61D-6DF0E3DDE671}" name="Recall Macro" dataDxfId="56"/>
    <tableColumn id="22" xr3:uid="{CFAC58E7-E93A-40F7-9CA6-F2B1E0E0ACDE}" name="Recall Micro" dataDxfId="55"/>
    <tableColumn id="23" xr3:uid="{65F29C31-C639-4343-9118-BE7586BCECD4}" name="F1 Macro" dataDxfId="54"/>
    <tableColumn id="24" xr3:uid="{3B36F8AA-8BA1-46A8-80A4-61BAFE1113C4}" name="F1 Micro" dataDxfId="53"/>
    <tableColumn id="25" xr3:uid="{8A12AE76-AAF4-4E00-91B4-340D5D160152}" name="macro avg precision" dataDxfId="52"/>
    <tableColumn id="26" xr3:uid="{85B14C1E-B46F-4748-A12B-500B6BAB446B}" name="macro avg recall" dataDxfId="51"/>
    <tableColumn id="27" xr3:uid="{14AB5F2F-8EEB-400B-9208-62C4CBF0E178}" name="macro avg f1-score" dataDxfId="50"/>
    <tableColumn id="28" xr3:uid="{D5474CD0-477E-4C1D-90B9-33F0F084AA35}" name="weighted avg precision" dataDxfId="49"/>
    <tableColumn id="29" xr3:uid="{A93E170A-593B-428B-AA85-E99C6CFA6BA8}" name="weighted avg recall" dataDxfId="48"/>
    <tableColumn id="30" xr3:uid="{EA6AA3C5-225A-4237-B939-6BE752CFC4F5}" name="weighted avg f1-score" dataDxfId="4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963CCC7-EE42-48CE-BF34-29C835D18589}" name="Tabelle9" displayName="Tabelle9" ref="A1:L19" totalsRowShown="0" headerRowDxfId="30" dataDxfId="31" headerRowBorderDxfId="43" tableBorderDxfId="44">
  <autoFilter ref="A1:L19" xr:uid="{9963CCC7-EE42-48CE-BF34-29C835D18589}"/>
  <tableColumns count="12">
    <tableColumn id="1" xr3:uid="{7E09D541-7B79-4786-A54D-600BF3B564C6}" name="Iteration" dataDxfId="42"/>
    <tableColumn id="2" xr3:uid="{6CFBB9D8-6387-4B4C-88D6-113AE638E526}" name="Shortcut" dataDxfId="41"/>
    <tableColumn id="3" xr3:uid="{B6CE486E-A4BF-4877-9B35-81001461518A}" name="Name" dataDxfId="40"/>
    <tableColumn id="4" xr3:uid="{43283DF9-F1A4-4E7C-BEBE-64C2E28288CC}" name="Type" dataDxfId="39"/>
    <tableColumn id="5" xr3:uid="{7A43D211-75EF-4328-8AB7-ED5B37B32A44}" name="Neg precision" dataDxfId="38"/>
    <tableColumn id="6" xr3:uid="{D280C81A-159A-4887-A33F-96A74A1E8D1A}" name="Neg recall" dataDxfId="37"/>
    <tableColumn id="7" xr3:uid="{31385CC0-C66B-4015-93F3-4F42ECB60AF0}" name="Neg f1-score" dataDxfId="36"/>
    <tableColumn id="8" xr3:uid="{2BA0A597-E4A5-49A7-AFDE-C55F91BD7FC8}" name="Neg support" dataDxfId="35"/>
    <tableColumn id="9" xr3:uid="{9CB474BF-7BA7-4166-89C6-FC40EC58AB44}" name="Neg ist Pos" dataDxfId="34"/>
    <tableColumn id="10" xr3:uid="{23F613A2-919F-4468-8BA2-758D8D885DB8}" name="Neg ist Neg" dataDxfId="33"/>
    <tableColumn id="11" xr3:uid="{7D6F4A18-0D83-497A-9EF6-9B708340EDF5}" name="Neg ist Neu" dataDxfId="32"/>
    <tableColumn id="12" xr3:uid="{E3E2070B-C3B9-44B0-A6C7-9FF79EBB6EE7}" name="Accuracy Neg">
      <calculatedColumnFormula>J2/(I2+J2+K2)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86DC-075D-4A84-BF6B-AF56F8A0C5A8}">
  <dimension ref="A1:AN101"/>
  <sheetViews>
    <sheetView topLeftCell="A73" zoomScale="145" zoomScaleNormal="145" workbookViewId="0">
      <selection activeCell="A101" activeCellId="20" sqref="A1:XFD1 A6:XFD6 A11:XFD11 A16:XFD16 A21:XFD21 A26:XFD26 A31:XFD31 A36:XFD36 A41:XFD41 A46:XFD46 A51:XFD51 A56:XFD56 A61:XFD61 A66:XFD66 A71:XFD71 A76:XFD76 A81:XFD81 A86:XFD86 A91:XFD91 A96:XFD96 A101:XFD101"/>
    </sheetView>
  </sheetViews>
  <sheetFormatPr baseColWidth="10" defaultRowHeight="15" x14ac:dyDescent="0.25"/>
  <cols>
    <col min="1" max="1" width="11" bestFit="1" customWidth="1"/>
    <col min="2" max="2" width="10.7109375" bestFit="1" customWidth="1"/>
    <col min="3" max="3" width="14.85546875" bestFit="1" customWidth="1"/>
    <col min="4" max="4" width="7.5703125" bestFit="1" customWidth="1"/>
    <col min="5" max="5" width="12" bestFit="1" customWidth="1"/>
    <col min="6" max="6" width="14.140625" bestFit="1" customWidth="1"/>
    <col min="7" max="7" width="13.7109375" bestFit="1" customWidth="1"/>
    <col min="8" max="8" width="10.28515625" bestFit="1" customWidth="1"/>
    <col min="9" max="9" width="12" bestFit="1" customWidth="1"/>
    <col min="10" max="10" width="17.42578125" bestFit="1" customWidth="1"/>
    <col min="11" max="11" width="17" bestFit="1" customWidth="1"/>
    <col min="12" max="12" width="17.42578125" bestFit="1" customWidth="1"/>
    <col min="13" max="13" width="14.5703125" bestFit="1" customWidth="1"/>
    <col min="14" max="14" width="14.140625" bestFit="1" customWidth="1"/>
    <col min="15" max="15" width="14.5703125" bestFit="1" customWidth="1"/>
    <col min="16" max="16" width="11.28515625" bestFit="1" customWidth="1"/>
    <col min="17" max="17" width="10.85546875" bestFit="1" customWidth="1"/>
    <col min="18" max="18" width="12" bestFit="1" customWidth="1"/>
    <col min="19" max="19" width="19.85546875" bestFit="1" customWidth="1"/>
    <col min="20" max="20" width="12.85546875" bestFit="1" customWidth="1"/>
    <col min="21" max="22" width="12" bestFit="1" customWidth="1"/>
    <col min="23" max="23" width="11.5703125" bestFit="1" customWidth="1"/>
    <col min="24" max="24" width="12" bestFit="1" customWidth="1"/>
    <col min="25" max="25" width="11.5703125" bestFit="1" customWidth="1"/>
    <col min="26" max="26" width="18.7109375" bestFit="1" customWidth="1"/>
    <col min="27" max="27" width="20.85546875" bestFit="1" customWidth="1"/>
    <col min="28" max="28" width="17.42578125" bestFit="1" customWidth="1"/>
    <col min="29" max="29" width="19.85546875" bestFit="1" customWidth="1"/>
    <col min="30" max="30" width="19.5703125" bestFit="1" customWidth="1"/>
    <col min="31" max="31" width="24" bestFit="1" customWidth="1"/>
    <col min="32" max="32" width="20.5703125" bestFit="1" customWidth="1"/>
    <col min="33" max="33" width="22.85546875" bestFit="1" customWidth="1"/>
    <col min="34" max="34" width="22.57031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203</v>
      </c>
      <c r="U1" t="s">
        <v>204</v>
      </c>
      <c r="V1" t="s">
        <v>205</v>
      </c>
      <c r="W1" t="s">
        <v>206</v>
      </c>
      <c r="X1" t="s">
        <v>207</v>
      </c>
      <c r="Y1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t="s">
        <v>214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</row>
    <row r="2" spans="1:40" x14ac:dyDescent="0.25">
      <c r="A2">
        <v>1</v>
      </c>
      <c r="B2" s="1" t="s">
        <v>29</v>
      </c>
      <c r="C2" s="1" t="s">
        <v>30</v>
      </c>
      <c r="D2" s="1" t="s">
        <v>31</v>
      </c>
      <c r="E2">
        <v>2.9044151306152344</v>
      </c>
      <c r="F2">
        <v>146</v>
      </c>
      <c r="G2">
        <v>109</v>
      </c>
      <c r="H2">
        <v>37</v>
      </c>
      <c r="I2">
        <v>0.59459459459459463</v>
      </c>
      <c r="J2">
        <v>0</v>
      </c>
      <c r="K2">
        <v>0</v>
      </c>
      <c r="L2">
        <v>0.59459459459459463</v>
      </c>
      <c r="M2">
        <v>0</v>
      </c>
      <c r="N2">
        <v>0</v>
      </c>
      <c r="O2">
        <v>1</v>
      </c>
      <c r="P2">
        <v>0</v>
      </c>
      <c r="Q2">
        <v>0</v>
      </c>
      <c r="R2">
        <v>0.74576271186440679</v>
      </c>
      <c r="S2" s="1" t="s">
        <v>32</v>
      </c>
      <c r="T2" s="1">
        <v>0</v>
      </c>
      <c r="U2" s="1">
        <v>15</v>
      </c>
      <c r="V2" s="1">
        <v>0</v>
      </c>
      <c r="W2" s="1">
        <v>22</v>
      </c>
      <c r="X2">
        <v>0.59459459459459463</v>
      </c>
      <c r="Y2">
        <v>1</v>
      </c>
      <c r="Z2">
        <v>0.74576271186440679</v>
      </c>
      <c r="AA2">
        <v>22</v>
      </c>
      <c r="AB2">
        <v>0</v>
      </c>
      <c r="AC2">
        <v>0</v>
      </c>
      <c r="AD2">
        <v>0</v>
      </c>
      <c r="AE2">
        <v>15</v>
      </c>
      <c r="AF2">
        <v>0.59459459459459463</v>
      </c>
      <c r="AG2">
        <v>0.29729729729729731</v>
      </c>
      <c r="AH2">
        <v>0.5</v>
      </c>
      <c r="AI2">
        <v>0.3728813559322034</v>
      </c>
      <c r="AJ2">
        <v>37</v>
      </c>
      <c r="AK2">
        <v>0.3535427319211103</v>
      </c>
      <c r="AL2">
        <v>0.59459459459459463</v>
      </c>
      <c r="AM2">
        <v>0.4434264773247823</v>
      </c>
      <c r="AN2">
        <v>37</v>
      </c>
    </row>
    <row r="3" spans="1:40" x14ac:dyDescent="0.25">
      <c r="A3">
        <v>2</v>
      </c>
      <c r="B3" s="1" t="s">
        <v>29</v>
      </c>
      <c r="C3" s="1" t="s">
        <v>30</v>
      </c>
      <c r="D3" s="1" t="s">
        <v>31</v>
      </c>
      <c r="E3">
        <v>0.74403214454650879</v>
      </c>
      <c r="F3">
        <v>146</v>
      </c>
      <c r="G3">
        <v>109</v>
      </c>
      <c r="H3">
        <v>37</v>
      </c>
      <c r="I3">
        <v>0.6216216216216216</v>
      </c>
      <c r="J3">
        <v>0</v>
      </c>
      <c r="K3">
        <v>0</v>
      </c>
      <c r="L3">
        <v>0.6216216216216216</v>
      </c>
      <c r="M3">
        <v>0</v>
      </c>
      <c r="N3">
        <v>0</v>
      </c>
      <c r="O3">
        <v>1</v>
      </c>
      <c r="P3">
        <v>0</v>
      </c>
      <c r="Q3">
        <v>0</v>
      </c>
      <c r="R3">
        <v>0.76666666666666672</v>
      </c>
      <c r="S3" s="1" t="s">
        <v>33</v>
      </c>
      <c r="T3" s="1">
        <v>0</v>
      </c>
      <c r="U3" s="1">
        <v>14</v>
      </c>
      <c r="V3" s="1">
        <v>0</v>
      </c>
      <c r="W3" s="1">
        <v>23</v>
      </c>
      <c r="X3">
        <v>0.6216216216216216</v>
      </c>
      <c r="Y3">
        <v>1</v>
      </c>
      <c r="Z3">
        <v>0.76666666666666672</v>
      </c>
      <c r="AA3">
        <v>23</v>
      </c>
      <c r="AB3">
        <v>0</v>
      </c>
      <c r="AC3">
        <v>0</v>
      </c>
      <c r="AD3">
        <v>0</v>
      </c>
      <c r="AE3">
        <v>14</v>
      </c>
      <c r="AF3">
        <v>0.6216216216216216</v>
      </c>
      <c r="AG3">
        <v>0.3108108108108108</v>
      </c>
      <c r="AH3">
        <v>0.5</v>
      </c>
      <c r="AI3">
        <v>0.3833333333333333</v>
      </c>
      <c r="AJ3">
        <v>37</v>
      </c>
      <c r="AK3">
        <v>0.38641344046749448</v>
      </c>
      <c r="AL3">
        <v>0.6216216216216216</v>
      </c>
      <c r="AM3">
        <v>0.47657657657657648</v>
      </c>
      <c r="AN3">
        <v>37</v>
      </c>
    </row>
    <row r="4" spans="1:40" x14ac:dyDescent="0.25">
      <c r="A4">
        <v>3</v>
      </c>
      <c r="B4" s="1" t="s">
        <v>29</v>
      </c>
      <c r="C4" s="1" t="s">
        <v>30</v>
      </c>
      <c r="D4" s="1" t="s">
        <v>31</v>
      </c>
      <c r="E4">
        <v>0.77933025360107422</v>
      </c>
      <c r="F4">
        <v>146</v>
      </c>
      <c r="G4">
        <v>110</v>
      </c>
      <c r="H4">
        <v>36</v>
      </c>
      <c r="I4">
        <v>0.61111111111111116</v>
      </c>
      <c r="J4">
        <v>0</v>
      </c>
      <c r="K4">
        <v>0</v>
      </c>
      <c r="L4">
        <v>0.61111111111111116</v>
      </c>
      <c r="M4">
        <v>0</v>
      </c>
      <c r="N4">
        <v>0</v>
      </c>
      <c r="O4">
        <v>1</v>
      </c>
      <c r="P4">
        <v>0</v>
      </c>
      <c r="Q4">
        <v>0</v>
      </c>
      <c r="R4">
        <v>0.75862068965517249</v>
      </c>
      <c r="S4" s="1" t="s">
        <v>34</v>
      </c>
      <c r="T4" s="1">
        <v>0</v>
      </c>
      <c r="U4" s="1">
        <v>14</v>
      </c>
      <c r="V4" s="1">
        <v>0</v>
      </c>
      <c r="W4" s="1">
        <v>22</v>
      </c>
      <c r="X4">
        <v>0.61111111111111116</v>
      </c>
      <c r="Y4">
        <v>1</v>
      </c>
      <c r="Z4">
        <v>0.75862068965517249</v>
      </c>
      <c r="AA4">
        <v>22</v>
      </c>
      <c r="AB4">
        <v>0</v>
      </c>
      <c r="AC4">
        <v>0</v>
      </c>
      <c r="AD4">
        <v>0</v>
      </c>
      <c r="AE4">
        <v>14</v>
      </c>
      <c r="AF4">
        <v>0.61111111111111116</v>
      </c>
      <c r="AG4">
        <v>0.30555555555555558</v>
      </c>
      <c r="AH4">
        <v>0.5</v>
      </c>
      <c r="AI4">
        <v>0.37931034482758619</v>
      </c>
      <c r="AJ4">
        <v>36</v>
      </c>
      <c r="AK4">
        <v>0.37345679012345678</v>
      </c>
      <c r="AL4">
        <v>0.61111111111111116</v>
      </c>
      <c r="AM4">
        <v>0.46360153256704978</v>
      </c>
      <c r="AN4">
        <v>36</v>
      </c>
    </row>
    <row r="5" spans="1:40" x14ac:dyDescent="0.25">
      <c r="A5">
        <v>4</v>
      </c>
      <c r="B5" s="1" t="s">
        <v>29</v>
      </c>
      <c r="C5" s="1" t="s">
        <v>30</v>
      </c>
      <c r="D5" s="1" t="s">
        <v>31</v>
      </c>
      <c r="E5">
        <v>0.69035029411315918</v>
      </c>
      <c r="F5">
        <v>146</v>
      </c>
      <c r="G5">
        <v>110</v>
      </c>
      <c r="H5">
        <v>36</v>
      </c>
      <c r="I5">
        <v>0.61111111111111116</v>
      </c>
      <c r="J5">
        <v>0</v>
      </c>
      <c r="K5">
        <v>0</v>
      </c>
      <c r="L5">
        <v>0.61111111111111116</v>
      </c>
      <c r="M5">
        <v>0</v>
      </c>
      <c r="N5">
        <v>0</v>
      </c>
      <c r="O5">
        <v>1</v>
      </c>
      <c r="P5">
        <v>0</v>
      </c>
      <c r="Q5">
        <v>0</v>
      </c>
      <c r="R5">
        <v>0.75862068965517249</v>
      </c>
      <c r="S5" s="1" t="s">
        <v>34</v>
      </c>
      <c r="T5" s="1">
        <v>0</v>
      </c>
      <c r="U5" s="1">
        <v>14</v>
      </c>
      <c r="V5" s="1">
        <v>0</v>
      </c>
      <c r="W5" s="1">
        <v>22</v>
      </c>
      <c r="X5">
        <v>0.61111111111111116</v>
      </c>
      <c r="Y5">
        <v>1</v>
      </c>
      <c r="Z5">
        <v>0.75862068965517249</v>
      </c>
      <c r="AA5">
        <v>22</v>
      </c>
      <c r="AB5">
        <v>0</v>
      </c>
      <c r="AC5">
        <v>0</v>
      </c>
      <c r="AD5">
        <v>0</v>
      </c>
      <c r="AE5">
        <v>14</v>
      </c>
      <c r="AF5">
        <v>0.61111111111111116</v>
      </c>
      <c r="AG5">
        <v>0.30555555555555558</v>
      </c>
      <c r="AH5">
        <v>0.5</v>
      </c>
      <c r="AI5">
        <v>0.37931034482758619</v>
      </c>
      <c r="AJ5">
        <v>36</v>
      </c>
      <c r="AK5">
        <v>0.37345679012345678</v>
      </c>
      <c r="AL5">
        <v>0.61111111111111116</v>
      </c>
      <c r="AM5">
        <v>0.46360153256704978</v>
      </c>
      <c r="AN5">
        <v>36</v>
      </c>
    </row>
    <row r="6" spans="1:40" x14ac:dyDescent="0.25">
      <c r="A6" s="2" t="s">
        <v>215</v>
      </c>
      <c r="B6" s="2" t="str">
        <f>B5</f>
        <v>LT01</v>
      </c>
      <c r="C6" s="2" t="str">
        <f>C5</f>
        <v>gnd</v>
      </c>
      <c r="D6" s="2" t="str">
        <f>D5</f>
        <v>Binary</v>
      </c>
      <c r="E6" s="2">
        <f>SUM(E2:E5)</f>
        <v>5.1181278228759766</v>
      </c>
      <c r="F6" s="2">
        <f>F5</f>
        <v>146</v>
      </c>
      <c r="G6" s="2">
        <f>G5</f>
        <v>110</v>
      </c>
      <c r="H6" s="2">
        <f>H5</f>
        <v>36</v>
      </c>
      <c r="I6" s="2">
        <f>SUM(I2:I5)/4</f>
        <v>0.60960960960960964</v>
      </c>
      <c r="J6" s="2">
        <f t="shared" ref="J6:L6" si="0">SUM(J2:J5)/4</f>
        <v>0</v>
      </c>
      <c r="K6" s="2">
        <f t="shared" si="0"/>
        <v>0</v>
      </c>
      <c r="L6" s="2">
        <f t="shared" si="0"/>
        <v>0.60960960960960964</v>
      </c>
      <c r="M6" s="2">
        <f>SUM(M2:M5)/4</f>
        <v>0</v>
      </c>
      <c r="N6" s="2">
        <f t="shared" ref="N6:O6" si="1">SUM(N2:N5)/4</f>
        <v>0</v>
      </c>
      <c r="O6" s="2">
        <f t="shared" si="1"/>
        <v>1</v>
      </c>
      <c r="P6" s="2">
        <f>SUM(P2:P5)/4</f>
        <v>0</v>
      </c>
      <c r="Q6" s="2">
        <f t="shared" ref="Q6:R6" si="2">SUM(Q2:Q5)/4</f>
        <v>0</v>
      </c>
      <c r="R6" s="2">
        <f t="shared" si="2"/>
        <v>0.7574176894603547</v>
      </c>
      <c r="S6" s="2"/>
      <c r="T6" s="2">
        <f>ROUND(SUM(T2:T5)/4,0)</f>
        <v>0</v>
      </c>
      <c r="U6" s="2">
        <f t="shared" ref="U6:W6" si="3">ROUND(SUM(U2:U5)/4,0)</f>
        <v>14</v>
      </c>
      <c r="V6" s="2">
        <f t="shared" si="3"/>
        <v>0</v>
      </c>
      <c r="W6" s="2">
        <f t="shared" si="3"/>
        <v>22</v>
      </c>
      <c r="X6" s="2">
        <f t="shared" ref="X6" si="4">SUM(X2:X5)/4</f>
        <v>0.60960960960960964</v>
      </c>
      <c r="Y6" s="2">
        <f t="shared" ref="Y6:Z6" si="5">SUM(Y2:Y5)/4</f>
        <v>1</v>
      </c>
      <c r="Z6" s="2">
        <f t="shared" si="5"/>
        <v>0.7574176894603547</v>
      </c>
      <c r="AA6" s="2">
        <f>AA5</f>
        <v>22</v>
      </c>
      <c r="AB6" s="2">
        <f t="shared" ref="AB6:AD6" si="6">SUM(AB2:AB5)/4</f>
        <v>0</v>
      </c>
      <c r="AC6" s="2">
        <f t="shared" si="6"/>
        <v>0</v>
      </c>
      <c r="AD6" s="2">
        <f t="shared" si="6"/>
        <v>0</v>
      </c>
      <c r="AE6" s="2">
        <f>AE5</f>
        <v>14</v>
      </c>
      <c r="AF6" s="2">
        <f t="shared" ref="AF6:AI6" si="7">SUM(AF2:AF5)/4</f>
        <v>0.60960960960960964</v>
      </c>
      <c r="AG6" s="2">
        <f t="shared" si="7"/>
        <v>0.30480480480480482</v>
      </c>
      <c r="AH6" s="2">
        <f t="shared" si="7"/>
        <v>0.5</v>
      </c>
      <c r="AI6" s="2">
        <f t="shared" si="7"/>
        <v>0.3787088447301773</v>
      </c>
      <c r="AJ6" s="2">
        <f>AJ5</f>
        <v>36</v>
      </c>
      <c r="AK6" s="2">
        <f t="shared" ref="AK6:AM6" si="8">SUM(AK2:AK5)/4</f>
        <v>0.37171743815887959</v>
      </c>
      <c r="AL6" s="2">
        <f t="shared" si="8"/>
        <v>0.60960960960960964</v>
      </c>
      <c r="AM6" s="2">
        <f t="shared" si="8"/>
        <v>0.46180152975886457</v>
      </c>
      <c r="AN6" s="2">
        <f>AN5</f>
        <v>36</v>
      </c>
    </row>
    <row r="7" spans="1:40" x14ac:dyDescent="0.25">
      <c r="A7">
        <v>1</v>
      </c>
      <c r="B7" s="1" t="s">
        <v>35</v>
      </c>
      <c r="C7" s="1" t="s">
        <v>36</v>
      </c>
      <c r="D7" s="1" t="s">
        <v>31</v>
      </c>
      <c r="E7">
        <v>1.3087320327758789</v>
      </c>
      <c r="F7">
        <v>572</v>
      </c>
      <c r="G7">
        <v>429</v>
      </c>
      <c r="H7">
        <v>143</v>
      </c>
      <c r="I7">
        <v>0.65034965034965031</v>
      </c>
      <c r="J7">
        <v>0</v>
      </c>
      <c r="K7">
        <v>0</v>
      </c>
      <c r="L7">
        <v>0.65034965034965031</v>
      </c>
      <c r="M7">
        <v>0</v>
      </c>
      <c r="N7">
        <v>0</v>
      </c>
      <c r="O7">
        <v>1</v>
      </c>
      <c r="P7">
        <v>0</v>
      </c>
      <c r="Q7">
        <v>0</v>
      </c>
      <c r="R7">
        <v>0.78813559322033888</v>
      </c>
      <c r="S7" s="1" t="s">
        <v>37</v>
      </c>
      <c r="T7" s="1">
        <v>0</v>
      </c>
      <c r="U7" s="1">
        <v>50</v>
      </c>
      <c r="V7" s="1">
        <v>0</v>
      </c>
      <c r="W7" s="1">
        <v>93</v>
      </c>
      <c r="X7">
        <v>0.65034965034965031</v>
      </c>
      <c r="Y7">
        <v>1</v>
      </c>
      <c r="Z7">
        <v>0.78813559322033888</v>
      </c>
      <c r="AA7">
        <v>93</v>
      </c>
      <c r="AB7">
        <v>0</v>
      </c>
      <c r="AC7">
        <v>0</v>
      </c>
      <c r="AD7">
        <v>0</v>
      </c>
      <c r="AE7">
        <v>50</v>
      </c>
      <c r="AF7">
        <v>0.65034965034965031</v>
      </c>
      <c r="AG7">
        <v>0.3251748251748251</v>
      </c>
      <c r="AH7">
        <v>0.5</v>
      </c>
      <c r="AI7">
        <v>0.39406779661016939</v>
      </c>
      <c r="AJ7">
        <v>143</v>
      </c>
      <c r="AK7">
        <v>0.42295466770991241</v>
      </c>
      <c r="AL7">
        <v>0.65034965034965031</v>
      </c>
      <c r="AM7">
        <v>0.51256370747896163</v>
      </c>
      <c r="AN7">
        <v>143</v>
      </c>
    </row>
    <row r="8" spans="1:40" x14ac:dyDescent="0.25">
      <c r="A8">
        <v>2</v>
      </c>
      <c r="B8" s="1" t="s">
        <v>35</v>
      </c>
      <c r="C8" s="1" t="s">
        <v>36</v>
      </c>
      <c r="D8" s="1" t="s">
        <v>31</v>
      </c>
      <c r="E8">
        <v>0.97456145286560059</v>
      </c>
      <c r="F8">
        <v>572</v>
      </c>
      <c r="G8">
        <v>429</v>
      </c>
      <c r="H8">
        <v>143</v>
      </c>
      <c r="I8">
        <v>0.65034965034965031</v>
      </c>
      <c r="J8">
        <v>0</v>
      </c>
      <c r="K8">
        <v>0</v>
      </c>
      <c r="L8">
        <v>0.65034965034965031</v>
      </c>
      <c r="M8">
        <v>0</v>
      </c>
      <c r="N8">
        <v>0</v>
      </c>
      <c r="O8">
        <v>1</v>
      </c>
      <c r="P8">
        <v>0</v>
      </c>
      <c r="Q8">
        <v>0</v>
      </c>
      <c r="R8">
        <v>0.78813559322033888</v>
      </c>
      <c r="S8" s="1" t="s">
        <v>37</v>
      </c>
      <c r="T8" s="1">
        <v>0</v>
      </c>
      <c r="U8" s="1">
        <v>50</v>
      </c>
      <c r="V8" s="1">
        <v>0</v>
      </c>
      <c r="W8" s="1">
        <v>93</v>
      </c>
      <c r="X8">
        <v>0.65034965034965031</v>
      </c>
      <c r="Y8">
        <v>1</v>
      </c>
      <c r="Z8">
        <v>0.78813559322033888</v>
      </c>
      <c r="AA8">
        <v>93</v>
      </c>
      <c r="AB8">
        <v>0</v>
      </c>
      <c r="AC8">
        <v>0</v>
      </c>
      <c r="AD8">
        <v>0</v>
      </c>
      <c r="AE8">
        <v>50</v>
      </c>
      <c r="AF8">
        <v>0.65034965034965031</v>
      </c>
      <c r="AG8">
        <v>0.3251748251748251</v>
      </c>
      <c r="AH8">
        <v>0.5</v>
      </c>
      <c r="AI8">
        <v>0.39406779661016939</v>
      </c>
      <c r="AJ8">
        <v>143</v>
      </c>
      <c r="AK8">
        <v>0.42295466770991241</v>
      </c>
      <c r="AL8">
        <v>0.65034965034965031</v>
      </c>
      <c r="AM8">
        <v>0.51256370747896163</v>
      </c>
      <c r="AN8">
        <v>143</v>
      </c>
    </row>
    <row r="9" spans="1:40" x14ac:dyDescent="0.25">
      <c r="A9">
        <v>3</v>
      </c>
      <c r="B9" s="1" t="s">
        <v>35</v>
      </c>
      <c r="C9" s="1" t="s">
        <v>36</v>
      </c>
      <c r="D9" s="1" t="s">
        <v>31</v>
      </c>
      <c r="E9">
        <v>1.3325746059417725</v>
      </c>
      <c r="F9">
        <v>572</v>
      </c>
      <c r="G9">
        <v>429</v>
      </c>
      <c r="H9">
        <v>143</v>
      </c>
      <c r="I9">
        <v>0.64335664335664333</v>
      </c>
      <c r="J9">
        <v>0</v>
      </c>
      <c r="K9">
        <v>0</v>
      </c>
      <c r="L9">
        <v>0.64335664335664333</v>
      </c>
      <c r="M9">
        <v>0</v>
      </c>
      <c r="N9">
        <v>0</v>
      </c>
      <c r="O9">
        <v>1</v>
      </c>
      <c r="P9">
        <v>0</v>
      </c>
      <c r="Q9">
        <v>0</v>
      </c>
      <c r="R9">
        <v>0.78297872340425534</v>
      </c>
      <c r="S9" s="1" t="s">
        <v>38</v>
      </c>
      <c r="T9" s="1">
        <v>0</v>
      </c>
      <c r="U9" s="1">
        <v>51</v>
      </c>
      <c r="V9" s="1">
        <v>0</v>
      </c>
      <c r="W9" s="1">
        <v>92</v>
      </c>
      <c r="X9">
        <v>0.64335664335664333</v>
      </c>
      <c r="Y9">
        <v>1</v>
      </c>
      <c r="Z9">
        <v>0.78297872340425534</v>
      </c>
      <c r="AA9">
        <v>92</v>
      </c>
      <c r="AB9">
        <v>0</v>
      </c>
      <c r="AC9">
        <v>0</v>
      </c>
      <c r="AD9">
        <v>0</v>
      </c>
      <c r="AE9">
        <v>51</v>
      </c>
      <c r="AF9">
        <v>0.64335664335664333</v>
      </c>
      <c r="AG9">
        <v>0.32167832167832161</v>
      </c>
      <c r="AH9">
        <v>0.5</v>
      </c>
      <c r="AI9">
        <v>0.39148936170212761</v>
      </c>
      <c r="AJ9">
        <v>143</v>
      </c>
      <c r="AK9">
        <v>0.4139077705511271</v>
      </c>
      <c r="AL9">
        <v>0.64335664335664333</v>
      </c>
      <c r="AM9">
        <v>0.50373456330903144</v>
      </c>
      <c r="AN9">
        <v>143</v>
      </c>
    </row>
    <row r="10" spans="1:40" x14ac:dyDescent="0.25">
      <c r="A10">
        <v>4</v>
      </c>
      <c r="B10" s="1" t="s">
        <v>35</v>
      </c>
      <c r="C10" s="1" t="s">
        <v>36</v>
      </c>
      <c r="D10" s="1" t="s">
        <v>31</v>
      </c>
      <c r="E10">
        <v>1.0316698551177981</v>
      </c>
      <c r="F10">
        <v>572</v>
      </c>
      <c r="G10">
        <v>429</v>
      </c>
      <c r="H10">
        <v>143</v>
      </c>
      <c r="I10">
        <v>0.64335664335664333</v>
      </c>
      <c r="J10">
        <v>0</v>
      </c>
      <c r="K10">
        <v>0</v>
      </c>
      <c r="L10">
        <v>0.64335664335664333</v>
      </c>
      <c r="M10">
        <v>0</v>
      </c>
      <c r="N10">
        <v>0</v>
      </c>
      <c r="O10">
        <v>1</v>
      </c>
      <c r="P10">
        <v>0</v>
      </c>
      <c r="Q10">
        <v>0</v>
      </c>
      <c r="R10">
        <v>0.78297872340425534</v>
      </c>
      <c r="S10" s="1" t="s">
        <v>38</v>
      </c>
      <c r="T10" s="1">
        <v>0</v>
      </c>
      <c r="U10" s="1">
        <v>51</v>
      </c>
      <c r="V10" s="1">
        <v>0</v>
      </c>
      <c r="W10" s="1">
        <v>92</v>
      </c>
      <c r="X10">
        <v>0.64335664335664333</v>
      </c>
      <c r="Y10">
        <v>1</v>
      </c>
      <c r="Z10">
        <v>0.78297872340425534</v>
      </c>
      <c r="AA10">
        <v>92</v>
      </c>
      <c r="AB10">
        <v>0</v>
      </c>
      <c r="AC10">
        <v>0</v>
      </c>
      <c r="AD10">
        <v>0</v>
      </c>
      <c r="AE10">
        <v>51</v>
      </c>
      <c r="AF10">
        <v>0.64335664335664333</v>
      </c>
      <c r="AG10">
        <v>0.32167832167832161</v>
      </c>
      <c r="AH10">
        <v>0.5</v>
      </c>
      <c r="AI10">
        <v>0.39148936170212761</v>
      </c>
      <c r="AJ10">
        <v>143</v>
      </c>
      <c r="AK10">
        <v>0.4139077705511271</v>
      </c>
      <c r="AL10">
        <v>0.64335664335664333</v>
      </c>
      <c r="AM10">
        <v>0.50373456330903144</v>
      </c>
      <c r="AN10">
        <v>143</v>
      </c>
    </row>
    <row r="11" spans="1:40" x14ac:dyDescent="0.25">
      <c r="A11" s="2" t="s">
        <v>215</v>
      </c>
      <c r="B11" s="2" t="str">
        <f>B10</f>
        <v>LT02</v>
      </c>
      <c r="C11" s="2" t="str">
        <f>C10</f>
        <v>speechLessing</v>
      </c>
      <c r="D11" s="2" t="str">
        <f>D10</f>
        <v>Binary</v>
      </c>
      <c r="E11" s="2">
        <f>SUM(E7:E10)</f>
        <v>4.6475379467010498</v>
      </c>
      <c r="F11" s="2">
        <f>F10</f>
        <v>572</v>
      </c>
      <c r="G11" s="2">
        <f>G10</f>
        <v>429</v>
      </c>
      <c r="H11" s="2">
        <f>H10</f>
        <v>143</v>
      </c>
      <c r="I11" s="2">
        <f>SUM(I7:I10)/4</f>
        <v>0.64685314685314688</v>
      </c>
      <c r="J11" s="2">
        <f t="shared" ref="J11:L11" si="9">SUM(J7:J10)/4</f>
        <v>0</v>
      </c>
      <c r="K11" s="2">
        <f t="shared" si="9"/>
        <v>0</v>
      </c>
      <c r="L11" s="2">
        <f t="shared" si="9"/>
        <v>0.64685314685314688</v>
      </c>
      <c r="M11" s="2">
        <f>SUM(M7:M10)/4</f>
        <v>0</v>
      </c>
      <c r="N11" s="2">
        <f t="shared" ref="N11:O11" si="10">SUM(N7:N10)/4</f>
        <v>0</v>
      </c>
      <c r="O11" s="2">
        <f t="shared" si="10"/>
        <v>1</v>
      </c>
      <c r="P11" s="2">
        <f>SUM(P7:P10)/4</f>
        <v>0</v>
      </c>
      <c r="Q11" s="2">
        <f t="shared" ref="Q11:R11" si="11">SUM(Q7:Q10)/4</f>
        <v>0</v>
      </c>
      <c r="R11" s="2">
        <f t="shared" si="11"/>
        <v>0.78555715831229711</v>
      </c>
      <c r="S11" s="2"/>
      <c r="T11" s="2">
        <f>ROUND(SUM(T7:T10)/4,0)</f>
        <v>0</v>
      </c>
      <c r="U11" s="2">
        <f t="shared" ref="U11:W11" si="12">ROUND(SUM(U7:U10)/4,0)</f>
        <v>51</v>
      </c>
      <c r="V11" s="2">
        <f t="shared" si="12"/>
        <v>0</v>
      </c>
      <c r="W11" s="2">
        <f t="shared" si="12"/>
        <v>93</v>
      </c>
      <c r="X11" s="2">
        <f t="shared" ref="X11" si="13">SUM(X7:X10)/4</f>
        <v>0.64685314685314688</v>
      </c>
      <c r="Y11" s="2">
        <f t="shared" ref="Y11:Z11" si="14">SUM(Y7:Y10)/4</f>
        <v>1</v>
      </c>
      <c r="Z11" s="2">
        <f t="shared" si="14"/>
        <v>0.78555715831229711</v>
      </c>
      <c r="AA11" s="2">
        <f>AA10</f>
        <v>92</v>
      </c>
      <c r="AB11" s="2">
        <f t="shared" ref="AB11:AD11" si="15">SUM(AB7:AB10)/4</f>
        <v>0</v>
      </c>
      <c r="AC11" s="2">
        <f t="shared" si="15"/>
        <v>0</v>
      </c>
      <c r="AD11" s="2">
        <f t="shared" si="15"/>
        <v>0</v>
      </c>
      <c r="AE11" s="2">
        <f>AE10</f>
        <v>51</v>
      </c>
      <c r="AF11" s="2">
        <f t="shared" ref="AF11:AI11" si="16">SUM(AF7:AF10)/4</f>
        <v>0.64685314685314688</v>
      </c>
      <c r="AG11" s="2">
        <f t="shared" si="16"/>
        <v>0.32342657342657338</v>
      </c>
      <c r="AH11" s="2">
        <f t="shared" si="16"/>
        <v>0.5</v>
      </c>
      <c r="AI11" s="2">
        <f t="shared" si="16"/>
        <v>0.3927785791561485</v>
      </c>
      <c r="AJ11" s="2">
        <f>AJ10</f>
        <v>143</v>
      </c>
      <c r="AK11" s="2">
        <f t="shared" ref="AK11:AM11" si="17">SUM(AK7:AK10)/4</f>
        <v>0.41843121913051978</v>
      </c>
      <c r="AL11" s="2">
        <f t="shared" si="17"/>
        <v>0.64685314685314688</v>
      </c>
      <c r="AM11" s="2">
        <f t="shared" si="17"/>
        <v>0.50814913539399653</v>
      </c>
      <c r="AN11" s="2">
        <f>AN10</f>
        <v>143</v>
      </c>
    </row>
    <row r="12" spans="1:40" x14ac:dyDescent="0.25">
      <c r="A12">
        <v>1</v>
      </c>
      <c r="B12" s="1" t="s">
        <v>39</v>
      </c>
      <c r="C12" s="1" t="s">
        <v>40</v>
      </c>
      <c r="D12" s="1" t="s">
        <v>31</v>
      </c>
      <c r="E12">
        <v>0.86167693138122559</v>
      </c>
      <c r="F12">
        <v>200</v>
      </c>
      <c r="G12">
        <v>150</v>
      </c>
      <c r="H12">
        <v>50</v>
      </c>
      <c r="I12">
        <v>0.7</v>
      </c>
      <c r="J12">
        <v>0</v>
      </c>
      <c r="K12">
        <v>0</v>
      </c>
      <c r="L12">
        <v>0.7</v>
      </c>
      <c r="M12">
        <v>0</v>
      </c>
      <c r="N12">
        <v>0</v>
      </c>
      <c r="O12">
        <v>1</v>
      </c>
      <c r="P12">
        <v>0</v>
      </c>
      <c r="Q12">
        <v>0</v>
      </c>
      <c r="R12">
        <v>0.82352941176470584</v>
      </c>
      <c r="S12" s="1" t="s">
        <v>41</v>
      </c>
      <c r="T12" s="1">
        <v>0</v>
      </c>
      <c r="U12" s="1">
        <v>15</v>
      </c>
      <c r="V12" s="1">
        <v>0</v>
      </c>
      <c r="W12" s="1">
        <v>35</v>
      </c>
      <c r="X12">
        <v>0.7</v>
      </c>
      <c r="Y12">
        <v>1</v>
      </c>
      <c r="Z12">
        <v>0.82352941176470584</v>
      </c>
      <c r="AA12">
        <v>35</v>
      </c>
      <c r="AB12">
        <v>0</v>
      </c>
      <c r="AC12">
        <v>0</v>
      </c>
      <c r="AD12">
        <v>0</v>
      </c>
      <c r="AE12">
        <v>15</v>
      </c>
      <c r="AF12">
        <v>0.7</v>
      </c>
      <c r="AG12">
        <v>0.35</v>
      </c>
      <c r="AH12">
        <v>0.5</v>
      </c>
      <c r="AI12">
        <v>0.41176470588235292</v>
      </c>
      <c r="AJ12">
        <v>50</v>
      </c>
      <c r="AK12">
        <v>0.49</v>
      </c>
      <c r="AL12">
        <v>0.7</v>
      </c>
      <c r="AM12">
        <v>0.57647058823529407</v>
      </c>
      <c r="AN12">
        <v>50</v>
      </c>
    </row>
    <row r="13" spans="1:40" x14ac:dyDescent="0.25">
      <c r="A13">
        <v>2</v>
      </c>
      <c r="B13" s="1" t="s">
        <v>39</v>
      </c>
      <c r="C13" s="1" t="s">
        <v>40</v>
      </c>
      <c r="D13" s="1" t="s">
        <v>31</v>
      </c>
      <c r="E13">
        <v>1.0314323902130127</v>
      </c>
      <c r="F13">
        <v>200</v>
      </c>
      <c r="G13">
        <v>150</v>
      </c>
      <c r="H13">
        <v>50</v>
      </c>
      <c r="I13">
        <v>0.7</v>
      </c>
      <c r="J13">
        <v>0</v>
      </c>
      <c r="K13">
        <v>0</v>
      </c>
      <c r="L13">
        <v>0.7</v>
      </c>
      <c r="M13">
        <v>0</v>
      </c>
      <c r="N13">
        <v>0</v>
      </c>
      <c r="O13">
        <v>1</v>
      </c>
      <c r="P13">
        <v>0</v>
      </c>
      <c r="Q13">
        <v>0</v>
      </c>
      <c r="R13">
        <v>0.82352941176470584</v>
      </c>
      <c r="S13" s="1" t="s">
        <v>41</v>
      </c>
      <c r="T13" s="1">
        <v>0</v>
      </c>
      <c r="U13" s="1">
        <v>15</v>
      </c>
      <c r="V13" s="1">
        <v>0</v>
      </c>
      <c r="W13" s="1">
        <v>35</v>
      </c>
      <c r="X13">
        <v>0.7</v>
      </c>
      <c r="Y13">
        <v>1</v>
      </c>
      <c r="Z13">
        <v>0.82352941176470584</v>
      </c>
      <c r="AA13">
        <v>35</v>
      </c>
      <c r="AB13">
        <v>0</v>
      </c>
      <c r="AC13">
        <v>0</v>
      </c>
      <c r="AD13">
        <v>0</v>
      </c>
      <c r="AE13">
        <v>15</v>
      </c>
      <c r="AF13">
        <v>0.7</v>
      </c>
      <c r="AG13">
        <v>0.35</v>
      </c>
      <c r="AH13">
        <v>0.5</v>
      </c>
      <c r="AI13">
        <v>0.41176470588235292</v>
      </c>
      <c r="AJ13">
        <v>50</v>
      </c>
      <c r="AK13">
        <v>0.49</v>
      </c>
      <c r="AL13">
        <v>0.7</v>
      </c>
      <c r="AM13">
        <v>0.57647058823529407</v>
      </c>
      <c r="AN13">
        <v>50</v>
      </c>
    </row>
    <row r="14" spans="1:40" x14ac:dyDescent="0.25">
      <c r="A14">
        <v>3</v>
      </c>
      <c r="B14" s="1" t="s">
        <v>39</v>
      </c>
      <c r="C14" s="1" t="s">
        <v>40</v>
      </c>
      <c r="D14" s="1" t="s">
        <v>31</v>
      </c>
      <c r="E14">
        <v>0.69912552833557129</v>
      </c>
      <c r="F14">
        <v>200</v>
      </c>
      <c r="G14">
        <v>150</v>
      </c>
      <c r="H14">
        <v>50</v>
      </c>
      <c r="I14">
        <v>0.7</v>
      </c>
      <c r="J14">
        <v>0</v>
      </c>
      <c r="K14">
        <v>0</v>
      </c>
      <c r="L14">
        <v>0.7</v>
      </c>
      <c r="M14">
        <v>0</v>
      </c>
      <c r="N14">
        <v>0</v>
      </c>
      <c r="O14">
        <v>1</v>
      </c>
      <c r="P14">
        <v>0</v>
      </c>
      <c r="Q14">
        <v>0</v>
      </c>
      <c r="R14">
        <v>0.82352941176470584</v>
      </c>
      <c r="S14" s="1" t="s">
        <v>41</v>
      </c>
      <c r="T14" s="1">
        <v>0</v>
      </c>
      <c r="U14" s="1">
        <v>15</v>
      </c>
      <c r="V14" s="1">
        <v>0</v>
      </c>
      <c r="W14" s="1">
        <v>35</v>
      </c>
      <c r="X14">
        <v>0.7</v>
      </c>
      <c r="Y14">
        <v>1</v>
      </c>
      <c r="Z14">
        <v>0.82352941176470584</v>
      </c>
      <c r="AA14">
        <v>35</v>
      </c>
      <c r="AB14">
        <v>0</v>
      </c>
      <c r="AC14">
        <v>0</v>
      </c>
      <c r="AD14">
        <v>0</v>
      </c>
      <c r="AE14">
        <v>15</v>
      </c>
      <c r="AF14">
        <v>0.7</v>
      </c>
      <c r="AG14">
        <v>0.35</v>
      </c>
      <c r="AH14">
        <v>0.5</v>
      </c>
      <c r="AI14">
        <v>0.41176470588235292</v>
      </c>
      <c r="AJ14">
        <v>50</v>
      </c>
      <c r="AK14">
        <v>0.49</v>
      </c>
      <c r="AL14">
        <v>0.7</v>
      </c>
      <c r="AM14">
        <v>0.57647058823529407</v>
      </c>
      <c r="AN14">
        <v>50</v>
      </c>
    </row>
    <row r="15" spans="1:40" x14ac:dyDescent="0.25">
      <c r="A15">
        <v>4</v>
      </c>
      <c r="B15" s="1" t="s">
        <v>39</v>
      </c>
      <c r="C15" s="1" t="s">
        <v>40</v>
      </c>
      <c r="D15" s="1" t="s">
        <v>31</v>
      </c>
      <c r="E15">
        <v>0.73794770240783691</v>
      </c>
      <c r="F15">
        <v>200</v>
      </c>
      <c r="G15">
        <v>150</v>
      </c>
      <c r="H15">
        <v>50</v>
      </c>
      <c r="I15">
        <v>0.68</v>
      </c>
      <c r="J15">
        <v>0</v>
      </c>
      <c r="K15">
        <v>0</v>
      </c>
      <c r="L15">
        <v>0.68</v>
      </c>
      <c r="M15">
        <v>0</v>
      </c>
      <c r="N15">
        <v>0</v>
      </c>
      <c r="O15">
        <v>1</v>
      </c>
      <c r="P15">
        <v>0</v>
      </c>
      <c r="Q15">
        <v>0</v>
      </c>
      <c r="R15">
        <v>0.80952380952380953</v>
      </c>
      <c r="S15" s="1" t="s">
        <v>42</v>
      </c>
      <c r="T15" s="1">
        <v>0</v>
      </c>
      <c r="U15" s="1">
        <v>16</v>
      </c>
      <c r="V15" s="1">
        <v>0</v>
      </c>
      <c r="W15" s="1">
        <v>34</v>
      </c>
      <c r="X15">
        <v>0.68</v>
      </c>
      <c r="Y15">
        <v>1</v>
      </c>
      <c r="Z15">
        <v>0.80952380952380953</v>
      </c>
      <c r="AA15">
        <v>34</v>
      </c>
      <c r="AB15">
        <v>0</v>
      </c>
      <c r="AC15">
        <v>0</v>
      </c>
      <c r="AD15">
        <v>0</v>
      </c>
      <c r="AE15">
        <v>16</v>
      </c>
      <c r="AF15">
        <v>0.68</v>
      </c>
      <c r="AG15">
        <v>0.34</v>
      </c>
      <c r="AH15">
        <v>0.5</v>
      </c>
      <c r="AI15">
        <v>0.40476190476190471</v>
      </c>
      <c r="AJ15">
        <v>50</v>
      </c>
      <c r="AK15">
        <v>0.46239999999999998</v>
      </c>
      <c r="AL15">
        <v>0.68</v>
      </c>
      <c r="AM15">
        <v>0.55047619047619056</v>
      </c>
      <c r="AN15">
        <v>50</v>
      </c>
    </row>
    <row r="16" spans="1:40" x14ac:dyDescent="0.25">
      <c r="A16" s="2" t="s">
        <v>215</v>
      </c>
      <c r="B16" s="2" t="str">
        <f>B15</f>
        <v>LT03</v>
      </c>
      <c r="C16" s="2" t="str">
        <f>C15</f>
        <v>historicplays</v>
      </c>
      <c r="D16" s="2" t="str">
        <f>D15</f>
        <v>Binary</v>
      </c>
      <c r="E16" s="2">
        <f>SUM(E12:E15)</f>
        <v>3.3301825523376465</v>
      </c>
      <c r="F16" s="2">
        <f>F15</f>
        <v>200</v>
      </c>
      <c r="G16" s="2">
        <f>G15</f>
        <v>150</v>
      </c>
      <c r="H16" s="2">
        <f>H15</f>
        <v>50</v>
      </c>
      <c r="I16" s="2">
        <f>SUM(I12:I15)/4</f>
        <v>0.69499999999999995</v>
      </c>
      <c r="J16" s="2">
        <f t="shared" ref="J16:L16" si="18">SUM(J12:J15)/4</f>
        <v>0</v>
      </c>
      <c r="K16" s="2">
        <f t="shared" si="18"/>
        <v>0</v>
      </c>
      <c r="L16" s="2">
        <f t="shared" si="18"/>
        <v>0.69499999999999995</v>
      </c>
      <c r="M16" s="2">
        <f>SUM(M12:M15)/4</f>
        <v>0</v>
      </c>
      <c r="N16" s="2">
        <f t="shared" ref="N16:O16" si="19">SUM(N12:N15)/4</f>
        <v>0</v>
      </c>
      <c r="O16" s="2">
        <f t="shared" si="19"/>
        <v>1</v>
      </c>
      <c r="P16" s="2">
        <f>SUM(P12:P15)/4</f>
        <v>0</v>
      </c>
      <c r="Q16" s="2">
        <f t="shared" ref="Q16:R16" si="20">SUM(Q12:Q15)/4</f>
        <v>0</v>
      </c>
      <c r="R16" s="2">
        <f t="shared" si="20"/>
        <v>0.82002801120448177</v>
      </c>
      <c r="S16" s="2"/>
      <c r="T16" s="2">
        <f>ROUND(SUM(T12:T15)/4,0)</f>
        <v>0</v>
      </c>
      <c r="U16" s="2">
        <f t="shared" ref="U16:W16" si="21">ROUND(SUM(U12:U15)/4,0)</f>
        <v>15</v>
      </c>
      <c r="V16" s="2">
        <f t="shared" si="21"/>
        <v>0</v>
      </c>
      <c r="W16" s="2">
        <f t="shared" si="21"/>
        <v>35</v>
      </c>
      <c r="X16" s="2">
        <f t="shared" ref="X16" si="22">SUM(X12:X15)/4</f>
        <v>0.69499999999999995</v>
      </c>
      <c r="Y16" s="2">
        <f t="shared" ref="Y16:Z16" si="23">SUM(Y12:Y15)/4</f>
        <v>1</v>
      </c>
      <c r="Z16" s="2">
        <f t="shared" si="23"/>
        <v>0.82002801120448177</v>
      </c>
      <c r="AA16" s="2">
        <f>AA15</f>
        <v>34</v>
      </c>
      <c r="AB16" s="2">
        <f t="shared" ref="AB16:AD16" si="24">SUM(AB12:AB15)/4</f>
        <v>0</v>
      </c>
      <c r="AC16" s="2">
        <f t="shared" si="24"/>
        <v>0</v>
      </c>
      <c r="AD16" s="2">
        <f t="shared" si="24"/>
        <v>0</v>
      </c>
      <c r="AE16" s="2">
        <f>AE15</f>
        <v>16</v>
      </c>
      <c r="AF16" s="2">
        <f t="shared" ref="AF16:AI16" si="25">SUM(AF12:AF15)/4</f>
        <v>0.69499999999999995</v>
      </c>
      <c r="AG16" s="2">
        <f t="shared" si="25"/>
        <v>0.34749999999999998</v>
      </c>
      <c r="AH16" s="2">
        <f t="shared" si="25"/>
        <v>0.5</v>
      </c>
      <c r="AI16" s="2">
        <f t="shared" si="25"/>
        <v>0.41001400560224088</v>
      </c>
      <c r="AJ16" s="2">
        <f>AJ15</f>
        <v>50</v>
      </c>
      <c r="AK16" s="2">
        <f t="shared" ref="AK16:AM16" si="26">SUM(AK12:AK15)/4</f>
        <v>0.48309999999999997</v>
      </c>
      <c r="AL16" s="2">
        <f t="shared" si="26"/>
        <v>0.69499999999999995</v>
      </c>
      <c r="AM16" s="2">
        <f t="shared" si="26"/>
        <v>0.56997198879551814</v>
      </c>
      <c r="AN16" s="2">
        <f>AN15</f>
        <v>50</v>
      </c>
    </row>
    <row r="17" spans="1:40" x14ac:dyDescent="0.25">
      <c r="A17">
        <v>1</v>
      </c>
      <c r="B17" s="1" t="s">
        <v>43</v>
      </c>
      <c r="C17" s="1" t="s">
        <v>44</v>
      </c>
      <c r="D17" s="1" t="s">
        <v>31</v>
      </c>
      <c r="E17">
        <v>0.76054859161376953</v>
      </c>
      <c r="F17">
        <v>179</v>
      </c>
      <c r="G17">
        <v>134</v>
      </c>
      <c r="H17">
        <v>45</v>
      </c>
      <c r="I17">
        <v>0.6</v>
      </c>
      <c r="J17">
        <v>0</v>
      </c>
      <c r="K17">
        <v>0</v>
      </c>
      <c r="L17">
        <v>0.6</v>
      </c>
      <c r="M17">
        <v>0</v>
      </c>
      <c r="N17">
        <v>0</v>
      </c>
      <c r="O17">
        <v>1</v>
      </c>
      <c r="P17">
        <v>0</v>
      </c>
      <c r="Q17">
        <v>0</v>
      </c>
      <c r="R17">
        <v>0.74999999999999989</v>
      </c>
      <c r="S17" s="1" t="s">
        <v>45</v>
      </c>
      <c r="T17" s="1">
        <v>0</v>
      </c>
      <c r="U17" s="1">
        <v>18</v>
      </c>
      <c r="V17" s="1">
        <v>0</v>
      </c>
      <c r="W17" s="1">
        <v>27</v>
      </c>
      <c r="X17">
        <v>0.6</v>
      </c>
      <c r="Y17">
        <v>1</v>
      </c>
      <c r="Z17">
        <v>0.74999999999999989</v>
      </c>
      <c r="AA17">
        <v>27</v>
      </c>
      <c r="AB17">
        <v>0</v>
      </c>
      <c r="AC17">
        <v>0</v>
      </c>
      <c r="AD17">
        <v>0</v>
      </c>
      <c r="AE17">
        <v>18</v>
      </c>
      <c r="AF17">
        <v>0.6</v>
      </c>
      <c r="AG17">
        <v>0.3</v>
      </c>
      <c r="AH17">
        <v>0.5</v>
      </c>
      <c r="AI17">
        <v>0.37499999999999989</v>
      </c>
      <c r="AJ17">
        <v>45</v>
      </c>
      <c r="AK17">
        <v>0.36</v>
      </c>
      <c r="AL17">
        <v>0.6</v>
      </c>
      <c r="AM17">
        <v>0.4499999999999999</v>
      </c>
      <c r="AN17">
        <v>45</v>
      </c>
    </row>
    <row r="18" spans="1:40" x14ac:dyDescent="0.25">
      <c r="A18">
        <v>2</v>
      </c>
      <c r="B18" s="1" t="s">
        <v>43</v>
      </c>
      <c r="C18" s="1" t="s">
        <v>44</v>
      </c>
      <c r="D18" s="1" t="s">
        <v>31</v>
      </c>
      <c r="E18">
        <v>0.9209432601928712</v>
      </c>
      <c r="F18">
        <v>179</v>
      </c>
      <c r="G18">
        <v>134</v>
      </c>
      <c r="H18">
        <v>45</v>
      </c>
      <c r="I18">
        <v>0.62222222222222223</v>
      </c>
      <c r="J18">
        <v>0</v>
      </c>
      <c r="K18">
        <v>0</v>
      </c>
      <c r="L18">
        <v>0.62222222222222223</v>
      </c>
      <c r="M18">
        <v>0</v>
      </c>
      <c r="N18">
        <v>0</v>
      </c>
      <c r="O18">
        <v>1</v>
      </c>
      <c r="P18">
        <v>0</v>
      </c>
      <c r="Q18">
        <v>0</v>
      </c>
      <c r="R18">
        <v>0.76712328767123283</v>
      </c>
      <c r="S18" s="1" t="s">
        <v>46</v>
      </c>
      <c r="T18" s="1">
        <v>0</v>
      </c>
      <c r="U18" s="1">
        <v>17</v>
      </c>
      <c r="V18" s="1">
        <v>0</v>
      </c>
      <c r="W18" s="1">
        <v>28</v>
      </c>
      <c r="X18">
        <v>0.62222222222222223</v>
      </c>
      <c r="Y18">
        <v>1</v>
      </c>
      <c r="Z18">
        <v>0.76712328767123283</v>
      </c>
      <c r="AA18">
        <v>28</v>
      </c>
      <c r="AB18">
        <v>0</v>
      </c>
      <c r="AC18">
        <v>0</v>
      </c>
      <c r="AD18">
        <v>0</v>
      </c>
      <c r="AE18">
        <v>17</v>
      </c>
      <c r="AF18">
        <v>0.62222222222222223</v>
      </c>
      <c r="AG18">
        <v>0.31111111111111112</v>
      </c>
      <c r="AH18">
        <v>0.5</v>
      </c>
      <c r="AI18">
        <v>0.38356164383561642</v>
      </c>
      <c r="AJ18">
        <v>45</v>
      </c>
      <c r="AK18">
        <v>0.3871604938271605</v>
      </c>
      <c r="AL18">
        <v>0.62222222222222223</v>
      </c>
      <c r="AM18">
        <v>0.47732115677321157</v>
      </c>
      <c r="AN18">
        <v>45</v>
      </c>
    </row>
    <row r="19" spans="1:40" x14ac:dyDescent="0.25">
      <c r="A19">
        <v>3</v>
      </c>
      <c r="B19" s="1" t="s">
        <v>43</v>
      </c>
      <c r="C19" s="1" t="s">
        <v>44</v>
      </c>
      <c r="D19" s="1" t="s">
        <v>31</v>
      </c>
      <c r="E19">
        <v>0.69414258003234863</v>
      </c>
      <c r="F19">
        <v>179</v>
      </c>
      <c r="G19">
        <v>134</v>
      </c>
      <c r="H19">
        <v>45</v>
      </c>
      <c r="I19">
        <v>0.62222222222222223</v>
      </c>
      <c r="J19">
        <v>0</v>
      </c>
      <c r="K19">
        <v>0</v>
      </c>
      <c r="L19">
        <v>0.62222222222222223</v>
      </c>
      <c r="M19">
        <v>0</v>
      </c>
      <c r="N19">
        <v>0</v>
      </c>
      <c r="O19">
        <v>1</v>
      </c>
      <c r="P19">
        <v>0</v>
      </c>
      <c r="Q19">
        <v>0</v>
      </c>
      <c r="R19">
        <v>0.76712328767123283</v>
      </c>
      <c r="S19" s="1" t="s">
        <v>46</v>
      </c>
      <c r="T19" s="1">
        <v>0</v>
      </c>
      <c r="U19" s="1">
        <v>17</v>
      </c>
      <c r="V19" s="1">
        <v>0</v>
      </c>
      <c r="W19" s="1">
        <v>28</v>
      </c>
      <c r="X19">
        <v>0.62222222222222223</v>
      </c>
      <c r="Y19">
        <v>1</v>
      </c>
      <c r="Z19">
        <v>0.76712328767123283</v>
      </c>
      <c r="AA19">
        <v>28</v>
      </c>
      <c r="AB19">
        <v>0</v>
      </c>
      <c r="AC19">
        <v>0</v>
      </c>
      <c r="AD19">
        <v>0</v>
      </c>
      <c r="AE19">
        <v>17</v>
      </c>
      <c r="AF19">
        <v>0.62222222222222223</v>
      </c>
      <c r="AG19">
        <v>0.31111111111111112</v>
      </c>
      <c r="AH19">
        <v>0.5</v>
      </c>
      <c r="AI19">
        <v>0.38356164383561642</v>
      </c>
      <c r="AJ19">
        <v>45</v>
      </c>
      <c r="AK19">
        <v>0.3871604938271605</v>
      </c>
      <c r="AL19">
        <v>0.62222222222222223</v>
      </c>
      <c r="AM19">
        <v>0.47732115677321157</v>
      </c>
      <c r="AN19">
        <v>45</v>
      </c>
    </row>
    <row r="20" spans="1:40" x14ac:dyDescent="0.25">
      <c r="A20">
        <v>4</v>
      </c>
      <c r="B20" s="1" t="s">
        <v>43</v>
      </c>
      <c r="C20" s="1" t="s">
        <v>44</v>
      </c>
      <c r="D20" s="1" t="s">
        <v>31</v>
      </c>
      <c r="E20">
        <v>0.71105384826660156</v>
      </c>
      <c r="F20">
        <v>179</v>
      </c>
      <c r="G20">
        <v>135</v>
      </c>
      <c r="H20">
        <v>44</v>
      </c>
      <c r="I20">
        <v>0.61363636363636365</v>
      </c>
      <c r="J20">
        <v>0</v>
      </c>
      <c r="K20">
        <v>0</v>
      </c>
      <c r="L20">
        <v>0.61363636363636365</v>
      </c>
      <c r="M20">
        <v>0</v>
      </c>
      <c r="N20">
        <v>0</v>
      </c>
      <c r="O20">
        <v>1</v>
      </c>
      <c r="P20">
        <v>0</v>
      </c>
      <c r="Q20">
        <v>0</v>
      </c>
      <c r="R20">
        <v>0.76056338028169013</v>
      </c>
      <c r="S20" s="1" t="s">
        <v>47</v>
      </c>
      <c r="T20" s="1">
        <v>0</v>
      </c>
      <c r="U20" s="1">
        <v>17</v>
      </c>
      <c r="V20" s="1">
        <v>0</v>
      </c>
      <c r="W20" s="1">
        <v>27</v>
      </c>
      <c r="X20">
        <v>0.61363636363636365</v>
      </c>
      <c r="Y20">
        <v>1</v>
      </c>
      <c r="Z20">
        <v>0.76056338028169013</v>
      </c>
      <c r="AA20">
        <v>27</v>
      </c>
      <c r="AB20">
        <v>0</v>
      </c>
      <c r="AC20">
        <v>0</v>
      </c>
      <c r="AD20">
        <v>0</v>
      </c>
      <c r="AE20">
        <v>17</v>
      </c>
      <c r="AF20">
        <v>0.61363636363636365</v>
      </c>
      <c r="AG20">
        <v>0.30681818181818182</v>
      </c>
      <c r="AH20">
        <v>0.5</v>
      </c>
      <c r="AI20">
        <v>0.38028169014084501</v>
      </c>
      <c r="AJ20">
        <v>44</v>
      </c>
      <c r="AK20">
        <v>0.37654958677685951</v>
      </c>
      <c r="AL20">
        <v>0.61363636363636365</v>
      </c>
      <c r="AM20">
        <v>0.46670934699103711</v>
      </c>
      <c r="AN20">
        <v>44</v>
      </c>
    </row>
    <row r="21" spans="1:40" x14ac:dyDescent="0.25">
      <c r="A21" s="2" t="s">
        <v>215</v>
      </c>
      <c r="B21" s="2" t="str">
        <f>B20</f>
        <v>MI01</v>
      </c>
      <c r="C21" s="2" t="str">
        <f>C20</f>
        <v>mlsa</v>
      </c>
      <c r="D21" s="2" t="str">
        <f>D20</f>
        <v>Binary</v>
      </c>
      <c r="E21" s="2">
        <f>SUM(E17:E20)</f>
        <v>3.0866882801055908</v>
      </c>
      <c r="F21" s="2">
        <f>F20</f>
        <v>179</v>
      </c>
      <c r="G21" s="2">
        <f>G20</f>
        <v>135</v>
      </c>
      <c r="H21" s="2">
        <f>H20</f>
        <v>44</v>
      </c>
      <c r="I21" s="2">
        <f>SUM(I17:I20)/4</f>
        <v>0.61452020202020208</v>
      </c>
      <c r="J21" s="2">
        <f t="shared" ref="J21:L21" si="27">SUM(J17:J20)/4</f>
        <v>0</v>
      </c>
      <c r="K21" s="2">
        <f t="shared" si="27"/>
        <v>0</v>
      </c>
      <c r="L21" s="2">
        <f t="shared" si="27"/>
        <v>0.61452020202020208</v>
      </c>
      <c r="M21" s="2">
        <f>SUM(M17:M20)/4</f>
        <v>0</v>
      </c>
      <c r="N21" s="2">
        <f t="shared" ref="N21:O21" si="28">SUM(N17:N20)/4</f>
        <v>0</v>
      </c>
      <c r="O21" s="2">
        <f t="shared" si="28"/>
        <v>1</v>
      </c>
      <c r="P21" s="2">
        <f>SUM(P17:P20)/4</f>
        <v>0</v>
      </c>
      <c r="Q21" s="2">
        <f t="shared" ref="Q21:R21" si="29">SUM(Q17:Q20)/4</f>
        <v>0</v>
      </c>
      <c r="R21" s="2">
        <f t="shared" si="29"/>
        <v>0.76120248890603892</v>
      </c>
      <c r="S21" s="2"/>
      <c r="T21" s="2">
        <f>ROUND(SUM(T17:T20)/4,0)</f>
        <v>0</v>
      </c>
      <c r="U21" s="2">
        <f t="shared" ref="U21:W21" si="30">ROUND(SUM(U17:U20)/4,0)</f>
        <v>17</v>
      </c>
      <c r="V21" s="2">
        <f t="shared" si="30"/>
        <v>0</v>
      </c>
      <c r="W21" s="2">
        <f t="shared" si="30"/>
        <v>28</v>
      </c>
      <c r="X21" s="2">
        <f t="shared" ref="X21" si="31">SUM(X17:X20)/4</f>
        <v>0.61452020202020208</v>
      </c>
      <c r="Y21" s="2">
        <f t="shared" ref="Y21:Z21" si="32">SUM(Y17:Y20)/4</f>
        <v>1</v>
      </c>
      <c r="Z21" s="2">
        <f t="shared" si="32"/>
        <v>0.76120248890603892</v>
      </c>
      <c r="AA21" s="2">
        <f>AA20</f>
        <v>27</v>
      </c>
      <c r="AB21" s="2">
        <f t="shared" ref="AB21:AD21" si="33">SUM(AB17:AB20)/4</f>
        <v>0</v>
      </c>
      <c r="AC21" s="2">
        <f t="shared" si="33"/>
        <v>0</v>
      </c>
      <c r="AD21" s="2">
        <f t="shared" si="33"/>
        <v>0</v>
      </c>
      <c r="AE21" s="2">
        <f>AE20</f>
        <v>17</v>
      </c>
      <c r="AF21" s="2">
        <f t="shared" ref="AF21:AI21" si="34">SUM(AF17:AF20)/4</f>
        <v>0.61452020202020208</v>
      </c>
      <c r="AG21" s="2">
        <f t="shared" si="34"/>
        <v>0.30726010101010104</v>
      </c>
      <c r="AH21" s="2">
        <f t="shared" si="34"/>
        <v>0.5</v>
      </c>
      <c r="AI21" s="2">
        <f t="shared" si="34"/>
        <v>0.38060124445301946</v>
      </c>
      <c r="AJ21" s="2">
        <f>AJ20</f>
        <v>44</v>
      </c>
      <c r="AK21" s="2">
        <f t="shared" ref="AK21:AM21" si="35">SUM(AK17:AK20)/4</f>
        <v>0.37771764360779514</v>
      </c>
      <c r="AL21" s="2">
        <f t="shared" si="35"/>
        <v>0.61452020202020208</v>
      </c>
      <c r="AM21" s="2">
        <f t="shared" si="35"/>
        <v>0.46783791513436501</v>
      </c>
      <c r="AN21" s="2">
        <f>AN20</f>
        <v>44</v>
      </c>
    </row>
    <row r="22" spans="1:40" x14ac:dyDescent="0.25">
      <c r="A22">
        <v>1</v>
      </c>
      <c r="B22" s="1" t="s">
        <v>48</v>
      </c>
      <c r="C22" s="1" t="s">
        <v>49</v>
      </c>
      <c r="D22" s="1" t="s">
        <v>31</v>
      </c>
      <c r="E22">
        <v>7.0273232460021973</v>
      </c>
      <c r="F22">
        <v>8424</v>
      </c>
      <c r="G22">
        <v>6318</v>
      </c>
      <c r="H22">
        <v>2106</v>
      </c>
      <c r="I22">
        <v>0.86372269705603044</v>
      </c>
      <c r="J22">
        <v>0</v>
      </c>
      <c r="K22">
        <v>0</v>
      </c>
      <c r="L22">
        <v>0.89223194748358858</v>
      </c>
      <c r="M22">
        <v>0</v>
      </c>
      <c r="N22">
        <v>0</v>
      </c>
      <c r="O22">
        <v>0.94770482277745483</v>
      </c>
      <c r="P22">
        <v>0</v>
      </c>
      <c r="Q22">
        <v>0</v>
      </c>
      <c r="R22">
        <v>0.91913214990138037</v>
      </c>
      <c r="S22" s="1" t="s">
        <v>50</v>
      </c>
      <c r="T22" s="1">
        <v>188</v>
      </c>
      <c r="U22" s="1">
        <v>197</v>
      </c>
      <c r="V22" s="1">
        <v>90</v>
      </c>
      <c r="W22" s="1">
        <v>1631</v>
      </c>
      <c r="X22">
        <v>0.89223194748358858</v>
      </c>
      <c r="Y22">
        <v>0.94770482277745483</v>
      </c>
      <c r="Z22">
        <v>0.91913214990138037</v>
      </c>
      <c r="AA22">
        <v>1721</v>
      </c>
      <c r="AB22">
        <v>0.67625899280575541</v>
      </c>
      <c r="AC22">
        <v>0.48831168831168831</v>
      </c>
      <c r="AD22">
        <v>0.56711915535444957</v>
      </c>
      <c r="AE22">
        <v>385</v>
      </c>
      <c r="AF22">
        <v>0.86372269705603044</v>
      </c>
      <c r="AG22">
        <v>0.78424547014467194</v>
      </c>
      <c r="AH22">
        <v>0.71800825554457159</v>
      </c>
      <c r="AI22">
        <v>0.74312565262791508</v>
      </c>
      <c r="AJ22">
        <v>2106</v>
      </c>
      <c r="AK22">
        <v>0.85274971217923634</v>
      </c>
      <c r="AL22">
        <v>0.86372269705603044</v>
      </c>
      <c r="AM22">
        <v>0.85478029667224065</v>
      </c>
      <c r="AN22">
        <v>2106</v>
      </c>
    </row>
    <row r="23" spans="1:40" x14ac:dyDescent="0.25">
      <c r="A23">
        <v>2</v>
      </c>
      <c r="B23" s="1" t="s">
        <v>48</v>
      </c>
      <c r="C23" s="1" t="s">
        <v>49</v>
      </c>
      <c r="D23" s="1" t="s">
        <v>31</v>
      </c>
      <c r="E23">
        <v>7.086829662322998</v>
      </c>
      <c r="F23">
        <v>8424</v>
      </c>
      <c r="G23">
        <v>6318</v>
      </c>
      <c r="H23">
        <v>2106</v>
      </c>
      <c r="I23">
        <v>0.87416904083570746</v>
      </c>
      <c r="J23">
        <v>0</v>
      </c>
      <c r="K23">
        <v>0</v>
      </c>
      <c r="L23">
        <v>0.89787001638448938</v>
      </c>
      <c r="M23">
        <v>0</v>
      </c>
      <c r="N23">
        <v>0</v>
      </c>
      <c r="O23">
        <v>0.95470383275261317</v>
      </c>
      <c r="P23">
        <v>0</v>
      </c>
      <c r="Q23">
        <v>0</v>
      </c>
      <c r="R23">
        <v>0.92541514213340836</v>
      </c>
      <c r="S23" s="1" t="s">
        <v>51</v>
      </c>
      <c r="T23" s="1">
        <v>197</v>
      </c>
      <c r="U23" s="1">
        <v>187</v>
      </c>
      <c r="V23" s="1">
        <v>78</v>
      </c>
      <c r="W23" s="1">
        <v>1644</v>
      </c>
      <c r="X23">
        <v>0.89787001638448938</v>
      </c>
      <c r="Y23">
        <v>0.95470383275261317</v>
      </c>
      <c r="Z23">
        <v>0.92541514213340836</v>
      </c>
      <c r="AA23">
        <v>1722</v>
      </c>
      <c r="AB23">
        <v>0.71636363636363631</v>
      </c>
      <c r="AC23">
        <v>0.51302083333333337</v>
      </c>
      <c r="AD23">
        <v>0.59787556904400596</v>
      </c>
      <c r="AE23">
        <v>384</v>
      </c>
      <c r="AF23">
        <v>0.87416904083570746</v>
      </c>
      <c r="AG23">
        <v>0.8071168263740629</v>
      </c>
      <c r="AH23">
        <v>0.73386233304297332</v>
      </c>
      <c r="AI23">
        <v>0.76164535558870716</v>
      </c>
      <c r="AJ23">
        <v>2106</v>
      </c>
      <c r="AK23">
        <v>0.86477483598182658</v>
      </c>
      <c r="AL23">
        <v>0.87416904083570746</v>
      </c>
      <c r="AM23">
        <v>0.86569282681226378</v>
      </c>
      <c r="AN23">
        <v>2106</v>
      </c>
    </row>
    <row r="24" spans="1:40" x14ac:dyDescent="0.25">
      <c r="A24">
        <v>3</v>
      </c>
      <c r="B24" s="1" t="s">
        <v>48</v>
      </c>
      <c r="C24" s="1" t="s">
        <v>49</v>
      </c>
      <c r="D24" s="1" t="s">
        <v>31</v>
      </c>
      <c r="E24">
        <v>7.0710208415985107</v>
      </c>
      <c r="F24">
        <v>8424</v>
      </c>
      <c r="G24">
        <v>6318</v>
      </c>
      <c r="H24">
        <v>2106</v>
      </c>
      <c r="I24">
        <v>0.86372269705603044</v>
      </c>
      <c r="J24">
        <v>0</v>
      </c>
      <c r="K24">
        <v>0</v>
      </c>
      <c r="L24">
        <v>0.89883268482490275</v>
      </c>
      <c r="M24">
        <v>0</v>
      </c>
      <c r="N24">
        <v>0</v>
      </c>
      <c r="O24">
        <v>0.93902439024390238</v>
      </c>
      <c r="P24">
        <v>0</v>
      </c>
      <c r="Q24">
        <v>0</v>
      </c>
      <c r="R24">
        <v>0.91848906560636201</v>
      </c>
      <c r="S24" s="1" t="s">
        <v>52</v>
      </c>
      <c r="T24" s="1">
        <v>202</v>
      </c>
      <c r="U24" s="1">
        <v>182</v>
      </c>
      <c r="V24" s="1">
        <v>105</v>
      </c>
      <c r="W24" s="1">
        <v>1617</v>
      </c>
      <c r="X24">
        <v>0.89883268482490275</v>
      </c>
      <c r="Y24">
        <v>0.93902439024390238</v>
      </c>
      <c r="Z24">
        <v>0.91848906560636201</v>
      </c>
      <c r="AA24">
        <v>1722</v>
      </c>
      <c r="AB24">
        <v>0.65798045602605859</v>
      </c>
      <c r="AC24">
        <v>0.52604166666666663</v>
      </c>
      <c r="AD24">
        <v>0.58465991316931987</v>
      </c>
      <c r="AE24">
        <v>384</v>
      </c>
      <c r="AF24">
        <v>0.86372269705603044</v>
      </c>
      <c r="AG24">
        <v>0.77840657042548067</v>
      </c>
      <c r="AH24">
        <v>0.73253302845528445</v>
      </c>
      <c r="AI24">
        <v>0.75157448938784088</v>
      </c>
      <c r="AJ24">
        <v>2106</v>
      </c>
      <c r="AK24">
        <v>0.85491660891856081</v>
      </c>
      <c r="AL24">
        <v>0.86372269705603044</v>
      </c>
      <c r="AM24">
        <v>0.85761993239846823</v>
      </c>
      <c r="AN24">
        <v>2106</v>
      </c>
    </row>
    <row r="25" spans="1:40" x14ac:dyDescent="0.25">
      <c r="A25">
        <v>4</v>
      </c>
      <c r="B25" s="1" t="s">
        <v>48</v>
      </c>
      <c r="C25" s="1" t="s">
        <v>49</v>
      </c>
      <c r="D25" s="1" t="s">
        <v>31</v>
      </c>
      <c r="E25">
        <v>7.2831335067749023</v>
      </c>
      <c r="F25">
        <v>8424</v>
      </c>
      <c r="G25">
        <v>6318</v>
      </c>
      <c r="H25">
        <v>2106</v>
      </c>
      <c r="I25">
        <v>0.86087369420702753</v>
      </c>
      <c r="J25">
        <v>0</v>
      </c>
      <c r="K25">
        <v>0</v>
      </c>
      <c r="L25">
        <v>0.89022392135445116</v>
      </c>
      <c r="M25">
        <v>0</v>
      </c>
      <c r="N25">
        <v>0</v>
      </c>
      <c r="O25">
        <v>0.94657375145180023</v>
      </c>
      <c r="P25">
        <v>0</v>
      </c>
      <c r="Q25">
        <v>0</v>
      </c>
      <c r="R25">
        <v>0.91753447790599496</v>
      </c>
      <c r="S25" s="1" t="s">
        <v>53</v>
      </c>
      <c r="T25" s="1">
        <v>183</v>
      </c>
      <c r="U25" s="1">
        <v>201</v>
      </c>
      <c r="V25" s="1">
        <v>92</v>
      </c>
      <c r="W25" s="1">
        <v>1630</v>
      </c>
      <c r="X25">
        <v>0.89022392135445116</v>
      </c>
      <c r="Y25">
        <v>0.94657375145180023</v>
      </c>
      <c r="Z25">
        <v>0.91753447790599496</v>
      </c>
      <c r="AA25">
        <v>1722</v>
      </c>
      <c r="AB25">
        <v>0.66545454545454541</v>
      </c>
      <c r="AC25">
        <v>0.4765625</v>
      </c>
      <c r="AD25">
        <v>0.5553869499241274</v>
      </c>
      <c r="AE25">
        <v>384</v>
      </c>
      <c r="AF25">
        <v>0.86087369420702753</v>
      </c>
      <c r="AG25">
        <v>0.77783923340449834</v>
      </c>
      <c r="AH25">
        <v>0.71156812572590011</v>
      </c>
      <c r="AI25">
        <v>0.73646071391506118</v>
      </c>
      <c r="AJ25">
        <v>2106</v>
      </c>
      <c r="AK25">
        <v>0.84924033144677602</v>
      </c>
      <c r="AL25">
        <v>0.86087369420702753</v>
      </c>
      <c r="AM25">
        <v>0.85150188021129547</v>
      </c>
      <c r="AN25">
        <v>2106</v>
      </c>
    </row>
    <row r="26" spans="1:40" x14ac:dyDescent="0.25">
      <c r="A26" s="2" t="s">
        <v>215</v>
      </c>
      <c r="B26" s="2" t="str">
        <f>B25</f>
        <v>MI02</v>
      </c>
      <c r="C26" s="2" t="str">
        <f>C25</f>
        <v>germeval</v>
      </c>
      <c r="D26" s="2" t="str">
        <f>D25</f>
        <v>Binary</v>
      </c>
      <c r="E26" s="2">
        <f>SUM(E22:E25)</f>
        <v>28.468307256698608</v>
      </c>
      <c r="F26" s="2">
        <f>F25</f>
        <v>8424</v>
      </c>
      <c r="G26" s="2">
        <f>G25</f>
        <v>6318</v>
      </c>
      <c r="H26" s="2">
        <f>H25</f>
        <v>2106</v>
      </c>
      <c r="I26" s="2">
        <f>SUM(I22:I25)/4</f>
        <v>0.86562203228869894</v>
      </c>
      <c r="J26" s="2">
        <f t="shared" ref="J26:L26" si="36">SUM(J22:J25)/4</f>
        <v>0</v>
      </c>
      <c r="K26" s="2">
        <f t="shared" si="36"/>
        <v>0</v>
      </c>
      <c r="L26" s="2">
        <f t="shared" si="36"/>
        <v>0.894789642511858</v>
      </c>
      <c r="M26" s="2">
        <f>SUM(M22:M25)/4</f>
        <v>0</v>
      </c>
      <c r="N26" s="2">
        <f t="shared" ref="N26:O26" si="37">SUM(N22:N25)/4</f>
        <v>0</v>
      </c>
      <c r="O26" s="2">
        <f t="shared" si="37"/>
        <v>0.94700169930644262</v>
      </c>
      <c r="P26" s="2">
        <f>SUM(P22:P25)/4</f>
        <v>0</v>
      </c>
      <c r="Q26" s="2">
        <f t="shared" ref="Q26:R26" si="38">SUM(Q22:Q25)/4</f>
        <v>0</v>
      </c>
      <c r="R26" s="2">
        <f t="shared" si="38"/>
        <v>0.92014270888678651</v>
      </c>
      <c r="S26" s="2"/>
      <c r="T26" s="2">
        <f>ROUND(SUM(T22:T25)/4,0)</f>
        <v>193</v>
      </c>
      <c r="U26" s="2">
        <f t="shared" ref="U26:W26" si="39">ROUND(SUM(U22:U25)/4,0)</f>
        <v>192</v>
      </c>
      <c r="V26" s="2">
        <f t="shared" si="39"/>
        <v>91</v>
      </c>
      <c r="W26" s="2">
        <f t="shared" si="39"/>
        <v>1631</v>
      </c>
      <c r="X26" s="2">
        <f t="shared" ref="X26" si="40">SUM(X22:X25)/4</f>
        <v>0.894789642511858</v>
      </c>
      <c r="Y26" s="2">
        <f t="shared" ref="Y26:Z26" si="41">SUM(Y22:Y25)/4</f>
        <v>0.94700169930644262</v>
      </c>
      <c r="Z26" s="2">
        <f t="shared" si="41"/>
        <v>0.92014270888678651</v>
      </c>
      <c r="AA26" s="2">
        <f>AA25</f>
        <v>1722</v>
      </c>
      <c r="AB26" s="2">
        <f t="shared" ref="AB26:AD26" si="42">SUM(AB22:AB25)/4</f>
        <v>0.67901440766249899</v>
      </c>
      <c r="AC26" s="2">
        <f t="shared" si="42"/>
        <v>0.50098417207792212</v>
      </c>
      <c r="AD26" s="2">
        <f t="shared" si="42"/>
        <v>0.5762603968729757</v>
      </c>
      <c r="AE26" s="2">
        <f>AE25</f>
        <v>384</v>
      </c>
      <c r="AF26" s="2">
        <f t="shared" ref="AF26:AI26" si="43">SUM(AF22:AF25)/4</f>
        <v>0.86562203228869894</v>
      </c>
      <c r="AG26" s="2">
        <f t="shared" si="43"/>
        <v>0.78690202508717855</v>
      </c>
      <c r="AH26" s="2">
        <f t="shared" si="43"/>
        <v>0.72399293569218237</v>
      </c>
      <c r="AI26" s="2">
        <f t="shared" si="43"/>
        <v>0.7482015528798811</v>
      </c>
      <c r="AJ26" s="2">
        <f>AJ25</f>
        <v>2106</v>
      </c>
      <c r="AK26" s="2">
        <f t="shared" ref="AK26:AM26" si="44">SUM(AK22:AK25)/4</f>
        <v>0.85542037213159983</v>
      </c>
      <c r="AL26" s="2">
        <f t="shared" si="44"/>
        <v>0.86562203228869894</v>
      </c>
      <c r="AM26" s="2">
        <f t="shared" si="44"/>
        <v>0.85739873402356714</v>
      </c>
      <c r="AN26" s="2">
        <f>AN25</f>
        <v>2106</v>
      </c>
    </row>
    <row r="27" spans="1:40" x14ac:dyDescent="0.25">
      <c r="A27">
        <v>1</v>
      </c>
      <c r="B27" s="1" t="s">
        <v>54</v>
      </c>
      <c r="C27" s="1" t="s">
        <v>55</v>
      </c>
      <c r="D27" s="1" t="s">
        <v>31</v>
      </c>
      <c r="E27">
        <v>1.2129476070404053</v>
      </c>
      <c r="F27">
        <v>808</v>
      </c>
      <c r="G27">
        <v>606</v>
      </c>
      <c r="H27">
        <v>202</v>
      </c>
      <c r="I27">
        <v>0.58910891089108908</v>
      </c>
      <c r="J27">
        <v>0</v>
      </c>
      <c r="K27">
        <v>0</v>
      </c>
      <c r="L27">
        <v>0.58910891089108908</v>
      </c>
      <c r="M27">
        <v>0</v>
      </c>
      <c r="N27">
        <v>0</v>
      </c>
      <c r="O27">
        <v>1</v>
      </c>
      <c r="P27">
        <v>0</v>
      </c>
      <c r="Q27">
        <v>0</v>
      </c>
      <c r="R27">
        <v>0.74143302180685355</v>
      </c>
      <c r="S27" s="1" t="s">
        <v>56</v>
      </c>
      <c r="T27" s="1">
        <v>0</v>
      </c>
      <c r="U27" s="1">
        <v>83</v>
      </c>
      <c r="V27" s="1">
        <v>0</v>
      </c>
      <c r="W27" s="1">
        <v>119</v>
      </c>
      <c r="X27">
        <v>0.58910891089108908</v>
      </c>
      <c r="Y27">
        <v>1</v>
      </c>
      <c r="Z27">
        <v>0.74143302180685355</v>
      </c>
      <c r="AA27">
        <v>119</v>
      </c>
      <c r="AB27">
        <v>0</v>
      </c>
      <c r="AC27">
        <v>0</v>
      </c>
      <c r="AD27">
        <v>0</v>
      </c>
      <c r="AE27">
        <v>83</v>
      </c>
      <c r="AF27">
        <v>0.58910891089108908</v>
      </c>
      <c r="AG27">
        <v>0.29455445544554448</v>
      </c>
      <c r="AH27">
        <v>0.5</v>
      </c>
      <c r="AI27">
        <v>0.37071651090342678</v>
      </c>
      <c r="AJ27">
        <v>202</v>
      </c>
      <c r="AK27">
        <v>0.3470493088912851</v>
      </c>
      <c r="AL27">
        <v>0.58910891089108908</v>
      </c>
      <c r="AM27">
        <v>0.4367847999753246</v>
      </c>
      <c r="AN27">
        <v>202</v>
      </c>
    </row>
    <row r="28" spans="1:40" x14ac:dyDescent="0.25">
      <c r="A28">
        <v>2</v>
      </c>
      <c r="B28" s="1" t="s">
        <v>54</v>
      </c>
      <c r="C28" s="1" t="s">
        <v>55</v>
      </c>
      <c r="D28" s="1" t="s">
        <v>31</v>
      </c>
      <c r="E28">
        <v>1.1869843006134031</v>
      </c>
      <c r="F28">
        <v>808</v>
      </c>
      <c r="G28">
        <v>606</v>
      </c>
      <c r="H28">
        <v>202</v>
      </c>
      <c r="I28">
        <v>0.59405940594059403</v>
      </c>
      <c r="J28">
        <v>0</v>
      </c>
      <c r="K28">
        <v>0</v>
      </c>
      <c r="L28">
        <v>0.59203980099502485</v>
      </c>
      <c r="M28">
        <v>0</v>
      </c>
      <c r="N28">
        <v>0</v>
      </c>
      <c r="O28">
        <v>1</v>
      </c>
      <c r="P28">
        <v>0</v>
      </c>
      <c r="Q28">
        <v>0</v>
      </c>
      <c r="R28">
        <v>0.74375000000000002</v>
      </c>
      <c r="S28" s="1" t="s">
        <v>57</v>
      </c>
      <c r="T28" s="1">
        <v>1</v>
      </c>
      <c r="U28" s="1">
        <v>82</v>
      </c>
      <c r="V28" s="1">
        <v>0</v>
      </c>
      <c r="W28" s="1">
        <v>119</v>
      </c>
      <c r="X28">
        <v>0.59203980099502485</v>
      </c>
      <c r="Y28">
        <v>1</v>
      </c>
      <c r="Z28">
        <v>0.74375000000000002</v>
      </c>
      <c r="AA28">
        <v>119</v>
      </c>
      <c r="AB28">
        <v>1</v>
      </c>
      <c r="AC28">
        <v>1.20481927710843E-2</v>
      </c>
      <c r="AD28">
        <v>2.3809523809523801E-2</v>
      </c>
      <c r="AE28">
        <v>83</v>
      </c>
      <c r="AF28">
        <v>0.59405940594059403</v>
      </c>
      <c r="AG28">
        <v>0.79601990049751237</v>
      </c>
      <c r="AH28">
        <v>0.50602409638554213</v>
      </c>
      <c r="AI28">
        <v>0.38377976190476187</v>
      </c>
      <c r="AJ28">
        <v>202</v>
      </c>
      <c r="AK28">
        <v>0.75966701147726723</v>
      </c>
      <c r="AL28">
        <v>0.59405940594059403</v>
      </c>
      <c r="AM28">
        <v>0.4479328736445074</v>
      </c>
      <c r="AN28">
        <v>202</v>
      </c>
    </row>
    <row r="29" spans="1:40" x14ac:dyDescent="0.25">
      <c r="A29">
        <v>3</v>
      </c>
      <c r="B29" s="1" t="s">
        <v>54</v>
      </c>
      <c r="C29" s="1" t="s">
        <v>55</v>
      </c>
      <c r="D29" s="1" t="s">
        <v>31</v>
      </c>
      <c r="E29">
        <v>1.0919229984283447</v>
      </c>
      <c r="F29">
        <v>808</v>
      </c>
      <c r="G29">
        <v>606</v>
      </c>
      <c r="H29">
        <v>202</v>
      </c>
      <c r="I29">
        <v>0.58910891089108908</v>
      </c>
      <c r="J29">
        <v>0</v>
      </c>
      <c r="K29">
        <v>0</v>
      </c>
      <c r="L29">
        <v>0.58910891089108908</v>
      </c>
      <c r="M29">
        <v>0</v>
      </c>
      <c r="N29">
        <v>0</v>
      </c>
      <c r="O29">
        <v>1</v>
      </c>
      <c r="P29">
        <v>0</v>
      </c>
      <c r="Q29">
        <v>0</v>
      </c>
      <c r="R29">
        <v>0.74143302180685355</v>
      </c>
      <c r="S29" s="1" t="s">
        <v>56</v>
      </c>
      <c r="T29" s="1">
        <v>0</v>
      </c>
      <c r="U29" s="1">
        <v>83</v>
      </c>
      <c r="V29" s="1">
        <v>0</v>
      </c>
      <c r="W29" s="1">
        <v>119</v>
      </c>
      <c r="X29">
        <v>0.58910891089108908</v>
      </c>
      <c r="Y29">
        <v>1</v>
      </c>
      <c r="Z29">
        <v>0.74143302180685355</v>
      </c>
      <c r="AA29">
        <v>119</v>
      </c>
      <c r="AB29">
        <v>0</v>
      </c>
      <c r="AC29">
        <v>0</v>
      </c>
      <c r="AD29">
        <v>0</v>
      </c>
      <c r="AE29">
        <v>83</v>
      </c>
      <c r="AF29">
        <v>0.58910891089108908</v>
      </c>
      <c r="AG29">
        <v>0.29455445544554448</v>
      </c>
      <c r="AH29">
        <v>0.5</v>
      </c>
      <c r="AI29">
        <v>0.37071651090342678</v>
      </c>
      <c r="AJ29">
        <v>202</v>
      </c>
      <c r="AK29">
        <v>0.3470493088912851</v>
      </c>
      <c r="AL29">
        <v>0.58910891089108908</v>
      </c>
      <c r="AM29">
        <v>0.4367847999753246</v>
      </c>
      <c r="AN29">
        <v>202</v>
      </c>
    </row>
    <row r="30" spans="1:40" x14ac:dyDescent="0.25">
      <c r="A30">
        <v>4</v>
      </c>
      <c r="B30" s="1" t="s">
        <v>54</v>
      </c>
      <c r="C30" s="1" t="s">
        <v>55</v>
      </c>
      <c r="D30" s="1" t="s">
        <v>31</v>
      </c>
      <c r="E30">
        <v>1.1166996955871582</v>
      </c>
      <c r="F30">
        <v>808</v>
      </c>
      <c r="G30">
        <v>606</v>
      </c>
      <c r="H30">
        <v>202</v>
      </c>
      <c r="I30">
        <v>0.58910891089108908</v>
      </c>
      <c r="J30">
        <v>0</v>
      </c>
      <c r="K30">
        <v>0</v>
      </c>
      <c r="L30">
        <v>0.58706467661691542</v>
      </c>
      <c r="M30">
        <v>0</v>
      </c>
      <c r="N30">
        <v>0</v>
      </c>
      <c r="O30">
        <v>1</v>
      </c>
      <c r="P30">
        <v>0</v>
      </c>
      <c r="Q30">
        <v>0</v>
      </c>
      <c r="R30">
        <v>0.7398119122257053</v>
      </c>
      <c r="S30" s="1" t="s">
        <v>58</v>
      </c>
      <c r="T30" s="1">
        <v>1</v>
      </c>
      <c r="U30" s="1">
        <v>83</v>
      </c>
      <c r="V30" s="1">
        <v>0</v>
      </c>
      <c r="W30" s="1">
        <v>118</v>
      </c>
      <c r="X30">
        <v>0.58706467661691542</v>
      </c>
      <c r="Y30">
        <v>1</v>
      </c>
      <c r="Z30">
        <v>0.7398119122257053</v>
      </c>
      <c r="AA30">
        <v>118</v>
      </c>
      <c r="AB30">
        <v>1</v>
      </c>
      <c r="AC30">
        <v>1.1904761904761901E-2</v>
      </c>
      <c r="AD30">
        <v>2.3529411764705799E-2</v>
      </c>
      <c r="AE30">
        <v>84</v>
      </c>
      <c r="AF30">
        <v>0.58910891089108908</v>
      </c>
      <c r="AG30">
        <v>0.79353233830845771</v>
      </c>
      <c r="AH30">
        <v>0.50595238095238093</v>
      </c>
      <c r="AI30">
        <v>0.38167066199520561</v>
      </c>
      <c r="AJ30">
        <v>202</v>
      </c>
      <c r="AK30">
        <v>0.75878035564750501</v>
      </c>
      <c r="AL30">
        <v>0.58910891089108908</v>
      </c>
      <c r="AM30">
        <v>0.441951862529052</v>
      </c>
      <c r="AN30">
        <v>202</v>
      </c>
    </row>
    <row r="31" spans="1:40" x14ac:dyDescent="0.25">
      <c r="A31" s="2" t="s">
        <v>215</v>
      </c>
      <c r="B31" s="2" t="str">
        <f>B30</f>
        <v>MI03</v>
      </c>
      <c r="C31" s="2" t="str">
        <f>C30</f>
        <v>corpusRauh</v>
      </c>
      <c r="D31" s="2" t="str">
        <f>D30</f>
        <v>Binary</v>
      </c>
      <c r="E31" s="2">
        <f>SUM(E27:E30)</f>
        <v>4.6085546016693115</v>
      </c>
      <c r="F31" s="2">
        <f>F30</f>
        <v>808</v>
      </c>
      <c r="G31" s="2">
        <f>G30</f>
        <v>606</v>
      </c>
      <c r="H31" s="2">
        <f>H30</f>
        <v>202</v>
      </c>
      <c r="I31" s="2">
        <f>SUM(I27:I30)/4</f>
        <v>0.59034653465346532</v>
      </c>
      <c r="J31" s="2">
        <f t="shared" ref="J31:L31" si="45">SUM(J27:J30)/4</f>
        <v>0</v>
      </c>
      <c r="K31" s="2">
        <f t="shared" si="45"/>
        <v>0</v>
      </c>
      <c r="L31" s="2">
        <f t="shared" si="45"/>
        <v>0.58933057484852958</v>
      </c>
      <c r="M31" s="2">
        <f>SUM(M27:M30)/4</f>
        <v>0</v>
      </c>
      <c r="N31" s="2">
        <f t="shared" ref="N31:O31" si="46">SUM(N27:N30)/4</f>
        <v>0</v>
      </c>
      <c r="O31" s="2">
        <f t="shared" si="46"/>
        <v>1</v>
      </c>
      <c r="P31" s="2">
        <f>SUM(P27:P30)/4</f>
        <v>0</v>
      </c>
      <c r="Q31" s="2">
        <f t="shared" ref="Q31:R31" si="47">SUM(Q27:Q30)/4</f>
        <v>0</v>
      </c>
      <c r="R31" s="2">
        <f t="shared" si="47"/>
        <v>0.74160698895985311</v>
      </c>
      <c r="S31" s="2"/>
      <c r="T31" s="2">
        <f>ROUND(SUM(T27:T30)/4,0)</f>
        <v>1</v>
      </c>
      <c r="U31" s="2">
        <f t="shared" ref="U31:W31" si="48">ROUND(SUM(U27:U30)/4,0)</f>
        <v>83</v>
      </c>
      <c r="V31" s="2">
        <f t="shared" si="48"/>
        <v>0</v>
      </c>
      <c r="W31" s="2">
        <f t="shared" si="48"/>
        <v>119</v>
      </c>
      <c r="X31" s="2">
        <f t="shared" ref="X31" si="49">SUM(X27:X30)/4</f>
        <v>0.58933057484852958</v>
      </c>
      <c r="Y31" s="2">
        <f t="shared" ref="Y31:Z31" si="50">SUM(Y27:Y30)/4</f>
        <v>1</v>
      </c>
      <c r="Z31" s="2">
        <f t="shared" si="50"/>
        <v>0.74160698895985311</v>
      </c>
      <c r="AA31" s="2">
        <f>AA30</f>
        <v>118</v>
      </c>
      <c r="AB31" s="2">
        <f t="shared" ref="AB31:AD31" si="51">SUM(AB27:AB30)/4</f>
        <v>0.5</v>
      </c>
      <c r="AC31" s="2">
        <f t="shared" si="51"/>
        <v>5.9882386689615501E-3</v>
      </c>
      <c r="AD31" s="2">
        <f t="shared" si="51"/>
        <v>1.18347338935574E-2</v>
      </c>
      <c r="AE31" s="2">
        <f>AE30</f>
        <v>84</v>
      </c>
      <c r="AF31" s="2">
        <f t="shared" ref="AF31:AI31" si="52">SUM(AF27:AF30)/4</f>
        <v>0.59034653465346532</v>
      </c>
      <c r="AG31" s="2">
        <f t="shared" si="52"/>
        <v>0.54466528742426479</v>
      </c>
      <c r="AH31" s="2">
        <f t="shared" si="52"/>
        <v>0.50299411933448079</v>
      </c>
      <c r="AI31" s="2">
        <f t="shared" si="52"/>
        <v>0.37672086142670524</v>
      </c>
      <c r="AJ31" s="2">
        <f>AJ30</f>
        <v>202</v>
      </c>
      <c r="AK31" s="2">
        <f t="shared" ref="AK31:AM31" si="53">SUM(AK27:AK30)/4</f>
        <v>0.55313649622683569</v>
      </c>
      <c r="AL31" s="2">
        <f t="shared" si="53"/>
        <v>0.59034653465346532</v>
      </c>
      <c r="AM31" s="2">
        <f t="shared" si="53"/>
        <v>0.44086358403105214</v>
      </c>
      <c r="AN31" s="2">
        <f>AN30</f>
        <v>202</v>
      </c>
    </row>
    <row r="32" spans="1:40" x14ac:dyDescent="0.25">
      <c r="A32">
        <v>1</v>
      </c>
      <c r="B32" s="1" t="s">
        <v>59</v>
      </c>
      <c r="C32" s="1" t="s">
        <v>60</v>
      </c>
      <c r="D32" s="1" t="s">
        <v>31</v>
      </c>
      <c r="E32">
        <v>1.20693039894104</v>
      </c>
      <c r="F32">
        <v>857</v>
      </c>
      <c r="G32">
        <v>642</v>
      </c>
      <c r="H32">
        <v>215</v>
      </c>
      <c r="I32">
        <v>0.64651162790697669</v>
      </c>
      <c r="J32">
        <v>0</v>
      </c>
      <c r="K32">
        <v>0</v>
      </c>
      <c r="L32">
        <v>0.61616161616161613</v>
      </c>
      <c r="M32">
        <v>0</v>
      </c>
      <c r="N32">
        <v>0</v>
      </c>
      <c r="O32">
        <v>1</v>
      </c>
      <c r="P32">
        <v>0</v>
      </c>
      <c r="Q32">
        <v>0</v>
      </c>
      <c r="R32">
        <v>0.76249999999999996</v>
      </c>
      <c r="S32" s="1" t="s">
        <v>61</v>
      </c>
      <c r="T32" s="1">
        <v>17</v>
      </c>
      <c r="U32" s="1">
        <v>76</v>
      </c>
      <c r="V32" s="1">
        <v>0</v>
      </c>
      <c r="W32" s="1">
        <v>122</v>
      </c>
      <c r="X32">
        <v>0.61616161616161613</v>
      </c>
      <c r="Y32">
        <v>1</v>
      </c>
      <c r="Z32">
        <v>0.76249999999999996</v>
      </c>
      <c r="AA32">
        <v>122</v>
      </c>
      <c r="AB32">
        <v>1</v>
      </c>
      <c r="AC32">
        <v>0.18279569892473119</v>
      </c>
      <c r="AD32">
        <v>0.30909090909090908</v>
      </c>
      <c r="AE32">
        <v>93</v>
      </c>
      <c r="AF32">
        <v>0.64651162790697669</v>
      </c>
      <c r="AG32">
        <v>0.80808080808080807</v>
      </c>
      <c r="AH32">
        <v>0.59139784946236562</v>
      </c>
      <c r="AI32">
        <v>0.53579545454545452</v>
      </c>
      <c r="AJ32">
        <v>215</v>
      </c>
      <c r="AK32">
        <v>0.78219403335682391</v>
      </c>
      <c r="AL32">
        <v>0.64651162790697669</v>
      </c>
      <c r="AM32">
        <v>0.56637420718816067</v>
      </c>
      <c r="AN32">
        <v>215</v>
      </c>
    </row>
    <row r="33" spans="1:40" x14ac:dyDescent="0.25">
      <c r="A33">
        <v>2</v>
      </c>
      <c r="B33" s="1" t="s">
        <v>59</v>
      </c>
      <c r="C33" s="1" t="s">
        <v>60</v>
      </c>
      <c r="D33" s="1" t="s">
        <v>31</v>
      </c>
      <c r="E33">
        <v>1.1707603931427002</v>
      </c>
      <c r="F33">
        <v>857</v>
      </c>
      <c r="G33">
        <v>643</v>
      </c>
      <c r="H33">
        <v>214</v>
      </c>
      <c r="I33">
        <v>0.67757009345794394</v>
      </c>
      <c r="J33">
        <v>0</v>
      </c>
      <c r="K33">
        <v>0</v>
      </c>
      <c r="L33">
        <v>0.65476190476190477</v>
      </c>
      <c r="M33">
        <v>0</v>
      </c>
      <c r="N33">
        <v>0</v>
      </c>
      <c r="O33">
        <v>0.90909090909090917</v>
      </c>
      <c r="P33">
        <v>0</v>
      </c>
      <c r="Q33">
        <v>0</v>
      </c>
      <c r="R33">
        <v>0.76124567474048443</v>
      </c>
      <c r="S33" s="1" t="s">
        <v>62</v>
      </c>
      <c r="T33" s="1">
        <v>35</v>
      </c>
      <c r="U33" s="1">
        <v>58</v>
      </c>
      <c r="V33" s="1">
        <v>11</v>
      </c>
      <c r="W33" s="1">
        <v>110</v>
      </c>
      <c r="X33">
        <v>0.65476190476190477</v>
      </c>
      <c r="Y33">
        <v>0.90909090909090917</v>
      </c>
      <c r="Z33">
        <v>0.76124567474048443</v>
      </c>
      <c r="AA33">
        <v>121</v>
      </c>
      <c r="AB33">
        <v>0.76086956521739135</v>
      </c>
      <c r="AC33">
        <v>0.37634408602150538</v>
      </c>
      <c r="AD33">
        <v>0.50359712230215825</v>
      </c>
      <c r="AE33">
        <v>93</v>
      </c>
      <c r="AF33">
        <v>0.67757009345794394</v>
      </c>
      <c r="AG33">
        <v>0.70781573498964812</v>
      </c>
      <c r="AH33">
        <v>0.64271749755620722</v>
      </c>
      <c r="AI33">
        <v>0.6324213985213214</v>
      </c>
      <c r="AJ33">
        <v>214</v>
      </c>
      <c r="AK33">
        <v>0.70087411234302732</v>
      </c>
      <c r="AL33">
        <v>0.67757009345794394</v>
      </c>
      <c r="AM33">
        <v>0.64927691129766041</v>
      </c>
      <c r="AN33">
        <v>214</v>
      </c>
    </row>
    <row r="34" spans="1:40" x14ac:dyDescent="0.25">
      <c r="A34">
        <v>3</v>
      </c>
      <c r="B34" s="1" t="s">
        <v>59</v>
      </c>
      <c r="C34" s="1" t="s">
        <v>60</v>
      </c>
      <c r="D34" s="1" t="s">
        <v>31</v>
      </c>
      <c r="E34">
        <v>1.1684143543243408</v>
      </c>
      <c r="F34">
        <v>857</v>
      </c>
      <c r="G34">
        <v>643</v>
      </c>
      <c r="H34">
        <v>214</v>
      </c>
      <c r="I34">
        <v>0.67289719626168221</v>
      </c>
      <c r="J34">
        <v>0</v>
      </c>
      <c r="K34">
        <v>0</v>
      </c>
      <c r="L34">
        <v>0.65644171779141103</v>
      </c>
      <c r="M34">
        <v>0</v>
      </c>
      <c r="N34">
        <v>0</v>
      </c>
      <c r="O34">
        <v>0.88429752066115708</v>
      </c>
      <c r="P34">
        <v>0</v>
      </c>
      <c r="Q34">
        <v>0</v>
      </c>
      <c r="R34">
        <v>0.75352112676056326</v>
      </c>
      <c r="S34" s="1" t="s">
        <v>63</v>
      </c>
      <c r="T34" s="1">
        <v>37</v>
      </c>
      <c r="U34" s="1">
        <v>56</v>
      </c>
      <c r="V34" s="1">
        <v>14</v>
      </c>
      <c r="W34" s="1">
        <v>107</v>
      </c>
      <c r="X34">
        <v>0.65644171779141103</v>
      </c>
      <c r="Y34">
        <v>0.88429752066115708</v>
      </c>
      <c r="Z34">
        <v>0.75352112676056326</v>
      </c>
      <c r="AA34">
        <v>121</v>
      </c>
      <c r="AB34">
        <v>0.72549019607843135</v>
      </c>
      <c r="AC34">
        <v>0.39784946236559138</v>
      </c>
      <c r="AD34">
        <v>0.51388888888888884</v>
      </c>
      <c r="AE34">
        <v>93</v>
      </c>
      <c r="AF34">
        <v>0.67289719626168221</v>
      </c>
      <c r="AG34">
        <v>0.69096595693492113</v>
      </c>
      <c r="AH34">
        <v>0.64107349151337423</v>
      </c>
      <c r="AI34">
        <v>0.63370500782472605</v>
      </c>
      <c r="AJ34">
        <v>214</v>
      </c>
      <c r="AK34">
        <v>0.68644876676661137</v>
      </c>
      <c r="AL34">
        <v>0.67289719626168221</v>
      </c>
      <c r="AM34">
        <v>0.64938188319950851</v>
      </c>
      <c r="AN34">
        <v>214</v>
      </c>
    </row>
    <row r="35" spans="1:40" x14ac:dyDescent="0.25">
      <c r="A35">
        <v>4</v>
      </c>
      <c r="B35" s="1" t="s">
        <v>59</v>
      </c>
      <c r="C35" s="1" t="s">
        <v>60</v>
      </c>
      <c r="D35" s="1" t="s">
        <v>31</v>
      </c>
      <c r="E35">
        <v>1.4145717620849609</v>
      </c>
      <c r="F35">
        <v>857</v>
      </c>
      <c r="G35">
        <v>643</v>
      </c>
      <c r="H35">
        <v>214</v>
      </c>
      <c r="I35">
        <v>0.68691588785046731</v>
      </c>
      <c r="J35">
        <v>0</v>
      </c>
      <c r="K35">
        <v>0</v>
      </c>
      <c r="L35">
        <v>0.65340909090909094</v>
      </c>
      <c r="M35">
        <v>0</v>
      </c>
      <c r="N35">
        <v>0</v>
      </c>
      <c r="O35">
        <v>0.95041322314049603</v>
      </c>
      <c r="P35">
        <v>0</v>
      </c>
      <c r="Q35">
        <v>0</v>
      </c>
      <c r="R35">
        <v>0.77441077441077444</v>
      </c>
      <c r="S35" s="1" t="s">
        <v>64</v>
      </c>
      <c r="T35" s="1">
        <v>32</v>
      </c>
      <c r="U35" s="1">
        <v>61</v>
      </c>
      <c r="V35" s="1">
        <v>6</v>
      </c>
      <c r="W35" s="1">
        <v>115</v>
      </c>
      <c r="X35">
        <v>0.65340909090909094</v>
      </c>
      <c r="Y35">
        <v>0.95041322314049603</v>
      </c>
      <c r="Z35">
        <v>0.77441077441077444</v>
      </c>
      <c r="AA35">
        <v>121</v>
      </c>
      <c r="AB35">
        <v>0.84210526315789469</v>
      </c>
      <c r="AC35">
        <v>0.34408602150537632</v>
      </c>
      <c r="AD35">
        <v>0.48854961832061061</v>
      </c>
      <c r="AE35">
        <v>93</v>
      </c>
      <c r="AF35">
        <v>0.68691588785046731</v>
      </c>
      <c r="AG35">
        <v>0.74775717703349276</v>
      </c>
      <c r="AH35">
        <v>0.64724962232293615</v>
      </c>
      <c r="AI35">
        <v>0.63148019636569253</v>
      </c>
      <c r="AJ35">
        <v>214</v>
      </c>
      <c r="AK35">
        <v>0.73541256763403839</v>
      </c>
      <c r="AL35">
        <v>0.68691588785046731</v>
      </c>
      <c r="AM35">
        <v>0.65018139349308646</v>
      </c>
      <c r="AN35">
        <v>214</v>
      </c>
    </row>
    <row r="36" spans="1:40" x14ac:dyDescent="0.25">
      <c r="A36" s="2" t="s">
        <v>215</v>
      </c>
      <c r="B36" s="2" t="str">
        <f>B35</f>
        <v>NA01</v>
      </c>
      <c r="C36" s="2" t="str">
        <f>C35</f>
        <v>gersen</v>
      </c>
      <c r="D36" s="2" t="str">
        <f>D35</f>
        <v>Binary</v>
      </c>
      <c r="E36" s="2">
        <f>SUM(E32:E35)</f>
        <v>4.960676908493042</v>
      </c>
      <c r="F36" s="2">
        <f>F35</f>
        <v>857</v>
      </c>
      <c r="G36" s="2">
        <f>G35</f>
        <v>643</v>
      </c>
      <c r="H36" s="2">
        <f>H35</f>
        <v>214</v>
      </c>
      <c r="I36" s="2">
        <f>SUM(I32:I35)/4</f>
        <v>0.67097370136926759</v>
      </c>
      <c r="J36" s="2">
        <f t="shared" ref="J36:L36" si="54">SUM(J32:J35)/4</f>
        <v>0</v>
      </c>
      <c r="K36" s="2">
        <f t="shared" si="54"/>
        <v>0</v>
      </c>
      <c r="L36" s="2">
        <f t="shared" si="54"/>
        <v>0.64519358240600577</v>
      </c>
      <c r="M36" s="2">
        <f>SUM(M32:M35)/4</f>
        <v>0</v>
      </c>
      <c r="N36" s="2">
        <f t="shared" ref="N36:O36" si="55">SUM(N32:N35)/4</f>
        <v>0</v>
      </c>
      <c r="O36" s="2">
        <f t="shared" si="55"/>
        <v>0.93595041322314054</v>
      </c>
      <c r="P36" s="2">
        <f>SUM(P32:P35)/4</f>
        <v>0</v>
      </c>
      <c r="Q36" s="2">
        <f t="shared" ref="Q36:R36" si="56">SUM(Q32:Q35)/4</f>
        <v>0</v>
      </c>
      <c r="R36" s="2">
        <f t="shared" si="56"/>
        <v>0.7629193939779555</v>
      </c>
      <c r="S36" s="2"/>
      <c r="T36" s="2">
        <f>ROUND(SUM(T32:T35)/4,0)</f>
        <v>30</v>
      </c>
      <c r="U36" s="2">
        <f t="shared" ref="U36:W36" si="57">ROUND(SUM(U32:U35)/4,0)</f>
        <v>63</v>
      </c>
      <c r="V36" s="2">
        <f t="shared" si="57"/>
        <v>8</v>
      </c>
      <c r="W36" s="2">
        <f t="shared" si="57"/>
        <v>114</v>
      </c>
      <c r="X36" s="2">
        <f t="shared" ref="X36" si="58">SUM(X32:X35)/4</f>
        <v>0.64519358240600577</v>
      </c>
      <c r="Y36" s="2">
        <f t="shared" ref="Y36:Z36" si="59">SUM(Y32:Y35)/4</f>
        <v>0.93595041322314054</v>
      </c>
      <c r="Z36" s="2">
        <f t="shared" si="59"/>
        <v>0.7629193939779555</v>
      </c>
      <c r="AA36" s="2">
        <f>AA35</f>
        <v>121</v>
      </c>
      <c r="AB36" s="2">
        <f t="shared" ref="AB36:AD36" si="60">SUM(AB32:AB35)/4</f>
        <v>0.83211625611342932</v>
      </c>
      <c r="AC36" s="2">
        <f t="shared" si="60"/>
        <v>0.32526881720430106</v>
      </c>
      <c r="AD36" s="2">
        <f t="shared" si="60"/>
        <v>0.4537816346506417</v>
      </c>
      <c r="AE36" s="2">
        <f>AE35</f>
        <v>93</v>
      </c>
      <c r="AF36" s="2">
        <f t="shared" ref="AF36:AI36" si="61">SUM(AF32:AF35)/4</f>
        <v>0.67097370136926759</v>
      </c>
      <c r="AG36" s="2">
        <f t="shared" si="61"/>
        <v>0.7386549192597176</v>
      </c>
      <c r="AH36" s="2">
        <f t="shared" si="61"/>
        <v>0.63060961521372083</v>
      </c>
      <c r="AI36" s="2">
        <f t="shared" si="61"/>
        <v>0.60835051431429865</v>
      </c>
      <c r="AJ36" s="2">
        <f>AJ35</f>
        <v>214</v>
      </c>
      <c r="AK36" s="2">
        <f t="shared" ref="AK36:AM36" si="62">SUM(AK32:AK35)/4</f>
        <v>0.7262323700251252</v>
      </c>
      <c r="AL36" s="2">
        <f t="shared" si="62"/>
        <v>0.67097370136926759</v>
      </c>
      <c r="AM36" s="2">
        <f t="shared" si="62"/>
        <v>0.62880359879460401</v>
      </c>
      <c r="AN36" s="2">
        <f>AN35</f>
        <v>214</v>
      </c>
    </row>
    <row r="37" spans="1:40" x14ac:dyDescent="0.25">
      <c r="A37">
        <v>1</v>
      </c>
      <c r="B37" s="1" t="s">
        <v>65</v>
      </c>
      <c r="C37" s="1" t="s">
        <v>66</v>
      </c>
      <c r="D37" s="1" t="s">
        <v>31</v>
      </c>
      <c r="E37">
        <v>0.70661067962646484</v>
      </c>
      <c r="F37">
        <v>109</v>
      </c>
      <c r="G37">
        <v>81</v>
      </c>
      <c r="H37">
        <v>28</v>
      </c>
      <c r="I37">
        <v>0.6428571428571429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 t="s">
        <v>67</v>
      </c>
      <c r="T37" s="1">
        <v>18</v>
      </c>
      <c r="U37" s="1">
        <v>0</v>
      </c>
      <c r="V37" s="1">
        <v>10</v>
      </c>
      <c r="W37" s="1">
        <v>0</v>
      </c>
      <c r="X37">
        <v>0</v>
      </c>
      <c r="Y37">
        <v>0</v>
      </c>
      <c r="Z37">
        <v>0</v>
      </c>
      <c r="AA37">
        <v>10</v>
      </c>
      <c r="AB37">
        <v>0.6428571428571429</v>
      </c>
      <c r="AC37">
        <v>1</v>
      </c>
      <c r="AD37">
        <v>0.78260869565217395</v>
      </c>
      <c r="AE37">
        <v>18</v>
      </c>
      <c r="AF37">
        <v>0.6428571428571429</v>
      </c>
      <c r="AG37">
        <v>0.3214285714285714</v>
      </c>
      <c r="AH37">
        <v>0.5</v>
      </c>
      <c r="AI37">
        <v>0.39130434782608697</v>
      </c>
      <c r="AJ37">
        <v>28</v>
      </c>
      <c r="AK37">
        <v>0.41326530612244899</v>
      </c>
      <c r="AL37">
        <v>0.6428571428571429</v>
      </c>
      <c r="AM37">
        <v>0.50310559006211186</v>
      </c>
      <c r="AN37">
        <v>28</v>
      </c>
    </row>
    <row r="38" spans="1:40" x14ac:dyDescent="0.25">
      <c r="A38">
        <v>2</v>
      </c>
      <c r="B38" s="1" t="s">
        <v>65</v>
      </c>
      <c r="C38" s="1" t="s">
        <v>66</v>
      </c>
      <c r="D38" s="1" t="s">
        <v>31</v>
      </c>
      <c r="E38">
        <v>0.68123459815979004</v>
      </c>
      <c r="F38">
        <v>109</v>
      </c>
      <c r="G38">
        <v>82</v>
      </c>
      <c r="H38">
        <v>27</v>
      </c>
      <c r="I38">
        <v>0.66666666666666663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" t="s">
        <v>68</v>
      </c>
      <c r="T38" s="1">
        <v>18</v>
      </c>
      <c r="U38" s="1">
        <v>0</v>
      </c>
      <c r="V38" s="1">
        <v>9</v>
      </c>
      <c r="W38" s="1">
        <v>0</v>
      </c>
      <c r="X38">
        <v>0</v>
      </c>
      <c r="Y38">
        <v>0</v>
      </c>
      <c r="Z38">
        <v>0</v>
      </c>
      <c r="AA38">
        <v>9</v>
      </c>
      <c r="AB38">
        <v>0.66666666666666663</v>
      </c>
      <c r="AC38">
        <v>1</v>
      </c>
      <c r="AD38">
        <v>0.8</v>
      </c>
      <c r="AE38">
        <v>18</v>
      </c>
      <c r="AF38">
        <v>0.66666666666666663</v>
      </c>
      <c r="AG38">
        <v>0.33333333333333331</v>
      </c>
      <c r="AH38">
        <v>0.5</v>
      </c>
      <c r="AI38">
        <v>0.4</v>
      </c>
      <c r="AJ38">
        <v>27</v>
      </c>
      <c r="AK38">
        <v>0.44444444444444442</v>
      </c>
      <c r="AL38">
        <v>0.66666666666666663</v>
      </c>
      <c r="AM38">
        <v>0.53333333333333333</v>
      </c>
      <c r="AN38">
        <v>27</v>
      </c>
    </row>
    <row r="39" spans="1:40" x14ac:dyDescent="0.25">
      <c r="A39">
        <v>3</v>
      </c>
      <c r="B39" s="1" t="s">
        <v>65</v>
      </c>
      <c r="C39" s="1" t="s">
        <v>66</v>
      </c>
      <c r="D39" s="1" t="s">
        <v>31</v>
      </c>
      <c r="E39">
        <v>0.71420836448669434</v>
      </c>
      <c r="F39">
        <v>109</v>
      </c>
      <c r="G39">
        <v>82</v>
      </c>
      <c r="H39">
        <v>27</v>
      </c>
      <c r="I39">
        <v>0.66666666666666663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 t="s">
        <v>68</v>
      </c>
      <c r="T39" s="1">
        <v>18</v>
      </c>
      <c r="U39" s="1">
        <v>0</v>
      </c>
      <c r="V39" s="1">
        <v>9</v>
      </c>
      <c r="W39" s="1">
        <v>0</v>
      </c>
      <c r="X39">
        <v>0</v>
      </c>
      <c r="Y39">
        <v>0</v>
      </c>
      <c r="Z39">
        <v>0</v>
      </c>
      <c r="AA39">
        <v>9</v>
      </c>
      <c r="AB39">
        <v>0.66666666666666663</v>
      </c>
      <c r="AC39">
        <v>1</v>
      </c>
      <c r="AD39">
        <v>0.8</v>
      </c>
      <c r="AE39">
        <v>18</v>
      </c>
      <c r="AF39">
        <v>0.66666666666666663</v>
      </c>
      <c r="AG39">
        <v>0.33333333333333331</v>
      </c>
      <c r="AH39">
        <v>0.5</v>
      </c>
      <c r="AI39">
        <v>0.4</v>
      </c>
      <c r="AJ39">
        <v>27</v>
      </c>
      <c r="AK39">
        <v>0.44444444444444442</v>
      </c>
      <c r="AL39">
        <v>0.66666666666666663</v>
      </c>
      <c r="AM39">
        <v>0.53333333333333333</v>
      </c>
      <c r="AN39">
        <v>27</v>
      </c>
    </row>
    <row r="40" spans="1:40" x14ac:dyDescent="0.25">
      <c r="A40">
        <v>4</v>
      </c>
      <c r="B40" s="1" t="s">
        <v>65</v>
      </c>
      <c r="C40" s="1" t="s">
        <v>66</v>
      </c>
      <c r="D40" s="1" t="s">
        <v>31</v>
      </c>
      <c r="E40">
        <v>0.70968508720397949</v>
      </c>
      <c r="F40">
        <v>109</v>
      </c>
      <c r="G40">
        <v>82</v>
      </c>
      <c r="H40">
        <v>27</v>
      </c>
      <c r="I40">
        <v>0.62962962962962965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 t="s">
        <v>69</v>
      </c>
      <c r="T40" s="1">
        <v>17</v>
      </c>
      <c r="U40" s="1">
        <v>0</v>
      </c>
      <c r="V40" s="1">
        <v>10</v>
      </c>
      <c r="W40" s="1">
        <v>0</v>
      </c>
      <c r="X40">
        <v>0</v>
      </c>
      <c r="Y40">
        <v>0</v>
      </c>
      <c r="Z40">
        <v>0</v>
      </c>
      <c r="AA40">
        <v>10</v>
      </c>
      <c r="AB40">
        <v>0.62962962962962965</v>
      </c>
      <c r="AC40">
        <v>1</v>
      </c>
      <c r="AD40">
        <v>0.77272727272727271</v>
      </c>
      <c r="AE40">
        <v>17</v>
      </c>
      <c r="AF40">
        <v>0.62962962962962965</v>
      </c>
      <c r="AG40">
        <v>0.31481481481481483</v>
      </c>
      <c r="AH40">
        <v>0.5</v>
      </c>
      <c r="AI40">
        <v>0.3863636363636363</v>
      </c>
      <c r="AJ40">
        <v>27</v>
      </c>
      <c r="AK40">
        <v>0.39643347050754452</v>
      </c>
      <c r="AL40">
        <v>0.62962962962962965</v>
      </c>
      <c r="AM40">
        <v>0.48653198653198648</v>
      </c>
      <c r="AN40">
        <v>27</v>
      </c>
    </row>
    <row r="41" spans="1:40" x14ac:dyDescent="0.25">
      <c r="A41" s="2" t="s">
        <v>215</v>
      </c>
      <c r="B41" s="2" t="str">
        <f>B40</f>
        <v>NA02</v>
      </c>
      <c r="C41" s="2" t="str">
        <f>C40</f>
        <v>gerom</v>
      </c>
      <c r="D41" s="2" t="str">
        <f>D40</f>
        <v>Binary</v>
      </c>
      <c r="E41" s="2">
        <f>SUM(E37:E40)</f>
        <v>2.8117387294769287</v>
      </c>
      <c r="F41" s="2">
        <f>F40</f>
        <v>109</v>
      </c>
      <c r="G41" s="2">
        <f>G40</f>
        <v>82</v>
      </c>
      <c r="H41" s="2">
        <f>H40</f>
        <v>27</v>
      </c>
      <c r="I41" s="2">
        <f>SUM(I37:I40)/4</f>
        <v>0.65145502645502651</v>
      </c>
      <c r="J41" s="2">
        <f t="shared" ref="J41:L41" si="63">SUM(J37:J40)/4</f>
        <v>0</v>
      </c>
      <c r="K41" s="2">
        <f t="shared" si="63"/>
        <v>0</v>
      </c>
      <c r="L41" s="2">
        <f t="shared" si="63"/>
        <v>0</v>
      </c>
      <c r="M41" s="2">
        <f>SUM(M37:M40)/4</f>
        <v>0</v>
      </c>
      <c r="N41" s="2">
        <f t="shared" ref="N41:O41" si="64">SUM(N37:N40)/4</f>
        <v>0</v>
      </c>
      <c r="O41" s="2">
        <f t="shared" si="64"/>
        <v>0</v>
      </c>
      <c r="P41" s="2">
        <f>SUM(P37:P40)/4</f>
        <v>0</v>
      </c>
      <c r="Q41" s="2">
        <f t="shared" ref="Q41:R41" si="65">SUM(Q37:Q40)/4</f>
        <v>0</v>
      </c>
      <c r="R41" s="2">
        <f t="shared" si="65"/>
        <v>0</v>
      </c>
      <c r="S41" s="2"/>
      <c r="T41" s="2">
        <f>ROUND(SUM(T37:T40)/4,0)</f>
        <v>18</v>
      </c>
      <c r="U41" s="2">
        <f t="shared" ref="U41:W41" si="66">ROUND(SUM(U37:U40)/4,0)</f>
        <v>0</v>
      </c>
      <c r="V41" s="2">
        <f t="shared" si="66"/>
        <v>10</v>
      </c>
      <c r="W41" s="2">
        <f t="shared" si="66"/>
        <v>0</v>
      </c>
      <c r="X41" s="2">
        <f t="shared" ref="X41" si="67">SUM(X37:X40)/4</f>
        <v>0</v>
      </c>
      <c r="Y41" s="2">
        <f t="shared" ref="Y41:Z41" si="68">SUM(Y37:Y40)/4</f>
        <v>0</v>
      </c>
      <c r="Z41" s="2">
        <f t="shared" si="68"/>
        <v>0</v>
      </c>
      <c r="AA41" s="2">
        <f>AA40</f>
        <v>10</v>
      </c>
      <c r="AB41" s="2">
        <f t="shared" ref="AB41:AD41" si="69">SUM(AB37:AB40)/4</f>
        <v>0.65145502645502651</v>
      </c>
      <c r="AC41" s="2">
        <f t="shared" si="69"/>
        <v>1</v>
      </c>
      <c r="AD41" s="2">
        <f t="shared" si="69"/>
        <v>0.78883399209486171</v>
      </c>
      <c r="AE41" s="2">
        <f>AE40</f>
        <v>17</v>
      </c>
      <c r="AF41" s="2">
        <f t="shared" ref="AF41:AI41" si="70">SUM(AF37:AF40)/4</f>
        <v>0.65145502645502651</v>
      </c>
      <c r="AG41" s="2">
        <f t="shared" si="70"/>
        <v>0.3257275132275132</v>
      </c>
      <c r="AH41" s="2">
        <f t="shared" si="70"/>
        <v>0.5</v>
      </c>
      <c r="AI41" s="2">
        <f t="shared" si="70"/>
        <v>0.39441699604743086</v>
      </c>
      <c r="AJ41" s="2">
        <f>AJ40</f>
        <v>27</v>
      </c>
      <c r="AK41" s="2">
        <f t="shared" ref="AK41:AM41" si="71">SUM(AK37:AK40)/4</f>
        <v>0.42464691637972057</v>
      </c>
      <c r="AL41" s="2">
        <f t="shared" si="71"/>
        <v>0.65145502645502651</v>
      </c>
      <c r="AM41" s="2">
        <f t="shared" si="71"/>
        <v>0.5140760608151913</v>
      </c>
      <c r="AN41" s="2">
        <f>AN40</f>
        <v>27</v>
      </c>
    </row>
    <row r="42" spans="1:40" x14ac:dyDescent="0.25">
      <c r="A42">
        <v>1</v>
      </c>
      <c r="B42" s="1" t="s">
        <v>70</v>
      </c>
      <c r="C42" s="1" t="s">
        <v>71</v>
      </c>
      <c r="D42" s="1" t="s">
        <v>31</v>
      </c>
      <c r="E42">
        <v>1.7662785053253174</v>
      </c>
      <c r="F42">
        <v>1639</v>
      </c>
      <c r="G42">
        <v>1229</v>
      </c>
      <c r="H42">
        <v>410</v>
      </c>
      <c r="I42">
        <v>0.97317073170731705</v>
      </c>
      <c r="J42">
        <v>0</v>
      </c>
      <c r="K42">
        <v>0</v>
      </c>
      <c r="L42">
        <v>0.97317073170731705</v>
      </c>
      <c r="M42">
        <v>0</v>
      </c>
      <c r="N42">
        <v>0</v>
      </c>
      <c r="O42">
        <v>1</v>
      </c>
      <c r="P42">
        <v>0</v>
      </c>
      <c r="Q42">
        <v>0</v>
      </c>
      <c r="R42">
        <v>0.98640296662546356</v>
      </c>
      <c r="S42" s="1" t="s">
        <v>72</v>
      </c>
      <c r="T42" s="1">
        <v>0</v>
      </c>
      <c r="U42" s="1">
        <v>11</v>
      </c>
      <c r="V42" s="1">
        <v>0</v>
      </c>
      <c r="W42" s="1">
        <v>399</v>
      </c>
      <c r="X42">
        <v>0.97317073170731705</v>
      </c>
      <c r="Y42">
        <v>1</v>
      </c>
      <c r="Z42">
        <v>0.98640296662546356</v>
      </c>
      <c r="AA42">
        <v>399</v>
      </c>
      <c r="AB42">
        <v>0</v>
      </c>
      <c r="AC42">
        <v>0</v>
      </c>
      <c r="AD42">
        <v>0</v>
      </c>
      <c r="AE42">
        <v>11</v>
      </c>
      <c r="AF42">
        <v>0.97317073170731705</v>
      </c>
      <c r="AG42">
        <v>0.48658536585365852</v>
      </c>
      <c r="AH42">
        <v>0.5</v>
      </c>
      <c r="AI42">
        <v>0.49320148331273178</v>
      </c>
      <c r="AJ42">
        <v>410</v>
      </c>
      <c r="AK42">
        <v>0.9470612730517548</v>
      </c>
      <c r="AL42">
        <v>0.97317073170731705</v>
      </c>
      <c r="AM42">
        <v>0.95993849678917065</v>
      </c>
      <c r="AN42">
        <v>410</v>
      </c>
    </row>
    <row r="43" spans="1:40" x14ac:dyDescent="0.25">
      <c r="A43">
        <v>2</v>
      </c>
      <c r="B43" s="1" t="s">
        <v>70</v>
      </c>
      <c r="C43" s="1" t="s">
        <v>71</v>
      </c>
      <c r="D43" s="1" t="s">
        <v>31</v>
      </c>
      <c r="E43">
        <v>1.7364773750305176</v>
      </c>
      <c r="F43">
        <v>1639</v>
      </c>
      <c r="G43">
        <v>1229</v>
      </c>
      <c r="H43">
        <v>410</v>
      </c>
      <c r="I43">
        <v>0.97317073170731705</v>
      </c>
      <c r="J43">
        <v>0</v>
      </c>
      <c r="K43">
        <v>0</v>
      </c>
      <c r="L43">
        <v>0.97317073170731705</v>
      </c>
      <c r="M43">
        <v>0</v>
      </c>
      <c r="N43">
        <v>0</v>
      </c>
      <c r="O43">
        <v>1</v>
      </c>
      <c r="P43">
        <v>0</v>
      </c>
      <c r="Q43">
        <v>0</v>
      </c>
      <c r="R43">
        <v>0.98640296662546356</v>
      </c>
      <c r="S43" s="1" t="s">
        <v>72</v>
      </c>
      <c r="T43" s="1">
        <v>0</v>
      </c>
      <c r="U43" s="1">
        <v>11</v>
      </c>
      <c r="V43" s="1">
        <v>0</v>
      </c>
      <c r="W43" s="1">
        <v>399</v>
      </c>
      <c r="X43">
        <v>0.97317073170731705</v>
      </c>
      <c r="Y43">
        <v>1</v>
      </c>
      <c r="Z43">
        <v>0.98640296662546356</v>
      </c>
      <c r="AA43">
        <v>399</v>
      </c>
      <c r="AB43">
        <v>0</v>
      </c>
      <c r="AC43">
        <v>0</v>
      </c>
      <c r="AD43">
        <v>0</v>
      </c>
      <c r="AE43">
        <v>11</v>
      </c>
      <c r="AF43">
        <v>0.97317073170731705</v>
      </c>
      <c r="AG43">
        <v>0.48658536585365852</v>
      </c>
      <c r="AH43">
        <v>0.5</v>
      </c>
      <c r="AI43">
        <v>0.49320148331273178</v>
      </c>
      <c r="AJ43">
        <v>410</v>
      </c>
      <c r="AK43">
        <v>0.9470612730517548</v>
      </c>
      <c r="AL43">
        <v>0.97317073170731705</v>
      </c>
      <c r="AM43">
        <v>0.95993849678917065</v>
      </c>
      <c r="AN43">
        <v>410</v>
      </c>
    </row>
    <row r="44" spans="1:40" x14ac:dyDescent="0.25">
      <c r="A44">
        <v>3</v>
      </c>
      <c r="B44" s="1" t="s">
        <v>70</v>
      </c>
      <c r="C44" s="1" t="s">
        <v>71</v>
      </c>
      <c r="D44" s="1" t="s">
        <v>31</v>
      </c>
      <c r="E44">
        <v>2.0107066631317139</v>
      </c>
      <c r="F44">
        <v>1639</v>
      </c>
      <c r="G44">
        <v>1229</v>
      </c>
      <c r="H44">
        <v>410</v>
      </c>
      <c r="I44">
        <v>0.97317073170731705</v>
      </c>
      <c r="J44">
        <v>0</v>
      </c>
      <c r="K44">
        <v>0</v>
      </c>
      <c r="L44">
        <v>0.97317073170731705</v>
      </c>
      <c r="M44">
        <v>0</v>
      </c>
      <c r="N44">
        <v>0</v>
      </c>
      <c r="O44">
        <v>1</v>
      </c>
      <c r="P44">
        <v>0</v>
      </c>
      <c r="Q44">
        <v>0</v>
      </c>
      <c r="R44">
        <v>0.98640296662546356</v>
      </c>
      <c r="S44" s="1" t="s">
        <v>72</v>
      </c>
      <c r="T44" s="1">
        <v>0</v>
      </c>
      <c r="U44" s="1">
        <v>11</v>
      </c>
      <c r="V44" s="1">
        <v>0</v>
      </c>
      <c r="W44" s="1">
        <v>399</v>
      </c>
      <c r="X44">
        <v>0.97317073170731705</v>
      </c>
      <c r="Y44">
        <v>1</v>
      </c>
      <c r="Z44">
        <v>0.98640296662546356</v>
      </c>
      <c r="AA44">
        <v>399</v>
      </c>
      <c r="AB44">
        <v>0</v>
      </c>
      <c r="AC44">
        <v>0</v>
      </c>
      <c r="AD44">
        <v>0</v>
      </c>
      <c r="AE44">
        <v>11</v>
      </c>
      <c r="AF44">
        <v>0.97317073170731705</v>
      </c>
      <c r="AG44">
        <v>0.48658536585365852</v>
      </c>
      <c r="AH44">
        <v>0.5</v>
      </c>
      <c r="AI44">
        <v>0.49320148331273178</v>
      </c>
      <c r="AJ44">
        <v>410</v>
      </c>
      <c r="AK44">
        <v>0.9470612730517548</v>
      </c>
      <c r="AL44">
        <v>0.97317073170731705</v>
      </c>
      <c r="AM44">
        <v>0.95993849678917065</v>
      </c>
      <c r="AN44">
        <v>410</v>
      </c>
    </row>
    <row r="45" spans="1:40" x14ac:dyDescent="0.25">
      <c r="A45">
        <v>4</v>
      </c>
      <c r="B45" s="1" t="s">
        <v>70</v>
      </c>
      <c r="C45" s="1" t="s">
        <v>71</v>
      </c>
      <c r="D45" s="1" t="s">
        <v>31</v>
      </c>
      <c r="E45">
        <v>1.738628625869751</v>
      </c>
      <c r="F45">
        <v>1639</v>
      </c>
      <c r="G45">
        <v>1230</v>
      </c>
      <c r="H45">
        <v>409</v>
      </c>
      <c r="I45">
        <v>0.97555012224938875</v>
      </c>
      <c r="J45">
        <v>0</v>
      </c>
      <c r="K45">
        <v>0</v>
      </c>
      <c r="L45">
        <v>0.97555012224938875</v>
      </c>
      <c r="M45">
        <v>0</v>
      </c>
      <c r="N45">
        <v>0</v>
      </c>
      <c r="O45">
        <v>1</v>
      </c>
      <c r="P45">
        <v>0</v>
      </c>
      <c r="Q45">
        <v>0</v>
      </c>
      <c r="R45">
        <v>0.98762376237623761</v>
      </c>
      <c r="S45" s="1" t="s">
        <v>73</v>
      </c>
      <c r="T45" s="1">
        <v>0</v>
      </c>
      <c r="U45" s="1">
        <v>10</v>
      </c>
      <c r="V45" s="1">
        <v>0</v>
      </c>
      <c r="W45" s="1">
        <v>399</v>
      </c>
      <c r="X45">
        <v>0.97555012224938875</v>
      </c>
      <c r="Y45">
        <v>1</v>
      </c>
      <c r="Z45">
        <v>0.98762376237623761</v>
      </c>
      <c r="AA45">
        <v>399</v>
      </c>
      <c r="AB45">
        <v>0</v>
      </c>
      <c r="AC45">
        <v>0</v>
      </c>
      <c r="AD45">
        <v>0</v>
      </c>
      <c r="AE45">
        <v>10</v>
      </c>
      <c r="AF45">
        <v>0.97555012224938875</v>
      </c>
      <c r="AG45">
        <v>0.48777506112469438</v>
      </c>
      <c r="AH45">
        <v>0.5</v>
      </c>
      <c r="AI45">
        <v>0.49381188118811881</v>
      </c>
      <c r="AJ45">
        <v>409</v>
      </c>
      <c r="AK45">
        <v>0.95169804102079736</v>
      </c>
      <c r="AL45">
        <v>0.97555012224938875</v>
      </c>
      <c r="AM45">
        <v>0.96347648212254</v>
      </c>
      <c r="AN45">
        <v>409</v>
      </c>
    </row>
    <row r="46" spans="1:40" x14ac:dyDescent="0.25">
      <c r="A46" s="2" t="s">
        <v>215</v>
      </c>
      <c r="B46" s="2" t="str">
        <f>B45</f>
        <v>NA03</v>
      </c>
      <c r="C46" s="2" t="str">
        <f>C45</f>
        <v>ompc</v>
      </c>
      <c r="D46" s="2" t="str">
        <f>D45</f>
        <v>Binary</v>
      </c>
      <c r="E46" s="2">
        <f>SUM(E42:E45)</f>
        <v>7.2520911693572998</v>
      </c>
      <c r="F46" s="2">
        <f>F45</f>
        <v>1639</v>
      </c>
      <c r="G46" s="2">
        <f>G45</f>
        <v>1230</v>
      </c>
      <c r="H46" s="2">
        <f>H45</f>
        <v>409</v>
      </c>
      <c r="I46" s="2">
        <f>SUM(I42:I45)/4</f>
        <v>0.97376557934283503</v>
      </c>
      <c r="J46" s="2">
        <f t="shared" ref="J46:L46" si="72">SUM(J42:J45)/4</f>
        <v>0</v>
      </c>
      <c r="K46" s="2">
        <f t="shared" si="72"/>
        <v>0</v>
      </c>
      <c r="L46" s="2">
        <f t="shared" si="72"/>
        <v>0.97376557934283503</v>
      </c>
      <c r="M46" s="2">
        <f>SUM(M42:M45)/4</f>
        <v>0</v>
      </c>
      <c r="N46" s="2">
        <f t="shared" ref="N46:O46" si="73">SUM(N42:N45)/4</f>
        <v>0</v>
      </c>
      <c r="O46" s="2">
        <f t="shared" si="73"/>
        <v>1</v>
      </c>
      <c r="P46" s="2">
        <f>SUM(P42:P45)/4</f>
        <v>0</v>
      </c>
      <c r="Q46" s="2">
        <f t="shared" ref="Q46:R46" si="74">SUM(Q42:Q45)/4</f>
        <v>0</v>
      </c>
      <c r="R46" s="2">
        <f t="shared" si="74"/>
        <v>0.9867081655631571</v>
      </c>
      <c r="S46" s="2"/>
      <c r="T46" s="2">
        <f>ROUND(SUM(T42:T45)/4,0)</f>
        <v>0</v>
      </c>
      <c r="U46" s="2">
        <f t="shared" ref="U46:W46" si="75">ROUND(SUM(U42:U45)/4,0)</f>
        <v>11</v>
      </c>
      <c r="V46" s="2">
        <f t="shared" si="75"/>
        <v>0</v>
      </c>
      <c r="W46" s="2">
        <f t="shared" si="75"/>
        <v>399</v>
      </c>
      <c r="X46" s="2">
        <f t="shared" ref="X46" si="76">SUM(X42:X45)/4</f>
        <v>0.97376557934283503</v>
      </c>
      <c r="Y46" s="2">
        <f t="shared" ref="Y46:Z46" si="77">SUM(Y42:Y45)/4</f>
        <v>1</v>
      </c>
      <c r="Z46" s="2">
        <f t="shared" si="77"/>
        <v>0.9867081655631571</v>
      </c>
      <c r="AA46" s="2">
        <f>AA45</f>
        <v>399</v>
      </c>
      <c r="AB46" s="2">
        <f t="shared" ref="AB46:AD46" si="78">SUM(AB42:AB45)/4</f>
        <v>0</v>
      </c>
      <c r="AC46" s="2">
        <f t="shared" si="78"/>
        <v>0</v>
      </c>
      <c r="AD46" s="2">
        <f t="shared" si="78"/>
        <v>0</v>
      </c>
      <c r="AE46" s="2">
        <f>AE45</f>
        <v>10</v>
      </c>
      <c r="AF46" s="2">
        <f t="shared" ref="AF46:AI46" si="79">SUM(AF42:AF45)/4</f>
        <v>0.97376557934283503</v>
      </c>
      <c r="AG46" s="2">
        <f t="shared" si="79"/>
        <v>0.48688278967141752</v>
      </c>
      <c r="AH46" s="2">
        <f t="shared" si="79"/>
        <v>0.5</v>
      </c>
      <c r="AI46" s="2">
        <f t="shared" si="79"/>
        <v>0.49335408278157855</v>
      </c>
      <c r="AJ46" s="2">
        <f>AJ45</f>
        <v>409</v>
      </c>
      <c r="AK46" s="2">
        <f t="shared" ref="AK46:AM46" si="80">SUM(AK42:AK45)/4</f>
        <v>0.94822046504401547</v>
      </c>
      <c r="AL46" s="2">
        <f t="shared" si="80"/>
        <v>0.97376557934283503</v>
      </c>
      <c r="AM46" s="2">
        <f t="shared" si="80"/>
        <v>0.96082299312251296</v>
      </c>
      <c r="AN46" s="2">
        <f>AN45</f>
        <v>409</v>
      </c>
    </row>
    <row r="47" spans="1:40" x14ac:dyDescent="0.25">
      <c r="A47">
        <v>1</v>
      </c>
      <c r="B47" s="1" t="s">
        <v>74</v>
      </c>
      <c r="C47" s="1" t="s">
        <v>75</v>
      </c>
      <c r="D47" s="1" t="s">
        <v>31</v>
      </c>
      <c r="E47">
        <v>1.0055747032165527</v>
      </c>
      <c r="F47">
        <v>556</v>
      </c>
      <c r="G47">
        <v>417</v>
      </c>
      <c r="H47">
        <v>139</v>
      </c>
      <c r="I47">
        <v>0.91366906474820142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1" t="s">
        <v>76</v>
      </c>
      <c r="T47" s="1">
        <v>127</v>
      </c>
      <c r="U47" s="1">
        <v>0</v>
      </c>
      <c r="V47" s="1">
        <v>12</v>
      </c>
      <c r="W47" s="1">
        <v>0</v>
      </c>
      <c r="X47">
        <v>0</v>
      </c>
      <c r="Y47">
        <v>0</v>
      </c>
      <c r="Z47">
        <v>0</v>
      </c>
      <c r="AA47">
        <v>12</v>
      </c>
      <c r="AB47">
        <v>0.91366906474820142</v>
      </c>
      <c r="AC47">
        <v>1</v>
      </c>
      <c r="AD47">
        <v>0.95488721804511278</v>
      </c>
      <c r="AE47">
        <v>127</v>
      </c>
      <c r="AF47">
        <v>0.91366906474820142</v>
      </c>
      <c r="AG47">
        <v>0.45683453237410071</v>
      </c>
      <c r="AH47">
        <v>0.5</v>
      </c>
      <c r="AI47">
        <v>0.47744360902255628</v>
      </c>
      <c r="AJ47">
        <v>139</v>
      </c>
      <c r="AK47">
        <v>0.83479115987785302</v>
      </c>
      <c r="AL47">
        <v>0.91366906474820142</v>
      </c>
      <c r="AM47">
        <v>0.87245091145128995</v>
      </c>
      <c r="AN47">
        <v>139</v>
      </c>
    </row>
    <row r="48" spans="1:40" x14ac:dyDescent="0.25">
      <c r="A48">
        <v>2</v>
      </c>
      <c r="B48" s="1" t="s">
        <v>74</v>
      </c>
      <c r="C48" s="1" t="s">
        <v>75</v>
      </c>
      <c r="D48" s="1" t="s">
        <v>31</v>
      </c>
      <c r="E48">
        <v>0.997572422027588</v>
      </c>
      <c r="F48">
        <v>556</v>
      </c>
      <c r="G48">
        <v>417</v>
      </c>
      <c r="H48">
        <v>139</v>
      </c>
      <c r="I48">
        <v>0.91366906474820142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1" t="s">
        <v>76</v>
      </c>
      <c r="T48" s="1">
        <v>127</v>
      </c>
      <c r="U48" s="1">
        <v>0</v>
      </c>
      <c r="V48" s="1">
        <v>12</v>
      </c>
      <c r="W48" s="1">
        <v>0</v>
      </c>
      <c r="X48">
        <v>0</v>
      </c>
      <c r="Y48">
        <v>0</v>
      </c>
      <c r="Z48">
        <v>0</v>
      </c>
      <c r="AA48">
        <v>12</v>
      </c>
      <c r="AB48">
        <v>0.91366906474820142</v>
      </c>
      <c r="AC48">
        <v>1</v>
      </c>
      <c r="AD48">
        <v>0.95488721804511278</v>
      </c>
      <c r="AE48">
        <v>127</v>
      </c>
      <c r="AF48">
        <v>0.91366906474820142</v>
      </c>
      <c r="AG48">
        <v>0.45683453237410071</v>
      </c>
      <c r="AH48">
        <v>0.5</v>
      </c>
      <c r="AI48">
        <v>0.47744360902255628</v>
      </c>
      <c r="AJ48">
        <v>139</v>
      </c>
      <c r="AK48">
        <v>0.83479115987785302</v>
      </c>
      <c r="AL48">
        <v>0.91366906474820142</v>
      </c>
      <c r="AM48">
        <v>0.87245091145128995</v>
      </c>
      <c r="AN48">
        <v>139</v>
      </c>
    </row>
    <row r="49" spans="1:40" x14ac:dyDescent="0.25">
      <c r="A49">
        <v>3</v>
      </c>
      <c r="B49" s="1" t="s">
        <v>74</v>
      </c>
      <c r="C49" s="1" t="s">
        <v>75</v>
      </c>
      <c r="D49" s="1" t="s">
        <v>31</v>
      </c>
      <c r="E49">
        <v>0.94446873664855957</v>
      </c>
      <c r="F49">
        <v>556</v>
      </c>
      <c r="G49">
        <v>417</v>
      </c>
      <c r="H49">
        <v>139</v>
      </c>
      <c r="I49">
        <v>0.90647482014388481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1" t="s">
        <v>77</v>
      </c>
      <c r="T49" s="1">
        <v>126</v>
      </c>
      <c r="U49" s="1">
        <v>0</v>
      </c>
      <c r="V49" s="1">
        <v>13</v>
      </c>
      <c r="W49" s="1">
        <v>0</v>
      </c>
      <c r="X49">
        <v>0</v>
      </c>
      <c r="Y49">
        <v>0</v>
      </c>
      <c r="Z49">
        <v>0</v>
      </c>
      <c r="AA49">
        <v>13</v>
      </c>
      <c r="AB49">
        <v>0.90647482014388481</v>
      </c>
      <c r="AC49">
        <v>1</v>
      </c>
      <c r="AD49">
        <v>0.95094339622641522</v>
      </c>
      <c r="AE49">
        <v>126</v>
      </c>
      <c r="AF49">
        <v>0.90647482014388481</v>
      </c>
      <c r="AG49">
        <v>0.4532374100719424</v>
      </c>
      <c r="AH49">
        <v>0.5</v>
      </c>
      <c r="AI49">
        <v>0.4754716981132075</v>
      </c>
      <c r="AJ49">
        <v>139</v>
      </c>
      <c r="AK49">
        <v>0.8216965995548885</v>
      </c>
      <c r="AL49">
        <v>0.90647482014388481</v>
      </c>
      <c r="AM49">
        <v>0.86200624406135473</v>
      </c>
      <c r="AN49">
        <v>139</v>
      </c>
    </row>
    <row r="50" spans="1:40" x14ac:dyDescent="0.25">
      <c r="A50">
        <v>4</v>
      </c>
      <c r="B50" s="1" t="s">
        <v>74</v>
      </c>
      <c r="C50" s="1" t="s">
        <v>75</v>
      </c>
      <c r="D50" s="1" t="s">
        <v>31</v>
      </c>
      <c r="E50">
        <v>0.993821620941162</v>
      </c>
      <c r="F50">
        <v>556</v>
      </c>
      <c r="G50">
        <v>417</v>
      </c>
      <c r="H50">
        <v>139</v>
      </c>
      <c r="I50">
        <v>0.90647482014388481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1" t="s">
        <v>77</v>
      </c>
      <c r="T50" s="1">
        <v>126</v>
      </c>
      <c r="U50" s="1">
        <v>0</v>
      </c>
      <c r="V50" s="1">
        <v>13</v>
      </c>
      <c r="W50" s="1">
        <v>0</v>
      </c>
      <c r="X50">
        <v>0</v>
      </c>
      <c r="Y50">
        <v>0</v>
      </c>
      <c r="Z50">
        <v>0</v>
      </c>
      <c r="AA50">
        <v>13</v>
      </c>
      <c r="AB50">
        <v>0.90647482014388481</v>
      </c>
      <c r="AC50">
        <v>1</v>
      </c>
      <c r="AD50">
        <v>0.95094339622641522</v>
      </c>
      <c r="AE50">
        <v>126</v>
      </c>
      <c r="AF50">
        <v>0.90647482014388481</v>
      </c>
      <c r="AG50">
        <v>0.4532374100719424</v>
      </c>
      <c r="AH50">
        <v>0.5</v>
      </c>
      <c r="AI50">
        <v>0.4754716981132075</v>
      </c>
      <c r="AJ50">
        <v>139</v>
      </c>
      <c r="AK50">
        <v>0.8216965995548885</v>
      </c>
      <c r="AL50">
        <v>0.90647482014388481</v>
      </c>
      <c r="AM50">
        <v>0.86200624406135473</v>
      </c>
      <c r="AN50">
        <v>139</v>
      </c>
    </row>
    <row r="51" spans="1:40" x14ac:dyDescent="0.25">
      <c r="A51" s="2" t="s">
        <v>215</v>
      </c>
      <c r="B51" s="2" t="str">
        <f>B50</f>
        <v>RE01</v>
      </c>
      <c r="C51" s="2" t="str">
        <f>C50</f>
        <v>usage</v>
      </c>
      <c r="D51" s="2" t="str">
        <f>D50</f>
        <v>Binary</v>
      </c>
      <c r="E51" s="2">
        <f>SUM(E47:E50)</f>
        <v>3.9414374828338623</v>
      </c>
      <c r="F51" s="2">
        <f>F50</f>
        <v>556</v>
      </c>
      <c r="G51" s="2">
        <f>G50</f>
        <v>417</v>
      </c>
      <c r="H51" s="2">
        <f>H50</f>
        <v>139</v>
      </c>
      <c r="I51" s="2">
        <f>SUM(I47:I50)/4</f>
        <v>0.91007194244604306</v>
      </c>
      <c r="J51" s="2">
        <f t="shared" ref="J51:L51" si="81">SUM(J47:J50)/4</f>
        <v>0</v>
      </c>
      <c r="K51" s="2">
        <f t="shared" si="81"/>
        <v>0</v>
      </c>
      <c r="L51" s="2">
        <f t="shared" si="81"/>
        <v>0</v>
      </c>
      <c r="M51" s="2">
        <f>SUM(M47:M50)/4</f>
        <v>0</v>
      </c>
      <c r="N51" s="2">
        <f t="shared" ref="N51:O51" si="82">SUM(N47:N50)/4</f>
        <v>0</v>
      </c>
      <c r="O51" s="2">
        <f t="shared" si="82"/>
        <v>0</v>
      </c>
      <c r="P51" s="2">
        <f>SUM(P47:P50)/4</f>
        <v>0</v>
      </c>
      <c r="Q51" s="2">
        <f t="shared" ref="Q51:R51" si="83">SUM(Q47:Q50)/4</f>
        <v>0</v>
      </c>
      <c r="R51" s="2">
        <f t="shared" si="83"/>
        <v>0</v>
      </c>
      <c r="S51" s="2"/>
      <c r="T51" s="2">
        <f>ROUND(SUM(T47:T50)/4,0)</f>
        <v>127</v>
      </c>
      <c r="U51" s="2">
        <f t="shared" ref="U51:W51" si="84">ROUND(SUM(U47:U50)/4,0)</f>
        <v>0</v>
      </c>
      <c r="V51" s="2">
        <f t="shared" si="84"/>
        <v>13</v>
      </c>
      <c r="W51" s="2">
        <f t="shared" si="84"/>
        <v>0</v>
      </c>
      <c r="X51" s="2">
        <f t="shared" ref="X51" si="85">SUM(X47:X50)/4</f>
        <v>0</v>
      </c>
      <c r="Y51" s="2">
        <f t="shared" ref="Y51:Z51" si="86">SUM(Y47:Y50)/4</f>
        <v>0</v>
      </c>
      <c r="Z51" s="2">
        <f t="shared" si="86"/>
        <v>0</v>
      </c>
      <c r="AA51" s="2">
        <f>AA50</f>
        <v>13</v>
      </c>
      <c r="AB51" s="2">
        <f t="shared" ref="AB51:AD51" si="87">SUM(AB47:AB50)/4</f>
        <v>0.91007194244604306</v>
      </c>
      <c r="AC51" s="2">
        <f t="shared" si="87"/>
        <v>1</v>
      </c>
      <c r="AD51" s="2">
        <f t="shared" si="87"/>
        <v>0.952915307135764</v>
      </c>
      <c r="AE51" s="2">
        <f>AE50</f>
        <v>126</v>
      </c>
      <c r="AF51" s="2">
        <f t="shared" ref="AF51:AI51" si="88">SUM(AF47:AF50)/4</f>
        <v>0.91007194244604306</v>
      </c>
      <c r="AG51" s="2">
        <f t="shared" si="88"/>
        <v>0.45503597122302153</v>
      </c>
      <c r="AH51" s="2">
        <f t="shared" si="88"/>
        <v>0.5</v>
      </c>
      <c r="AI51" s="2">
        <f t="shared" si="88"/>
        <v>0.47645765356788189</v>
      </c>
      <c r="AJ51" s="2">
        <f>AJ50</f>
        <v>139</v>
      </c>
      <c r="AK51" s="2">
        <f t="shared" ref="AK51:AM51" si="89">SUM(AK47:AK50)/4</f>
        <v>0.82824387971637081</v>
      </c>
      <c r="AL51" s="2">
        <f t="shared" si="89"/>
        <v>0.91007194244604306</v>
      </c>
      <c r="AM51" s="2">
        <f t="shared" si="89"/>
        <v>0.86722857775632234</v>
      </c>
      <c r="AN51" s="2">
        <f>AN50</f>
        <v>139</v>
      </c>
    </row>
    <row r="52" spans="1:40" x14ac:dyDescent="0.25">
      <c r="A52">
        <v>1</v>
      </c>
      <c r="B52" s="1" t="s">
        <v>78</v>
      </c>
      <c r="C52" s="1" t="s">
        <v>79</v>
      </c>
      <c r="D52" s="1" t="s">
        <v>31</v>
      </c>
      <c r="E52">
        <v>1.3746516704559326</v>
      </c>
      <c r="F52">
        <v>1008</v>
      </c>
      <c r="G52">
        <v>756</v>
      </c>
      <c r="H52">
        <v>252</v>
      </c>
      <c r="I52">
        <v>0.72222222222222221</v>
      </c>
      <c r="J52">
        <v>0</v>
      </c>
      <c r="K52">
        <v>0</v>
      </c>
      <c r="L52">
        <v>0.8</v>
      </c>
      <c r="M52">
        <v>0</v>
      </c>
      <c r="N52">
        <v>0</v>
      </c>
      <c r="O52">
        <v>5.4794520547945202E-2</v>
      </c>
      <c r="P52">
        <v>0</v>
      </c>
      <c r="Q52">
        <v>0</v>
      </c>
      <c r="R52">
        <v>0.10256410256410251</v>
      </c>
      <c r="S52" s="1" t="s">
        <v>80</v>
      </c>
      <c r="T52" s="1">
        <v>178</v>
      </c>
      <c r="U52" s="1">
        <v>1</v>
      </c>
      <c r="V52" s="1">
        <v>69</v>
      </c>
      <c r="W52" s="1">
        <v>4</v>
      </c>
      <c r="X52">
        <v>0.8</v>
      </c>
      <c r="Y52">
        <v>5.4794520547945202E-2</v>
      </c>
      <c r="Z52">
        <v>0.10256410256410251</v>
      </c>
      <c r="AA52">
        <v>73</v>
      </c>
      <c r="AB52">
        <v>0.72064777327935226</v>
      </c>
      <c r="AC52">
        <v>0.994413407821229</v>
      </c>
      <c r="AD52">
        <v>0.83568075117370899</v>
      </c>
      <c r="AE52">
        <v>179</v>
      </c>
      <c r="AF52">
        <v>0.72222222222222221</v>
      </c>
      <c r="AG52">
        <v>0.76032388663967621</v>
      </c>
      <c r="AH52">
        <v>0.5246039641845871</v>
      </c>
      <c r="AI52">
        <v>0.46912242686890571</v>
      </c>
      <c r="AJ52">
        <v>252</v>
      </c>
      <c r="AK52">
        <v>0.7436347278452542</v>
      </c>
      <c r="AL52">
        <v>0.72222222222222221</v>
      </c>
      <c r="AM52">
        <v>0.62330965852092612</v>
      </c>
      <c r="AN52">
        <v>252</v>
      </c>
    </row>
    <row r="53" spans="1:40" x14ac:dyDescent="0.25">
      <c r="A53">
        <v>2</v>
      </c>
      <c r="B53" s="1" t="s">
        <v>78</v>
      </c>
      <c r="C53" s="1" t="s">
        <v>79</v>
      </c>
      <c r="D53" s="1" t="s">
        <v>31</v>
      </c>
      <c r="E53">
        <v>1.25819993019104</v>
      </c>
      <c r="F53">
        <v>1008</v>
      </c>
      <c r="G53">
        <v>756</v>
      </c>
      <c r="H53">
        <v>252</v>
      </c>
      <c r="I53">
        <v>0.71031746031746035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" t="s">
        <v>81</v>
      </c>
      <c r="T53" s="1">
        <v>179</v>
      </c>
      <c r="U53" s="1">
        <v>0</v>
      </c>
      <c r="V53" s="1">
        <v>73</v>
      </c>
      <c r="W53" s="1">
        <v>0</v>
      </c>
      <c r="X53">
        <v>0</v>
      </c>
      <c r="Y53">
        <v>0</v>
      </c>
      <c r="Z53">
        <v>0</v>
      </c>
      <c r="AA53">
        <v>73</v>
      </c>
      <c r="AB53">
        <v>0.71031746031746035</v>
      </c>
      <c r="AC53">
        <v>1</v>
      </c>
      <c r="AD53">
        <v>0.83062645011600922</v>
      </c>
      <c r="AE53">
        <v>179</v>
      </c>
      <c r="AF53">
        <v>0.71031746031746035</v>
      </c>
      <c r="AG53">
        <v>0.35515873015873017</v>
      </c>
      <c r="AH53">
        <v>0.5</v>
      </c>
      <c r="AI53">
        <v>0.41531322505800461</v>
      </c>
      <c r="AJ53">
        <v>252</v>
      </c>
      <c r="AK53">
        <v>0.50455089443184686</v>
      </c>
      <c r="AL53">
        <v>0.71031746031746035</v>
      </c>
      <c r="AM53">
        <v>0.59000847051891125</v>
      </c>
      <c r="AN53">
        <v>252</v>
      </c>
    </row>
    <row r="54" spans="1:40" x14ac:dyDescent="0.25">
      <c r="A54">
        <v>3</v>
      </c>
      <c r="B54" s="1" t="s">
        <v>78</v>
      </c>
      <c r="C54" s="1" t="s">
        <v>79</v>
      </c>
      <c r="D54" s="1" t="s">
        <v>31</v>
      </c>
      <c r="E54">
        <v>1.5732700824737549</v>
      </c>
      <c r="F54">
        <v>1008</v>
      </c>
      <c r="G54">
        <v>756</v>
      </c>
      <c r="H54">
        <v>252</v>
      </c>
      <c r="I54">
        <v>0.72619047619047616</v>
      </c>
      <c r="J54">
        <v>0</v>
      </c>
      <c r="K54">
        <v>0</v>
      </c>
      <c r="L54">
        <v>0.5714285714285714</v>
      </c>
      <c r="M54">
        <v>0</v>
      </c>
      <c r="N54">
        <v>0</v>
      </c>
      <c r="O54">
        <v>0.1666666666666666</v>
      </c>
      <c r="P54">
        <v>0</v>
      </c>
      <c r="Q54">
        <v>0</v>
      </c>
      <c r="R54">
        <v>0.2580645161290322</v>
      </c>
      <c r="S54" s="1" t="s">
        <v>82</v>
      </c>
      <c r="T54" s="1">
        <v>171</v>
      </c>
      <c r="U54" s="1">
        <v>9</v>
      </c>
      <c r="V54" s="1">
        <v>60</v>
      </c>
      <c r="W54" s="1">
        <v>12</v>
      </c>
      <c r="X54">
        <v>0.5714285714285714</v>
      </c>
      <c r="Y54">
        <v>0.1666666666666666</v>
      </c>
      <c r="Z54">
        <v>0.2580645161290322</v>
      </c>
      <c r="AA54">
        <v>72</v>
      </c>
      <c r="AB54">
        <v>0.74025974025974028</v>
      </c>
      <c r="AC54">
        <v>0.95</v>
      </c>
      <c r="AD54">
        <v>0.83211678832116787</v>
      </c>
      <c r="AE54">
        <v>180</v>
      </c>
      <c r="AF54">
        <v>0.72619047619047616</v>
      </c>
      <c r="AG54">
        <v>0.6558441558441559</v>
      </c>
      <c r="AH54">
        <v>0.55833333333333335</v>
      </c>
      <c r="AI54">
        <v>0.5450906522251</v>
      </c>
      <c r="AJ54">
        <v>252</v>
      </c>
      <c r="AK54">
        <v>0.69202226345083495</v>
      </c>
      <c r="AL54">
        <v>0.72619047619047616</v>
      </c>
      <c r="AM54">
        <v>0.66810185340912898</v>
      </c>
      <c r="AN54">
        <v>252</v>
      </c>
    </row>
    <row r="55" spans="1:40" x14ac:dyDescent="0.25">
      <c r="A55">
        <v>4</v>
      </c>
      <c r="B55" s="1" t="s">
        <v>78</v>
      </c>
      <c r="C55" s="1" t="s">
        <v>79</v>
      </c>
      <c r="D55" s="1" t="s">
        <v>31</v>
      </c>
      <c r="E55">
        <v>1.2558517456054688</v>
      </c>
      <c r="F55">
        <v>1008</v>
      </c>
      <c r="G55">
        <v>756</v>
      </c>
      <c r="H55">
        <v>252</v>
      </c>
      <c r="I55">
        <v>0.71031746031746035</v>
      </c>
      <c r="J55">
        <v>0</v>
      </c>
      <c r="K55">
        <v>0</v>
      </c>
      <c r="L55">
        <v>0.47619047619047611</v>
      </c>
      <c r="M55">
        <v>0</v>
      </c>
      <c r="N55">
        <v>0</v>
      </c>
      <c r="O55">
        <v>0.1388888888888889</v>
      </c>
      <c r="P55">
        <v>0</v>
      </c>
      <c r="Q55">
        <v>0</v>
      </c>
      <c r="R55">
        <v>0.21505376344086019</v>
      </c>
      <c r="S55" s="1" t="s">
        <v>83</v>
      </c>
      <c r="T55" s="1">
        <v>169</v>
      </c>
      <c r="U55" s="1">
        <v>11</v>
      </c>
      <c r="V55" s="1">
        <v>62</v>
      </c>
      <c r="W55" s="1">
        <v>10</v>
      </c>
      <c r="X55">
        <v>0.47619047619047611</v>
      </c>
      <c r="Y55">
        <v>0.1388888888888889</v>
      </c>
      <c r="Z55">
        <v>0.21505376344086019</v>
      </c>
      <c r="AA55">
        <v>72</v>
      </c>
      <c r="AB55">
        <v>0.73160173160173159</v>
      </c>
      <c r="AC55">
        <v>0.93888888888888877</v>
      </c>
      <c r="AD55">
        <v>0.82238442822384428</v>
      </c>
      <c r="AE55">
        <v>180</v>
      </c>
      <c r="AF55">
        <v>0.71031746031746035</v>
      </c>
      <c r="AG55">
        <v>0.60389610389610393</v>
      </c>
      <c r="AH55">
        <v>0.53888888888888886</v>
      </c>
      <c r="AI55">
        <v>0.51871909583235221</v>
      </c>
      <c r="AJ55">
        <v>252</v>
      </c>
      <c r="AK55">
        <v>0.6586270871985157</v>
      </c>
      <c r="AL55">
        <v>0.71031746031746035</v>
      </c>
      <c r="AM55">
        <v>0.64886138114299163</v>
      </c>
      <c r="AN55">
        <v>252</v>
      </c>
    </row>
    <row r="56" spans="1:40" x14ac:dyDescent="0.25">
      <c r="A56" s="2" t="s">
        <v>215</v>
      </c>
      <c r="B56" s="2" t="str">
        <f>B55</f>
        <v>RE03</v>
      </c>
      <c r="C56" s="2" t="str">
        <f>C55</f>
        <v>critics</v>
      </c>
      <c r="D56" s="2" t="str">
        <f>D55</f>
        <v>Binary</v>
      </c>
      <c r="E56" s="2">
        <f>SUM(E52:E55)</f>
        <v>5.4619734287261963</v>
      </c>
      <c r="F56" s="2">
        <f>F55</f>
        <v>1008</v>
      </c>
      <c r="G56" s="2">
        <f>G55</f>
        <v>756</v>
      </c>
      <c r="H56" s="2">
        <f>H55</f>
        <v>252</v>
      </c>
      <c r="I56" s="2">
        <f>SUM(I52:I55)/4</f>
        <v>0.71726190476190477</v>
      </c>
      <c r="J56" s="2">
        <f t="shared" ref="J56:L56" si="90">SUM(J52:J55)/4</f>
        <v>0</v>
      </c>
      <c r="K56" s="2">
        <f t="shared" si="90"/>
        <v>0</v>
      </c>
      <c r="L56" s="2">
        <f t="shared" si="90"/>
        <v>0.46190476190476187</v>
      </c>
      <c r="M56" s="2">
        <f>SUM(M52:M55)/4</f>
        <v>0</v>
      </c>
      <c r="N56" s="2">
        <f t="shared" ref="N56:O56" si="91">SUM(N52:N55)/4</f>
        <v>0</v>
      </c>
      <c r="O56" s="2">
        <f t="shared" si="91"/>
        <v>9.0087519025875168E-2</v>
      </c>
      <c r="P56" s="2">
        <f>SUM(P52:P55)/4</f>
        <v>0</v>
      </c>
      <c r="Q56" s="2">
        <f t="shared" ref="Q56:R56" si="92">SUM(Q52:Q55)/4</f>
        <v>0</v>
      </c>
      <c r="R56" s="2">
        <f t="shared" si="92"/>
        <v>0.14392059553349873</v>
      </c>
      <c r="S56" s="2"/>
      <c r="T56" s="2">
        <f>ROUND(SUM(T52:T55)/4,0)</f>
        <v>174</v>
      </c>
      <c r="U56" s="2">
        <f t="shared" ref="U56:W56" si="93">ROUND(SUM(U52:U55)/4,0)</f>
        <v>5</v>
      </c>
      <c r="V56" s="2">
        <f t="shared" si="93"/>
        <v>66</v>
      </c>
      <c r="W56" s="2">
        <f t="shared" si="93"/>
        <v>7</v>
      </c>
      <c r="X56" s="2">
        <f t="shared" ref="X56" si="94">SUM(X52:X55)/4</f>
        <v>0.46190476190476187</v>
      </c>
      <c r="Y56" s="2">
        <f t="shared" ref="Y56:Z56" si="95">SUM(Y52:Y55)/4</f>
        <v>9.0087519025875168E-2</v>
      </c>
      <c r="Z56" s="2">
        <f t="shared" si="95"/>
        <v>0.14392059553349873</v>
      </c>
      <c r="AA56" s="2">
        <f>AA55</f>
        <v>72</v>
      </c>
      <c r="AB56" s="2">
        <f t="shared" ref="AB56:AD56" si="96">SUM(AB52:AB55)/4</f>
        <v>0.72570667636457109</v>
      </c>
      <c r="AC56" s="2">
        <f t="shared" si="96"/>
        <v>0.97082557417752946</v>
      </c>
      <c r="AD56" s="2">
        <f t="shared" si="96"/>
        <v>0.83020210445868259</v>
      </c>
      <c r="AE56" s="2">
        <f>AE55</f>
        <v>180</v>
      </c>
      <c r="AF56" s="2">
        <f t="shared" ref="AF56:AI56" si="97">SUM(AF52:AF55)/4</f>
        <v>0.71726190476190477</v>
      </c>
      <c r="AG56" s="2">
        <f t="shared" si="97"/>
        <v>0.59380571913466662</v>
      </c>
      <c r="AH56" s="2">
        <f t="shared" si="97"/>
        <v>0.53045654660170238</v>
      </c>
      <c r="AI56" s="2">
        <f t="shared" si="97"/>
        <v>0.48706134999609063</v>
      </c>
      <c r="AJ56" s="2">
        <f>AJ55</f>
        <v>252</v>
      </c>
      <c r="AK56" s="2">
        <f t="shared" ref="AK56:AM56" si="98">SUM(AK52:AK55)/4</f>
        <v>0.64970874323161287</v>
      </c>
      <c r="AL56" s="2">
        <f t="shared" si="98"/>
        <v>0.71726190476190477</v>
      </c>
      <c r="AM56" s="2">
        <f t="shared" si="98"/>
        <v>0.63257034089798947</v>
      </c>
      <c r="AN56" s="2">
        <f>AN55</f>
        <v>252</v>
      </c>
    </row>
    <row r="57" spans="1:40" x14ac:dyDescent="0.25">
      <c r="A57">
        <v>1</v>
      </c>
      <c r="B57" s="1" t="s">
        <v>84</v>
      </c>
      <c r="C57" s="1" t="s">
        <v>85</v>
      </c>
      <c r="D57" s="1" t="s">
        <v>31</v>
      </c>
      <c r="E57">
        <v>2.5204513072967529</v>
      </c>
      <c r="F57">
        <v>2820</v>
      </c>
      <c r="G57">
        <v>2115</v>
      </c>
      <c r="H57">
        <v>705</v>
      </c>
      <c r="I57">
        <v>0.70496453900709222</v>
      </c>
      <c r="J57">
        <v>0</v>
      </c>
      <c r="K57">
        <v>0</v>
      </c>
      <c r="L57">
        <v>0.62909090909090915</v>
      </c>
      <c r="M57">
        <v>0</v>
      </c>
      <c r="N57">
        <v>0</v>
      </c>
      <c r="O57">
        <v>0.62007168458781359</v>
      </c>
      <c r="P57">
        <v>0</v>
      </c>
      <c r="Q57">
        <v>0</v>
      </c>
      <c r="R57">
        <v>0.62454873646209386</v>
      </c>
      <c r="S57" s="1" t="s">
        <v>86</v>
      </c>
      <c r="T57" s="1">
        <v>324</v>
      </c>
      <c r="U57" s="1">
        <v>102</v>
      </c>
      <c r="V57" s="1">
        <v>106</v>
      </c>
      <c r="W57" s="1">
        <v>173</v>
      </c>
      <c r="X57">
        <v>0.62909090909090915</v>
      </c>
      <c r="Y57">
        <v>0.62007168458781359</v>
      </c>
      <c r="Z57">
        <v>0.62454873646209386</v>
      </c>
      <c r="AA57">
        <v>279</v>
      </c>
      <c r="AB57">
        <v>0.75348837209302322</v>
      </c>
      <c r="AC57">
        <v>0.76056338028169013</v>
      </c>
      <c r="AD57">
        <v>0.75700934579439239</v>
      </c>
      <c r="AE57">
        <v>426</v>
      </c>
      <c r="AF57">
        <v>0.70496453900709222</v>
      </c>
      <c r="AG57">
        <v>0.69128964059196618</v>
      </c>
      <c r="AH57">
        <v>0.69031753243475191</v>
      </c>
      <c r="AI57">
        <v>0.69077904112824307</v>
      </c>
      <c r="AJ57">
        <v>705</v>
      </c>
      <c r="AK57">
        <v>0.70425873779856962</v>
      </c>
      <c r="AL57">
        <v>0.70496453900709222</v>
      </c>
      <c r="AM57">
        <v>0.70458876422884442</v>
      </c>
      <c r="AN57">
        <v>705</v>
      </c>
    </row>
    <row r="58" spans="1:40" x14ac:dyDescent="0.25">
      <c r="A58">
        <v>2</v>
      </c>
      <c r="B58" s="1" t="s">
        <v>84</v>
      </c>
      <c r="C58" s="1" t="s">
        <v>85</v>
      </c>
      <c r="D58" s="1" t="s">
        <v>31</v>
      </c>
      <c r="E58">
        <v>2.4675910472869882</v>
      </c>
      <c r="F58">
        <v>2820</v>
      </c>
      <c r="G58">
        <v>2115</v>
      </c>
      <c r="H58">
        <v>705</v>
      </c>
      <c r="I58">
        <v>0.70070921985815604</v>
      </c>
      <c r="J58">
        <v>0</v>
      </c>
      <c r="K58">
        <v>0</v>
      </c>
      <c r="L58">
        <v>0.65887850467289721</v>
      </c>
      <c r="M58">
        <v>0</v>
      </c>
      <c r="N58">
        <v>0</v>
      </c>
      <c r="O58">
        <v>0.5053763440860215</v>
      </c>
      <c r="P58">
        <v>0</v>
      </c>
      <c r="Q58">
        <v>0</v>
      </c>
      <c r="R58">
        <v>0.5720081135902636</v>
      </c>
      <c r="S58" s="1" t="s">
        <v>87</v>
      </c>
      <c r="T58" s="1">
        <v>353</v>
      </c>
      <c r="U58" s="1">
        <v>73</v>
      </c>
      <c r="V58" s="1">
        <v>138</v>
      </c>
      <c r="W58" s="1">
        <v>141</v>
      </c>
      <c r="X58">
        <v>0.65887850467289721</v>
      </c>
      <c r="Y58">
        <v>0.5053763440860215</v>
      </c>
      <c r="Z58">
        <v>0.5720081135902636</v>
      </c>
      <c r="AA58">
        <v>279</v>
      </c>
      <c r="AB58">
        <v>0.71894093686354377</v>
      </c>
      <c r="AC58">
        <v>0.82863849765258213</v>
      </c>
      <c r="AD58">
        <v>0.76990185387131937</v>
      </c>
      <c r="AE58">
        <v>426</v>
      </c>
      <c r="AF58">
        <v>0.70070921985815604</v>
      </c>
      <c r="AG58">
        <v>0.68890972076822043</v>
      </c>
      <c r="AH58">
        <v>0.66700742086930176</v>
      </c>
      <c r="AI58">
        <v>0.67095498373079154</v>
      </c>
      <c r="AJ58">
        <v>705</v>
      </c>
      <c r="AK58">
        <v>0.69517154880511767</v>
      </c>
      <c r="AL58">
        <v>0.70070921985815604</v>
      </c>
      <c r="AM58">
        <v>0.6915864587813696</v>
      </c>
      <c r="AN58">
        <v>705</v>
      </c>
    </row>
    <row r="59" spans="1:40" x14ac:dyDescent="0.25">
      <c r="A59">
        <v>3</v>
      </c>
      <c r="B59" s="1" t="s">
        <v>84</v>
      </c>
      <c r="C59" s="1" t="s">
        <v>85</v>
      </c>
      <c r="D59" s="1" t="s">
        <v>31</v>
      </c>
      <c r="E59">
        <v>2.3887841701507568</v>
      </c>
      <c r="F59">
        <v>2820</v>
      </c>
      <c r="G59">
        <v>2115</v>
      </c>
      <c r="H59">
        <v>705</v>
      </c>
      <c r="I59">
        <v>0.71773049645390075</v>
      </c>
      <c r="J59">
        <v>0</v>
      </c>
      <c r="K59">
        <v>0</v>
      </c>
      <c r="L59">
        <v>0.72988505747126442</v>
      </c>
      <c r="M59">
        <v>0</v>
      </c>
      <c r="N59">
        <v>0</v>
      </c>
      <c r="O59">
        <v>0.45519713261648748</v>
      </c>
      <c r="P59">
        <v>0</v>
      </c>
      <c r="Q59">
        <v>0</v>
      </c>
      <c r="R59">
        <v>0.56070640176600439</v>
      </c>
      <c r="S59" s="1" t="s">
        <v>88</v>
      </c>
      <c r="T59" s="1">
        <v>379</v>
      </c>
      <c r="U59" s="1">
        <v>47</v>
      </c>
      <c r="V59" s="1">
        <v>152</v>
      </c>
      <c r="W59" s="1">
        <v>127</v>
      </c>
      <c r="X59">
        <v>0.72988505747126442</v>
      </c>
      <c r="Y59">
        <v>0.45519713261648748</v>
      </c>
      <c r="Z59">
        <v>0.56070640176600439</v>
      </c>
      <c r="AA59">
        <v>279</v>
      </c>
      <c r="AB59">
        <v>0.71374764595103579</v>
      </c>
      <c r="AC59">
        <v>0.88967136150234738</v>
      </c>
      <c r="AD59">
        <v>0.79205851619644729</v>
      </c>
      <c r="AE59">
        <v>426</v>
      </c>
      <c r="AF59">
        <v>0.71773049645390075</v>
      </c>
      <c r="AG59">
        <v>0.72181635171115011</v>
      </c>
      <c r="AH59">
        <v>0.67243424705941746</v>
      </c>
      <c r="AI59">
        <v>0.67638245898122584</v>
      </c>
      <c r="AJ59">
        <v>705</v>
      </c>
      <c r="AK59">
        <v>0.72013394072287096</v>
      </c>
      <c r="AL59">
        <v>0.71773049645390075</v>
      </c>
      <c r="AM59">
        <v>0.70050214750695283</v>
      </c>
      <c r="AN59">
        <v>705</v>
      </c>
    </row>
    <row r="60" spans="1:40" x14ac:dyDescent="0.25">
      <c r="A60">
        <v>4</v>
      </c>
      <c r="B60" s="1" t="s">
        <v>84</v>
      </c>
      <c r="C60" s="1" t="s">
        <v>85</v>
      </c>
      <c r="D60" s="1" t="s">
        <v>31</v>
      </c>
      <c r="E60">
        <v>2.4133355617523198</v>
      </c>
      <c r="F60">
        <v>2820</v>
      </c>
      <c r="G60">
        <v>2115</v>
      </c>
      <c r="H60">
        <v>705</v>
      </c>
      <c r="I60">
        <v>0.70070921985815604</v>
      </c>
      <c r="J60">
        <v>0</v>
      </c>
      <c r="K60">
        <v>0</v>
      </c>
      <c r="L60">
        <v>0.68062827225130895</v>
      </c>
      <c r="M60">
        <v>0</v>
      </c>
      <c r="N60">
        <v>0</v>
      </c>
      <c r="O60">
        <v>0.4642857142857143</v>
      </c>
      <c r="P60">
        <v>0</v>
      </c>
      <c r="Q60">
        <v>0</v>
      </c>
      <c r="R60">
        <v>0.55201698513800435</v>
      </c>
      <c r="S60" s="1" t="s">
        <v>89</v>
      </c>
      <c r="T60" s="1">
        <v>364</v>
      </c>
      <c r="U60" s="1">
        <v>61</v>
      </c>
      <c r="V60" s="1">
        <v>150</v>
      </c>
      <c r="W60" s="1">
        <v>130</v>
      </c>
      <c r="X60">
        <v>0.68062827225130895</v>
      </c>
      <c r="Y60">
        <v>0.4642857142857143</v>
      </c>
      <c r="Z60">
        <v>0.55201698513800435</v>
      </c>
      <c r="AA60">
        <v>280</v>
      </c>
      <c r="AB60">
        <v>0.70817120622568097</v>
      </c>
      <c r="AC60">
        <v>0.85647058823529409</v>
      </c>
      <c r="AD60">
        <v>0.77529286474973369</v>
      </c>
      <c r="AE60">
        <v>425</v>
      </c>
      <c r="AF60">
        <v>0.70070921985815604</v>
      </c>
      <c r="AG60">
        <v>0.69439973923849496</v>
      </c>
      <c r="AH60">
        <v>0.66037815126050425</v>
      </c>
      <c r="AI60">
        <v>0.66365492494386902</v>
      </c>
      <c r="AJ60">
        <v>705</v>
      </c>
      <c r="AK60">
        <v>0.6972321686188383</v>
      </c>
      <c r="AL60">
        <v>0.70070921985815604</v>
      </c>
      <c r="AM60">
        <v>0.68661591965571356</v>
      </c>
      <c r="AN60">
        <v>705</v>
      </c>
    </row>
    <row r="61" spans="1:40" x14ac:dyDescent="0.25">
      <c r="A61" s="2" t="s">
        <v>215</v>
      </c>
      <c r="B61" s="2" t="str">
        <f>B60</f>
        <v>SM01</v>
      </c>
      <c r="C61" s="2" t="str">
        <f>C60</f>
        <v>sb10k</v>
      </c>
      <c r="D61" s="2" t="str">
        <f>D60</f>
        <v>Binary</v>
      </c>
      <c r="E61" s="2">
        <f>SUM(E57:E60)</f>
        <v>9.7901620864868182</v>
      </c>
      <c r="F61" s="2">
        <f>F60</f>
        <v>2820</v>
      </c>
      <c r="G61" s="2">
        <f>G60</f>
        <v>2115</v>
      </c>
      <c r="H61" s="2">
        <f>H60</f>
        <v>705</v>
      </c>
      <c r="I61" s="2">
        <f>SUM(I57:I60)/4</f>
        <v>0.70602836879432618</v>
      </c>
      <c r="J61" s="2">
        <f t="shared" ref="J61:L61" si="99">SUM(J57:J60)/4</f>
        <v>0</v>
      </c>
      <c r="K61" s="2">
        <f t="shared" si="99"/>
        <v>0</v>
      </c>
      <c r="L61" s="2">
        <f t="shared" si="99"/>
        <v>0.67462068587159496</v>
      </c>
      <c r="M61" s="2">
        <f>SUM(M57:M60)/4</f>
        <v>0</v>
      </c>
      <c r="N61" s="2">
        <f t="shared" ref="N61:O61" si="100">SUM(N57:N60)/4</f>
        <v>0</v>
      </c>
      <c r="O61" s="2">
        <f t="shared" si="100"/>
        <v>0.51123271889400923</v>
      </c>
      <c r="P61" s="2">
        <f>SUM(P57:P60)/4</f>
        <v>0</v>
      </c>
      <c r="Q61" s="2">
        <f t="shared" ref="Q61:R61" si="101">SUM(Q57:Q60)/4</f>
        <v>0</v>
      </c>
      <c r="R61" s="2">
        <f t="shared" si="101"/>
        <v>0.57732005923909158</v>
      </c>
      <c r="S61" s="2"/>
      <c r="T61" s="2">
        <f>ROUND(SUM(T57:T60)/4,0)</f>
        <v>355</v>
      </c>
      <c r="U61" s="2">
        <f t="shared" ref="U61:W61" si="102">ROUND(SUM(U57:U60)/4,0)</f>
        <v>71</v>
      </c>
      <c r="V61" s="2">
        <f t="shared" si="102"/>
        <v>137</v>
      </c>
      <c r="W61" s="2">
        <f t="shared" si="102"/>
        <v>143</v>
      </c>
      <c r="X61" s="2">
        <f t="shared" ref="X61" si="103">SUM(X57:X60)/4</f>
        <v>0.67462068587159496</v>
      </c>
      <c r="Y61" s="2">
        <f t="shared" ref="Y61:Z61" si="104">SUM(Y57:Y60)/4</f>
        <v>0.51123271889400923</v>
      </c>
      <c r="Z61" s="2">
        <f t="shared" si="104"/>
        <v>0.57732005923909158</v>
      </c>
      <c r="AA61" s="2">
        <f>AA60</f>
        <v>280</v>
      </c>
      <c r="AB61" s="2">
        <f t="shared" ref="AB61:AD61" si="105">SUM(AB57:AB60)/4</f>
        <v>0.72358704028332099</v>
      </c>
      <c r="AC61" s="2">
        <f t="shared" si="105"/>
        <v>0.8338359569179784</v>
      </c>
      <c r="AD61" s="2">
        <f t="shared" si="105"/>
        <v>0.7735656451529731</v>
      </c>
      <c r="AE61" s="2">
        <f>AE60</f>
        <v>425</v>
      </c>
      <c r="AF61" s="2">
        <f t="shared" ref="AF61:AI61" si="106">SUM(AF57:AF60)/4</f>
        <v>0.70602836879432618</v>
      </c>
      <c r="AG61" s="2">
        <f t="shared" si="106"/>
        <v>0.69910386307745798</v>
      </c>
      <c r="AH61" s="2">
        <f t="shared" si="106"/>
        <v>0.67253433790599382</v>
      </c>
      <c r="AI61" s="2">
        <f t="shared" si="106"/>
        <v>0.67544285219603228</v>
      </c>
      <c r="AJ61" s="2">
        <f>AJ60</f>
        <v>705</v>
      </c>
      <c r="AK61" s="2">
        <f t="shared" ref="AK61:AM61" si="107">SUM(AK57:AK60)/4</f>
        <v>0.70419909898634914</v>
      </c>
      <c r="AL61" s="2">
        <f t="shared" si="107"/>
        <v>0.70602836879432618</v>
      </c>
      <c r="AM61" s="2">
        <f t="shared" si="107"/>
        <v>0.6958233225432201</v>
      </c>
      <c r="AN61" s="2">
        <f>AN60</f>
        <v>705</v>
      </c>
    </row>
    <row r="62" spans="1:40" x14ac:dyDescent="0.25">
      <c r="A62">
        <v>1</v>
      </c>
      <c r="B62" s="1" t="s">
        <v>90</v>
      </c>
      <c r="C62" s="1" t="s">
        <v>91</v>
      </c>
      <c r="D62" s="1" t="s">
        <v>31</v>
      </c>
      <c r="E62">
        <v>3.9202682971954346</v>
      </c>
      <c r="F62">
        <v>4859</v>
      </c>
      <c r="G62">
        <v>3644</v>
      </c>
      <c r="H62">
        <v>1215</v>
      </c>
      <c r="I62">
        <v>0.74485596707818935</v>
      </c>
      <c r="J62">
        <v>0</v>
      </c>
      <c r="K62">
        <v>0</v>
      </c>
      <c r="L62">
        <v>0.61837455830388688</v>
      </c>
      <c r="M62">
        <v>0</v>
      </c>
      <c r="N62">
        <v>0</v>
      </c>
      <c r="O62">
        <v>0.46419098143236071</v>
      </c>
      <c r="P62">
        <v>0</v>
      </c>
      <c r="Q62">
        <v>0</v>
      </c>
      <c r="R62">
        <v>0.53030303030303028</v>
      </c>
      <c r="S62" s="1" t="s">
        <v>92</v>
      </c>
      <c r="T62" s="1">
        <v>730</v>
      </c>
      <c r="U62" s="1">
        <v>108</v>
      </c>
      <c r="V62" s="1">
        <v>202</v>
      </c>
      <c r="W62" s="1">
        <v>175</v>
      </c>
      <c r="X62">
        <v>0.61837455830388688</v>
      </c>
      <c r="Y62">
        <v>0.46419098143236071</v>
      </c>
      <c r="Z62">
        <v>0.53030303030303028</v>
      </c>
      <c r="AA62">
        <v>377</v>
      </c>
      <c r="AB62">
        <v>0.78326180257510725</v>
      </c>
      <c r="AC62">
        <v>0.87112171837708829</v>
      </c>
      <c r="AD62">
        <v>0.82485875706214684</v>
      </c>
      <c r="AE62">
        <v>838</v>
      </c>
      <c r="AF62">
        <v>0.74485596707818935</v>
      </c>
      <c r="AG62">
        <v>0.70081818043949706</v>
      </c>
      <c r="AH62">
        <v>0.66765634990472456</v>
      </c>
      <c r="AI62">
        <v>0.67758089368258856</v>
      </c>
      <c r="AJ62">
        <v>1215</v>
      </c>
      <c r="AK62">
        <v>0.73209925846790558</v>
      </c>
      <c r="AL62">
        <v>0.74485596707818935</v>
      </c>
      <c r="AM62">
        <v>0.73346163032289824</v>
      </c>
      <c r="AN62">
        <v>1215</v>
      </c>
    </row>
    <row r="63" spans="1:40" x14ac:dyDescent="0.25">
      <c r="A63">
        <v>2</v>
      </c>
      <c r="B63" s="1" t="s">
        <v>90</v>
      </c>
      <c r="C63" s="1" t="s">
        <v>91</v>
      </c>
      <c r="D63" s="1" t="s">
        <v>31</v>
      </c>
      <c r="E63">
        <v>3.6881027221679688</v>
      </c>
      <c r="F63">
        <v>4859</v>
      </c>
      <c r="G63">
        <v>3644</v>
      </c>
      <c r="H63">
        <v>1215</v>
      </c>
      <c r="I63">
        <v>0.74156378600823047</v>
      </c>
      <c r="J63">
        <v>0</v>
      </c>
      <c r="K63">
        <v>0</v>
      </c>
      <c r="L63">
        <v>0.58290155440414504</v>
      </c>
      <c r="M63">
        <v>0</v>
      </c>
      <c r="N63">
        <v>0</v>
      </c>
      <c r="O63">
        <v>0.59523809523809523</v>
      </c>
      <c r="P63">
        <v>0</v>
      </c>
      <c r="Q63">
        <v>0</v>
      </c>
      <c r="R63">
        <v>0.58900523560209417</v>
      </c>
      <c r="S63" s="1" t="s">
        <v>93</v>
      </c>
      <c r="T63" s="1">
        <v>676</v>
      </c>
      <c r="U63" s="1">
        <v>161</v>
      </c>
      <c r="V63" s="1">
        <v>153</v>
      </c>
      <c r="W63" s="1">
        <v>225</v>
      </c>
      <c r="X63">
        <v>0.58290155440414504</v>
      </c>
      <c r="Y63">
        <v>0.59523809523809523</v>
      </c>
      <c r="Z63">
        <v>0.58900523560209417</v>
      </c>
      <c r="AA63">
        <v>378</v>
      </c>
      <c r="AB63">
        <v>0.81544028950542824</v>
      </c>
      <c r="AC63">
        <v>0.80764635603345281</v>
      </c>
      <c r="AD63">
        <v>0.81152460984393759</v>
      </c>
      <c r="AE63">
        <v>837</v>
      </c>
      <c r="AF63">
        <v>0.74156378600823047</v>
      </c>
      <c r="AG63">
        <v>0.69917092195478658</v>
      </c>
      <c r="AH63">
        <v>0.70144222563577396</v>
      </c>
      <c r="AI63">
        <v>0.70026492272301588</v>
      </c>
      <c r="AJ63">
        <v>1215</v>
      </c>
      <c r="AK63">
        <v>0.74309490525169575</v>
      </c>
      <c r="AL63">
        <v>0.74156378600823047</v>
      </c>
      <c r="AM63">
        <v>0.74229636007980848</v>
      </c>
      <c r="AN63">
        <v>1215</v>
      </c>
    </row>
    <row r="64" spans="1:40" x14ac:dyDescent="0.25">
      <c r="A64">
        <v>3</v>
      </c>
      <c r="B64" s="1" t="s">
        <v>90</v>
      </c>
      <c r="C64" s="1" t="s">
        <v>91</v>
      </c>
      <c r="D64" s="1" t="s">
        <v>31</v>
      </c>
      <c r="E64">
        <v>3.6542387008666992</v>
      </c>
      <c r="F64">
        <v>4859</v>
      </c>
      <c r="G64">
        <v>3644</v>
      </c>
      <c r="H64">
        <v>1215</v>
      </c>
      <c r="I64">
        <v>0.74567901234567902</v>
      </c>
      <c r="J64">
        <v>0</v>
      </c>
      <c r="K64">
        <v>0</v>
      </c>
      <c r="L64">
        <v>0.6123778501628665</v>
      </c>
      <c r="M64">
        <v>0</v>
      </c>
      <c r="N64">
        <v>0</v>
      </c>
      <c r="O64">
        <v>0.49735449735449733</v>
      </c>
      <c r="P64">
        <v>0</v>
      </c>
      <c r="Q64">
        <v>0</v>
      </c>
      <c r="R64">
        <v>0.54890510948905114</v>
      </c>
      <c r="S64" s="1" t="s">
        <v>94</v>
      </c>
      <c r="T64" s="1">
        <v>718</v>
      </c>
      <c r="U64" s="1">
        <v>119</v>
      </c>
      <c r="V64" s="1">
        <v>190</v>
      </c>
      <c r="W64" s="1">
        <v>188</v>
      </c>
      <c r="X64">
        <v>0.6123778501628665</v>
      </c>
      <c r="Y64">
        <v>0.49735449735449733</v>
      </c>
      <c r="Z64">
        <v>0.54890510948905114</v>
      </c>
      <c r="AA64">
        <v>378</v>
      </c>
      <c r="AB64">
        <v>0.79074889867841414</v>
      </c>
      <c r="AC64">
        <v>0.85782556750298689</v>
      </c>
      <c r="AD64">
        <v>0.82292263610315186</v>
      </c>
      <c r="AE64">
        <v>837</v>
      </c>
      <c r="AF64">
        <v>0.74567901234567902</v>
      </c>
      <c r="AG64">
        <v>0.70156337442064032</v>
      </c>
      <c r="AH64">
        <v>0.67759003242874205</v>
      </c>
      <c r="AI64">
        <v>0.6859138727961015</v>
      </c>
      <c r="AJ64">
        <v>1215</v>
      </c>
      <c r="AK64">
        <v>0.73525568358468818</v>
      </c>
      <c r="AL64">
        <v>0.74567901234567902</v>
      </c>
      <c r="AM64">
        <v>0.7376727389343205</v>
      </c>
      <c r="AN64">
        <v>1215</v>
      </c>
    </row>
    <row r="65" spans="1:40" x14ac:dyDescent="0.25">
      <c r="A65">
        <v>4</v>
      </c>
      <c r="B65" s="1" t="s">
        <v>90</v>
      </c>
      <c r="C65" s="1" t="s">
        <v>91</v>
      </c>
      <c r="D65" s="1" t="s">
        <v>31</v>
      </c>
      <c r="E65">
        <v>3.7494897842407222</v>
      </c>
      <c r="F65">
        <v>4859</v>
      </c>
      <c r="G65">
        <v>3645</v>
      </c>
      <c r="H65">
        <v>1214</v>
      </c>
      <c r="I65">
        <v>0.74464579901153216</v>
      </c>
      <c r="J65">
        <v>0</v>
      </c>
      <c r="K65">
        <v>0</v>
      </c>
      <c r="L65">
        <v>0.63673469387755099</v>
      </c>
      <c r="M65">
        <v>0</v>
      </c>
      <c r="N65">
        <v>0</v>
      </c>
      <c r="O65">
        <v>0.4137931034482758</v>
      </c>
      <c r="P65">
        <v>0</v>
      </c>
      <c r="Q65">
        <v>0</v>
      </c>
      <c r="R65">
        <v>0.50160771704180063</v>
      </c>
      <c r="S65" s="1" t="s">
        <v>95</v>
      </c>
      <c r="T65" s="1">
        <v>748</v>
      </c>
      <c r="U65" s="1">
        <v>89</v>
      </c>
      <c r="V65" s="1">
        <v>221</v>
      </c>
      <c r="W65" s="1">
        <v>156</v>
      </c>
      <c r="X65">
        <v>0.63673469387755099</v>
      </c>
      <c r="Y65">
        <v>0.4137931034482758</v>
      </c>
      <c r="Z65">
        <v>0.50160771704180063</v>
      </c>
      <c r="AA65">
        <v>377</v>
      </c>
      <c r="AB65">
        <v>0.77192982456140347</v>
      </c>
      <c r="AC65">
        <v>0.89366786140979693</v>
      </c>
      <c r="AD65">
        <v>0.82834994462901435</v>
      </c>
      <c r="AE65">
        <v>837</v>
      </c>
      <c r="AF65">
        <v>0.74464579901153216</v>
      </c>
      <c r="AG65">
        <v>0.70433225921947717</v>
      </c>
      <c r="AH65">
        <v>0.65373048242903642</v>
      </c>
      <c r="AI65">
        <v>0.66497883083540743</v>
      </c>
      <c r="AJ65">
        <v>1214</v>
      </c>
      <c r="AK65">
        <v>0.72994583422547887</v>
      </c>
      <c r="AL65">
        <v>0.74464579901153216</v>
      </c>
      <c r="AM65">
        <v>0.72688221826955834</v>
      </c>
      <c r="AN65">
        <v>1214</v>
      </c>
    </row>
    <row r="66" spans="1:40" x14ac:dyDescent="0.25">
      <c r="A66" s="2" t="s">
        <v>215</v>
      </c>
      <c r="B66" s="2" t="str">
        <f>B65</f>
        <v>SM02</v>
      </c>
      <c r="C66" s="2" t="str">
        <f>C65</f>
        <v>potts</v>
      </c>
      <c r="D66" s="2" t="str">
        <f>D65</f>
        <v>Binary</v>
      </c>
      <c r="E66" s="2">
        <f>SUM(E62:E65)</f>
        <v>15.012099504470825</v>
      </c>
      <c r="F66" s="2">
        <f>F65</f>
        <v>4859</v>
      </c>
      <c r="G66" s="2">
        <f>G65</f>
        <v>3645</v>
      </c>
      <c r="H66" s="2">
        <f>H65</f>
        <v>1214</v>
      </c>
      <c r="I66" s="2">
        <f>SUM(I62:I65)/4</f>
        <v>0.74418614111090775</v>
      </c>
      <c r="J66" s="2">
        <f t="shared" ref="J66:L66" si="108">SUM(J62:J65)/4</f>
        <v>0</v>
      </c>
      <c r="K66" s="2">
        <f t="shared" si="108"/>
        <v>0</v>
      </c>
      <c r="L66" s="2">
        <f t="shared" si="108"/>
        <v>0.6125971641871123</v>
      </c>
      <c r="M66" s="2">
        <f>SUM(M62:M65)/4</f>
        <v>0</v>
      </c>
      <c r="N66" s="2">
        <f t="shared" ref="N66:O66" si="109">SUM(N62:N65)/4</f>
        <v>0</v>
      </c>
      <c r="O66" s="2">
        <f t="shared" si="109"/>
        <v>0.49264416936830724</v>
      </c>
      <c r="P66" s="2">
        <f>SUM(P62:P65)/4</f>
        <v>0</v>
      </c>
      <c r="Q66" s="2">
        <f t="shared" ref="Q66:R66" si="110">SUM(Q62:Q65)/4</f>
        <v>0</v>
      </c>
      <c r="R66" s="2">
        <f t="shared" si="110"/>
        <v>0.542455273108994</v>
      </c>
      <c r="S66" s="2"/>
      <c r="T66" s="2">
        <f>ROUND(SUM(T62:T65)/4,0)</f>
        <v>718</v>
      </c>
      <c r="U66" s="2">
        <f t="shared" ref="U66:W66" si="111">ROUND(SUM(U62:U65)/4,0)</f>
        <v>119</v>
      </c>
      <c r="V66" s="2">
        <f t="shared" si="111"/>
        <v>192</v>
      </c>
      <c r="W66" s="2">
        <f t="shared" si="111"/>
        <v>186</v>
      </c>
      <c r="X66" s="2">
        <f t="shared" ref="X66" si="112">SUM(X62:X65)/4</f>
        <v>0.6125971641871123</v>
      </c>
      <c r="Y66" s="2">
        <f t="shared" ref="Y66:Z66" si="113">SUM(Y62:Y65)/4</f>
        <v>0.49264416936830724</v>
      </c>
      <c r="Z66" s="2">
        <f t="shared" si="113"/>
        <v>0.542455273108994</v>
      </c>
      <c r="AA66" s="2">
        <f>AA65</f>
        <v>377</v>
      </c>
      <c r="AB66" s="2">
        <f t="shared" ref="AB66:AD66" si="114">SUM(AB62:AB65)/4</f>
        <v>0.79034520383008822</v>
      </c>
      <c r="AC66" s="2">
        <f t="shared" si="114"/>
        <v>0.85756537583083126</v>
      </c>
      <c r="AD66" s="2">
        <f t="shared" si="114"/>
        <v>0.82191398690956263</v>
      </c>
      <c r="AE66" s="2">
        <f>AE65</f>
        <v>837</v>
      </c>
      <c r="AF66" s="2">
        <f t="shared" ref="AF66:AI66" si="115">SUM(AF62:AF65)/4</f>
        <v>0.74418614111090775</v>
      </c>
      <c r="AG66" s="2">
        <f t="shared" si="115"/>
        <v>0.70147118400860031</v>
      </c>
      <c r="AH66" s="2">
        <f t="shared" si="115"/>
        <v>0.67510477259956936</v>
      </c>
      <c r="AI66" s="2">
        <f t="shared" si="115"/>
        <v>0.68218463000927843</v>
      </c>
      <c r="AJ66" s="2">
        <f>AJ65</f>
        <v>1214</v>
      </c>
      <c r="AK66" s="2">
        <f t="shared" ref="AK66:AM66" si="116">SUM(AK62:AK65)/4</f>
        <v>0.73509892038244207</v>
      </c>
      <c r="AL66" s="2">
        <f t="shared" si="116"/>
        <v>0.74418614111090775</v>
      </c>
      <c r="AM66" s="2">
        <f t="shared" si="116"/>
        <v>0.73507823690164631</v>
      </c>
      <c r="AN66" s="2">
        <f>AN65</f>
        <v>1214</v>
      </c>
    </row>
    <row r="67" spans="1:40" x14ac:dyDescent="0.25">
      <c r="A67">
        <v>1</v>
      </c>
      <c r="B67" s="1" t="s">
        <v>96</v>
      </c>
      <c r="C67" s="1" t="s">
        <v>97</v>
      </c>
      <c r="D67" s="1" t="s">
        <v>31</v>
      </c>
      <c r="E67">
        <v>0.98248624801635742</v>
      </c>
      <c r="F67">
        <v>587</v>
      </c>
      <c r="G67">
        <v>440</v>
      </c>
      <c r="H67">
        <v>147</v>
      </c>
      <c r="I67">
        <v>0.62585034013605445</v>
      </c>
      <c r="J67">
        <v>0</v>
      </c>
      <c r="K67">
        <v>0</v>
      </c>
      <c r="L67">
        <v>0.61111111111111116</v>
      </c>
      <c r="M67">
        <v>0</v>
      </c>
      <c r="N67">
        <v>0</v>
      </c>
      <c r="O67">
        <v>0.1864406779661017</v>
      </c>
      <c r="P67">
        <v>0</v>
      </c>
      <c r="Q67">
        <v>0</v>
      </c>
      <c r="R67">
        <v>0.2857142857142857</v>
      </c>
      <c r="S67" s="1" t="s">
        <v>98</v>
      </c>
      <c r="T67" s="1">
        <v>81</v>
      </c>
      <c r="U67" s="1">
        <v>7</v>
      </c>
      <c r="V67" s="1">
        <v>48</v>
      </c>
      <c r="W67" s="1">
        <v>11</v>
      </c>
      <c r="X67">
        <v>0.61111111111111116</v>
      </c>
      <c r="Y67">
        <v>0.1864406779661017</v>
      </c>
      <c r="Z67">
        <v>0.2857142857142857</v>
      </c>
      <c r="AA67">
        <v>59</v>
      </c>
      <c r="AB67">
        <v>0.62790697674418605</v>
      </c>
      <c r="AC67">
        <v>0.92045454545454541</v>
      </c>
      <c r="AD67">
        <v>0.74654377880184331</v>
      </c>
      <c r="AE67">
        <v>88</v>
      </c>
      <c r="AF67">
        <v>0.62585034013605445</v>
      </c>
      <c r="AG67">
        <v>0.61950904392764861</v>
      </c>
      <c r="AH67">
        <v>0.55344761171032353</v>
      </c>
      <c r="AI67">
        <v>0.5161290322580645</v>
      </c>
      <c r="AJ67">
        <v>147</v>
      </c>
      <c r="AK67">
        <v>0.62116577897308789</v>
      </c>
      <c r="AL67">
        <v>0.62585034013605445</v>
      </c>
      <c r="AM67">
        <v>0.56158500266466027</v>
      </c>
      <c r="AN67">
        <v>147</v>
      </c>
    </row>
    <row r="68" spans="1:40" x14ac:dyDescent="0.25">
      <c r="A68">
        <v>2</v>
      </c>
      <c r="B68" s="1" t="s">
        <v>96</v>
      </c>
      <c r="C68" s="1" t="s">
        <v>97</v>
      </c>
      <c r="D68" s="1" t="s">
        <v>31</v>
      </c>
      <c r="E68">
        <v>0.94359469413757324</v>
      </c>
      <c r="F68">
        <v>587</v>
      </c>
      <c r="G68">
        <v>440</v>
      </c>
      <c r="H68">
        <v>147</v>
      </c>
      <c r="I68">
        <v>0.60544217687074831</v>
      </c>
      <c r="J68">
        <v>0</v>
      </c>
      <c r="K68">
        <v>0</v>
      </c>
      <c r="L68">
        <v>0.6</v>
      </c>
      <c r="M68">
        <v>0</v>
      </c>
      <c r="N68">
        <v>0</v>
      </c>
      <c r="O68">
        <v>5.0847457627118599E-2</v>
      </c>
      <c r="P68">
        <v>0</v>
      </c>
      <c r="Q68">
        <v>0</v>
      </c>
      <c r="R68">
        <v>9.375E-2</v>
      </c>
      <c r="S68" s="1" t="s">
        <v>99</v>
      </c>
      <c r="T68" s="1">
        <v>86</v>
      </c>
      <c r="U68" s="1">
        <v>2</v>
      </c>
      <c r="V68" s="1">
        <v>56</v>
      </c>
      <c r="W68" s="1">
        <v>3</v>
      </c>
      <c r="X68">
        <v>0.6</v>
      </c>
      <c r="Y68">
        <v>5.0847457627118599E-2</v>
      </c>
      <c r="Z68">
        <v>9.375E-2</v>
      </c>
      <c r="AA68">
        <v>59</v>
      </c>
      <c r="AB68">
        <v>0.60563380281690138</v>
      </c>
      <c r="AC68">
        <v>0.97727272727272718</v>
      </c>
      <c r="AD68">
        <v>0.74782608695652175</v>
      </c>
      <c r="AE68">
        <v>88</v>
      </c>
      <c r="AF68">
        <v>0.60544217687074831</v>
      </c>
      <c r="AG68">
        <v>0.60281690140845068</v>
      </c>
      <c r="AH68">
        <v>0.51406009244992301</v>
      </c>
      <c r="AI68">
        <v>0.42078804347826088</v>
      </c>
      <c r="AJ68">
        <v>147</v>
      </c>
      <c r="AK68">
        <v>0.60337261665229469</v>
      </c>
      <c r="AL68">
        <v>0.60544217687074831</v>
      </c>
      <c r="AM68">
        <v>0.48530575273587689</v>
      </c>
      <c r="AN68">
        <v>147</v>
      </c>
    </row>
    <row r="69" spans="1:40" x14ac:dyDescent="0.25">
      <c r="A69">
        <v>3</v>
      </c>
      <c r="B69" s="1" t="s">
        <v>96</v>
      </c>
      <c r="C69" s="1" t="s">
        <v>97</v>
      </c>
      <c r="D69" s="1" t="s">
        <v>31</v>
      </c>
      <c r="E69">
        <v>0.99125862121582042</v>
      </c>
      <c r="F69">
        <v>587</v>
      </c>
      <c r="G69">
        <v>440</v>
      </c>
      <c r="H69">
        <v>147</v>
      </c>
      <c r="I69">
        <v>0.59863945578231292</v>
      </c>
      <c r="J69">
        <v>0</v>
      </c>
      <c r="K69">
        <v>0</v>
      </c>
      <c r="L69">
        <v>1</v>
      </c>
      <c r="M69">
        <v>0</v>
      </c>
      <c r="N69">
        <v>0</v>
      </c>
      <c r="O69">
        <v>1.6666666666666601E-2</v>
      </c>
      <c r="P69">
        <v>0</v>
      </c>
      <c r="Q69">
        <v>0</v>
      </c>
      <c r="R69">
        <v>3.2786885245901599E-2</v>
      </c>
      <c r="S69" s="1" t="s">
        <v>100</v>
      </c>
      <c r="T69" s="1">
        <v>87</v>
      </c>
      <c r="U69" s="1">
        <v>0</v>
      </c>
      <c r="V69" s="1">
        <v>59</v>
      </c>
      <c r="W69" s="1">
        <v>1</v>
      </c>
      <c r="X69">
        <v>1</v>
      </c>
      <c r="Y69">
        <v>1.6666666666666601E-2</v>
      </c>
      <c r="Z69">
        <v>3.2786885245901599E-2</v>
      </c>
      <c r="AA69">
        <v>60</v>
      </c>
      <c r="AB69">
        <v>0.59589041095890416</v>
      </c>
      <c r="AC69">
        <v>1</v>
      </c>
      <c r="AD69">
        <v>0.74678111587982843</v>
      </c>
      <c r="AE69">
        <v>87</v>
      </c>
      <c r="AF69">
        <v>0.59863945578231292</v>
      </c>
      <c r="AG69">
        <v>0.79794520547945202</v>
      </c>
      <c r="AH69">
        <v>0.5083333333333333</v>
      </c>
      <c r="AI69">
        <v>0.389784000562865</v>
      </c>
      <c r="AJ69">
        <v>147</v>
      </c>
      <c r="AK69">
        <v>0.7608331003634331</v>
      </c>
      <c r="AL69">
        <v>0.59863945578231292</v>
      </c>
      <c r="AM69">
        <v>0.4553548992945522</v>
      </c>
      <c r="AN69">
        <v>147</v>
      </c>
    </row>
    <row r="70" spans="1:40" x14ac:dyDescent="0.25">
      <c r="A70">
        <v>4</v>
      </c>
      <c r="B70" s="1" t="s">
        <v>96</v>
      </c>
      <c r="C70" s="1" t="s">
        <v>97</v>
      </c>
      <c r="D70" s="1" t="s">
        <v>31</v>
      </c>
      <c r="E70">
        <v>1.1875693798065186</v>
      </c>
      <c r="F70">
        <v>587</v>
      </c>
      <c r="G70">
        <v>441</v>
      </c>
      <c r="H70">
        <v>146</v>
      </c>
      <c r="I70">
        <v>0.56849315068493156</v>
      </c>
      <c r="J70">
        <v>0</v>
      </c>
      <c r="K70">
        <v>0</v>
      </c>
      <c r="L70">
        <v>0.4642857142857143</v>
      </c>
      <c r="M70">
        <v>0</v>
      </c>
      <c r="N70">
        <v>0</v>
      </c>
      <c r="O70">
        <v>0.44067796610169491</v>
      </c>
      <c r="P70">
        <v>0</v>
      </c>
      <c r="Q70">
        <v>0</v>
      </c>
      <c r="R70">
        <v>0.4521739130434782</v>
      </c>
      <c r="S70" s="1" t="s">
        <v>101</v>
      </c>
      <c r="T70" s="1">
        <v>57</v>
      </c>
      <c r="U70" s="1">
        <v>30</v>
      </c>
      <c r="V70" s="1">
        <v>33</v>
      </c>
      <c r="W70" s="1">
        <v>26</v>
      </c>
      <c r="X70">
        <v>0.4642857142857143</v>
      </c>
      <c r="Y70">
        <v>0.44067796610169491</v>
      </c>
      <c r="Z70">
        <v>0.4521739130434782</v>
      </c>
      <c r="AA70">
        <v>59</v>
      </c>
      <c r="AB70">
        <v>0.6333333333333333</v>
      </c>
      <c r="AC70">
        <v>0.65517241379310343</v>
      </c>
      <c r="AD70">
        <v>0.64406779661016944</v>
      </c>
      <c r="AE70">
        <v>87</v>
      </c>
      <c r="AF70">
        <v>0.56849315068493156</v>
      </c>
      <c r="AG70">
        <v>0.54880952380952386</v>
      </c>
      <c r="AH70">
        <v>0.54792518994739914</v>
      </c>
      <c r="AI70">
        <v>0.54812085482682382</v>
      </c>
      <c r="AJ70">
        <v>146</v>
      </c>
      <c r="AK70">
        <v>0.56501956947162424</v>
      </c>
      <c r="AL70">
        <v>0.56849315068493156</v>
      </c>
      <c r="AM70">
        <v>0.56652163818253398</v>
      </c>
      <c r="AN70">
        <v>146</v>
      </c>
    </row>
    <row r="71" spans="1:40" x14ac:dyDescent="0.25">
      <c r="A71" s="2" t="s">
        <v>215</v>
      </c>
      <c r="B71" s="2" t="str">
        <f>B70</f>
        <v>SM03</v>
      </c>
      <c r="C71" s="2" t="str">
        <f>C70</f>
        <v>multiSe</v>
      </c>
      <c r="D71" s="2" t="str">
        <f>D70</f>
        <v>Binary</v>
      </c>
      <c r="E71" s="2">
        <f>SUM(E67:E70)</f>
        <v>4.1049089431762695</v>
      </c>
      <c r="F71" s="2">
        <f>F70</f>
        <v>587</v>
      </c>
      <c r="G71" s="2">
        <f>G70</f>
        <v>441</v>
      </c>
      <c r="H71" s="2">
        <f>H70</f>
        <v>146</v>
      </c>
      <c r="I71" s="2">
        <f>SUM(I67:I70)/4</f>
        <v>0.59960628086851187</v>
      </c>
      <c r="J71" s="2">
        <f t="shared" ref="J71:L71" si="117">SUM(J67:J70)/4</f>
        <v>0</v>
      </c>
      <c r="K71" s="2">
        <f t="shared" si="117"/>
        <v>0</v>
      </c>
      <c r="L71" s="2">
        <f t="shared" si="117"/>
        <v>0.66884920634920642</v>
      </c>
      <c r="M71" s="2">
        <f>SUM(M67:M70)/4</f>
        <v>0</v>
      </c>
      <c r="N71" s="2">
        <f t="shared" ref="N71:O71" si="118">SUM(N67:N70)/4</f>
        <v>0</v>
      </c>
      <c r="O71" s="2">
        <f t="shared" si="118"/>
        <v>0.17365819209039546</v>
      </c>
      <c r="P71" s="2">
        <f>SUM(P67:P70)/4</f>
        <v>0</v>
      </c>
      <c r="Q71" s="2">
        <f t="shared" ref="Q71:R71" si="119">SUM(Q67:Q70)/4</f>
        <v>0</v>
      </c>
      <c r="R71" s="2">
        <f t="shared" si="119"/>
        <v>0.21610627100091639</v>
      </c>
      <c r="S71" s="2"/>
      <c r="T71" s="2">
        <f>ROUND(SUM(T67:T70)/4,0)</f>
        <v>78</v>
      </c>
      <c r="U71" s="2">
        <f t="shared" ref="U71:W71" si="120">ROUND(SUM(U67:U70)/4,0)</f>
        <v>10</v>
      </c>
      <c r="V71" s="2">
        <f t="shared" si="120"/>
        <v>49</v>
      </c>
      <c r="W71" s="2">
        <f t="shared" si="120"/>
        <v>10</v>
      </c>
      <c r="X71" s="2">
        <f t="shared" ref="X71" si="121">SUM(X67:X70)/4</f>
        <v>0.66884920634920642</v>
      </c>
      <c r="Y71" s="2">
        <f t="shared" ref="Y71:Z71" si="122">SUM(Y67:Y70)/4</f>
        <v>0.17365819209039546</v>
      </c>
      <c r="Z71" s="2">
        <f t="shared" si="122"/>
        <v>0.21610627100091639</v>
      </c>
      <c r="AA71" s="2">
        <f>AA70</f>
        <v>59</v>
      </c>
      <c r="AB71" s="2">
        <f t="shared" ref="AB71:AD71" si="123">SUM(AB67:AB70)/4</f>
        <v>0.61569113096333117</v>
      </c>
      <c r="AC71" s="2">
        <f t="shared" si="123"/>
        <v>0.88822492163009392</v>
      </c>
      <c r="AD71" s="2">
        <f t="shared" si="123"/>
        <v>0.72130469456209079</v>
      </c>
      <c r="AE71" s="2">
        <f>AE70</f>
        <v>87</v>
      </c>
      <c r="AF71" s="2">
        <f t="shared" ref="AF71:AI71" si="124">SUM(AF67:AF70)/4</f>
        <v>0.59960628086851187</v>
      </c>
      <c r="AG71" s="2">
        <f t="shared" si="124"/>
        <v>0.64227016865626885</v>
      </c>
      <c r="AH71" s="2">
        <f t="shared" si="124"/>
        <v>0.53094155686024469</v>
      </c>
      <c r="AI71" s="2">
        <f t="shared" si="124"/>
        <v>0.46870548278150359</v>
      </c>
      <c r="AJ71" s="2">
        <f>AJ70</f>
        <v>146</v>
      </c>
      <c r="AK71" s="2">
        <f t="shared" ref="AK71:AM71" si="125">SUM(AK67:AK70)/4</f>
        <v>0.63759776636511001</v>
      </c>
      <c r="AL71" s="2">
        <f t="shared" si="125"/>
        <v>0.59960628086851187</v>
      </c>
      <c r="AM71" s="2">
        <f t="shared" si="125"/>
        <v>0.51719182321940582</v>
      </c>
      <c r="AN71" s="2">
        <f>AN70</f>
        <v>146</v>
      </c>
    </row>
    <row r="72" spans="1:40" x14ac:dyDescent="0.25">
      <c r="A72">
        <v>1</v>
      </c>
      <c r="B72" s="1" t="s">
        <v>102</v>
      </c>
      <c r="C72" s="1" t="s">
        <v>103</v>
      </c>
      <c r="D72" s="1" t="s">
        <v>31</v>
      </c>
      <c r="E72">
        <v>20.462383508682251</v>
      </c>
      <c r="F72">
        <v>28137</v>
      </c>
      <c r="G72">
        <v>21102</v>
      </c>
      <c r="H72">
        <v>7035</v>
      </c>
      <c r="I72">
        <v>0.73503909026297087</v>
      </c>
      <c r="J72">
        <v>0</v>
      </c>
      <c r="K72">
        <v>0</v>
      </c>
      <c r="L72">
        <v>0.7131877022653722</v>
      </c>
      <c r="M72">
        <v>0</v>
      </c>
      <c r="N72">
        <v>0</v>
      </c>
      <c r="O72">
        <v>0.60418094585332416</v>
      </c>
      <c r="P72">
        <v>0</v>
      </c>
      <c r="Q72">
        <v>0</v>
      </c>
      <c r="R72">
        <v>0.6541743970315399</v>
      </c>
      <c r="S72" s="1" t="s">
        <v>104</v>
      </c>
      <c r="T72" s="1">
        <v>3408</v>
      </c>
      <c r="U72" s="1">
        <v>709</v>
      </c>
      <c r="V72" s="1">
        <v>1155</v>
      </c>
      <c r="W72" s="1">
        <v>1763</v>
      </c>
      <c r="X72">
        <v>0.7131877022653722</v>
      </c>
      <c r="Y72">
        <v>0.60418094585332416</v>
      </c>
      <c r="Z72">
        <v>0.6541743970315399</v>
      </c>
      <c r="AA72">
        <v>2918</v>
      </c>
      <c r="AB72">
        <v>0.74687705456936226</v>
      </c>
      <c r="AC72">
        <v>0.82778722370658242</v>
      </c>
      <c r="AD72">
        <v>0.78525345622119802</v>
      </c>
      <c r="AE72">
        <v>4117</v>
      </c>
      <c r="AF72">
        <v>0.73503909026297087</v>
      </c>
      <c r="AG72">
        <v>0.73003237841736723</v>
      </c>
      <c r="AH72">
        <v>0.71598408477995323</v>
      </c>
      <c r="AI72">
        <v>0.71971392662636902</v>
      </c>
      <c r="AJ72">
        <v>7035</v>
      </c>
      <c r="AK72">
        <v>0.7329032763144876</v>
      </c>
      <c r="AL72">
        <v>0.73503909026297087</v>
      </c>
      <c r="AM72">
        <v>0.73088406109462778</v>
      </c>
      <c r="AN72">
        <v>7035</v>
      </c>
    </row>
    <row r="73" spans="1:40" x14ac:dyDescent="0.25">
      <c r="A73">
        <v>2</v>
      </c>
      <c r="B73" s="1" t="s">
        <v>102</v>
      </c>
      <c r="C73" s="1" t="s">
        <v>103</v>
      </c>
      <c r="D73" s="1" t="s">
        <v>31</v>
      </c>
      <c r="E73">
        <v>20.46453166007996</v>
      </c>
      <c r="F73">
        <v>28137</v>
      </c>
      <c r="G73">
        <v>21103</v>
      </c>
      <c r="H73">
        <v>7034</v>
      </c>
      <c r="I73">
        <v>0.73827125390958204</v>
      </c>
      <c r="J73">
        <v>0</v>
      </c>
      <c r="K73">
        <v>0</v>
      </c>
      <c r="L73">
        <v>0.70624281884335505</v>
      </c>
      <c r="M73">
        <v>0</v>
      </c>
      <c r="N73">
        <v>0</v>
      </c>
      <c r="O73">
        <v>0.63193968471555861</v>
      </c>
      <c r="P73">
        <v>0</v>
      </c>
      <c r="Q73">
        <v>0</v>
      </c>
      <c r="R73">
        <v>0.667028395731597</v>
      </c>
      <c r="S73" s="1" t="s">
        <v>105</v>
      </c>
      <c r="T73" s="1">
        <v>3349</v>
      </c>
      <c r="U73" s="1">
        <v>767</v>
      </c>
      <c r="V73" s="1">
        <v>1074</v>
      </c>
      <c r="W73" s="1">
        <v>1844</v>
      </c>
      <c r="X73">
        <v>0.70624281884335505</v>
      </c>
      <c r="Y73">
        <v>0.63193968471555861</v>
      </c>
      <c r="Z73">
        <v>0.667028395731597</v>
      </c>
      <c r="AA73">
        <v>2918</v>
      </c>
      <c r="AB73">
        <v>0.75717838571105589</v>
      </c>
      <c r="AC73">
        <v>0.81365403304178818</v>
      </c>
      <c r="AD73">
        <v>0.78440098372174727</v>
      </c>
      <c r="AE73">
        <v>4116</v>
      </c>
      <c r="AF73">
        <v>0.73827125390958204</v>
      </c>
      <c r="AG73">
        <v>0.73171060227720552</v>
      </c>
      <c r="AH73">
        <v>0.7227968588786734</v>
      </c>
      <c r="AI73">
        <v>0.72571468972667219</v>
      </c>
      <c r="AJ73">
        <v>7034</v>
      </c>
      <c r="AK73">
        <v>0.73604816334541034</v>
      </c>
      <c r="AL73">
        <v>0.73827125390958204</v>
      </c>
      <c r="AM73">
        <v>0.73570988168090878</v>
      </c>
      <c r="AN73">
        <v>7034</v>
      </c>
    </row>
    <row r="74" spans="1:40" x14ac:dyDescent="0.25">
      <c r="A74">
        <v>3</v>
      </c>
      <c r="B74" s="1" t="s">
        <v>102</v>
      </c>
      <c r="C74" s="1" t="s">
        <v>103</v>
      </c>
      <c r="D74" s="1" t="s">
        <v>31</v>
      </c>
      <c r="E74">
        <v>20.505889892578125</v>
      </c>
      <c r="F74">
        <v>28137</v>
      </c>
      <c r="G74">
        <v>21103</v>
      </c>
      <c r="H74">
        <v>7034</v>
      </c>
      <c r="I74">
        <v>0.73301108899630363</v>
      </c>
      <c r="J74">
        <v>0</v>
      </c>
      <c r="K74">
        <v>0</v>
      </c>
      <c r="L74">
        <v>0.70015396458814472</v>
      </c>
      <c r="M74">
        <v>0</v>
      </c>
      <c r="N74">
        <v>0</v>
      </c>
      <c r="O74">
        <v>0.62337217272104184</v>
      </c>
      <c r="P74">
        <v>0</v>
      </c>
      <c r="Q74">
        <v>0</v>
      </c>
      <c r="R74">
        <v>0.65953589557650483</v>
      </c>
      <c r="S74" s="1" t="s">
        <v>106</v>
      </c>
      <c r="T74" s="1">
        <v>3337</v>
      </c>
      <c r="U74" s="1">
        <v>779</v>
      </c>
      <c r="V74" s="1">
        <v>1099</v>
      </c>
      <c r="W74" s="1">
        <v>1819</v>
      </c>
      <c r="X74">
        <v>0.70015396458814472</v>
      </c>
      <c r="Y74">
        <v>0.62337217272104184</v>
      </c>
      <c r="Z74">
        <v>0.65953589557650483</v>
      </c>
      <c r="AA74">
        <v>2918</v>
      </c>
      <c r="AB74">
        <v>0.75225428313796217</v>
      </c>
      <c r="AC74">
        <v>0.81073858114674446</v>
      </c>
      <c r="AD74">
        <v>0.78040224508886813</v>
      </c>
      <c r="AE74">
        <v>4116</v>
      </c>
      <c r="AF74">
        <v>0.73301108899630363</v>
      </c>
      <c r="AG74">
        <v>0.72620412386305344</v>
      </c>
      <c r="AH74">
        <v>0.71705537693389321</v>
      </c>
      <c r="AI74">
        <v>0.71996907033268642</v>
      </c>
      <c r="AJ74">
        <v>7034</v>
      </c>
      <c r="AK74">
        <v>0.73064087262781618</v>
      </c>
      <c r="AL74">
        <v>0.73301108899630363</v>
      </c>
      <c r="AM74">
        <v>0.73026178334916436</v>
      </c>
      <c r="AN74">
        <v>7034</v>
      </c>
    </row>
    <row r="75" spans="1:40" x14ac:dyDescent="0.25">
      <c r="A75">
        <v>4</v>
      </c>
      <c r="B75" s="1" t="s">
        <v>102</v>
      </c>
      <c r="C75" s="1" t="s">
        <v>103</v>
      </c>
      <c r="D75" s="1" t="s">
        <v>31</v>
      </c>
      <c r="E75">
        <v>20.110010862350464</v>
      </c>
      <c r="F75">
        <v>28137</v>
      </c>
      <c r="G75">
        <v>21103</v>
      </c>
      <c r="H75">
        <v>7034</v>
      </c>
      <c r="I75">
        <v>0.73272675575774804</v>
      </c>
      <c r="J75">
        <v>0</v>
      </c>
      <c r="K75">
        <v>0</v>
      </c>
      <c r="L75">
        <v>0.67811748540020611</v>
      </c>
      <c r="M75">
        <v>0</v>
      </c>
      <c r="N75">
        <v>0</v>
      </c>
      <c r="O75">
        <v>0.67672266026739802</v>
      </c>
      <c r="P75">
        <v>0</v>
      </c>
      <c r="Q75">
        <v>0</v>
      </c>
      <c r="R75">
        <v>0.67741935483870974</v>
      </c>
      <c r="S75" s="1" t="s">
        <v>107</v>
      </c>
      <c r="T75" s="1">
        <v>3180</v>
      </c>
      <c r="U75" s="1">
        <v>937</v>
      </c>
      <c r="V75" s="1">
        <v>943</v>
      </c>
      <c r="W75" s="1">
        <v>1974</v>
      </c>
      <c r="X75">
        <v>0.67811748540020611</v>
      </c>
      <c r="Y75">
        <v>0.67672266026739802</v>
      </c>
      <c r="Z75">
        <v>0.67741935483870974</v>
      </c>
      <c r="AA75">
        <v>2917</v>
      </c>
      <c r="AB75">
        <v>0.77128304632549116</v>
      </c>
      <c r="AC75">
        <v>0.7724070925431139</v>
      </c>
      <c r="AD75">
        <v>0.77184466019417475</v>
      </c>
      <c r="AE75">
        <v>4117</v>
      </c>
      <c r="AF75">
        <v>0.73272675575774804</v>
      </c>
      <c r="AG75">
        <v>0.72470026586284864</v>
      </c>
      <c r="AH75">
        <v>0.72456487640525591</v>
      </c>
      <c r="AI75">
        <v>0.7246320075164423</v>
      </c>
      <c r="AJ75">
        <v>7034</v>
      </c>
      <c r="AK75">
        <v>0.73264728556076886</v>
      </c>
      <c r="AL75">
        <v>0.73272675575774804</v>
      </c>
      <c r="AM75">
        <v>0.73268648337843811</v>
      </c>
      <c r="AN75">
        <v>7034</v>
      </c>
    </row>
    <row r="76" spans="1:40" x14ac:dyDescent="0.25">
      <c r="A76" s="2" t="s">
        <v>215</v>
      </c>
      <c r="B76" s="2" t="str">
        <f>B75</f>
        <v>SM04</v>
      </c>
      <c r="C76" s="2" t="str">
        <f>C75</f>
        <v>gertwittersent</v>
      </c>
      <c r="D76" s="2" t="str">
        <f>D75</f>
        <v>Binary</v>
      </c>
      <c r="E76" s="2">
        <f>SUM(E72:E75)</f>
        <v>81.542815923690796</v>
      </c>
      <c r="F76" s="2">
        <f>F75</f>
        <v>28137</v>
      </c>
      <c r="G76" s="2">
        <f>G75</f>
        <v>21103</v>
      </c>
      <c r="H76" s="2">
        <f>H75</f>
        <v>7034</v>
      </c>
      <c r="I76" s="2">
        <f>SUM(I72:I75)/4</f>
        <v>0.73476204723165106</v>
      </c>
      <c r="J76" s="2">
        <f t="shared" ref="J76:L76" si="126">SUM(J72:J75)/4</f>
        <v>0</v>
      </c>
      <c r="K76" s="2">
        <f t="shared" si="126"/>
        <v>0</v>
      </c>
      <c r="L76" s="2">
        <f t="shared" si="126"/>
        <v>0.69942549277426946</v>
      </c>
      <c r="M76" s="2">
        <f>SUM(M72:M75)/4</f>
        <v>0</v>
      </c>
      <c r="N76" s="2">
        <f t="shared" ref="N76:O76" si="127">SUM(N72:N75)/4</f>
        <v>0</v>
      </c>
      <c r="O76" s="2">
        <f t="shared" si="127"/>
        <v>0.63405386588933066</v>
      </c>
      <c r="P76" s="2">
        <f>SUM(P72:P75)/4</f>
        <v>0</v>
      </c>
      <c r="Q76" s="2">
        <f t="shared" ref="Q76:R76" si="128">SUM(Q72:Q75)/4</f>
        <v>0</v>
      </c>
      <c r="R76" s="2">
        <f t="shared" si="128"/>
        <v>0.66453951079458795</v>
      </c>
      <c r="S76" s="2"/>
      <c r="T76" s="2">
        <f>ROUND(SUM(T72:T75)/4,0)</f>
        <v>3319</v>
      </c>
      <c r="U76" s="2">
        <f t="shared" ref="U76:W76" si="129">ROUND(SUM(U72:U75)/4,0)</f>
        <v>798</v>
      </c>
      <c r="V76" s="2">
        <f t="shared" si="129"/>
        <v>1068</v>
      </c>
      <c r="W76" s="2">
        <f t="shared" si="129"/>
        <v>1850</v>
      </c>
      <c r="X76" s="2">
        <f t="shared" ref="X76" si="130">SUM(X72:X75)/4</f>
        <v>0.69942549277426946</v>
      </c>
      <c r="Y76" s="2">
        <f t="shared" ref="Y76:Z76" si="131">SUM(Y72:Y75)/4</f>
        <v>0.63405386588933066</v>
      </c>
      <c r="Z76" s="2">
        <f t="shared" si="131"/>
        <v>0.66453951079458795</v>
      </c>
      <c r="AA76" s="2">
        <f>AA75</f>
        <v>2917</v>
      </c>
      <c r="AB76" s="2">
        <f t="shared" ref="AB76:AD76" si="132">SUM(AB72:AB75)/4</f>
        <v>0.7568981924359679</v>
      </c>
      <c r="AC76" s="2">
        <f t="shared" si="132"/>
        <v>0.80614673260955727</v>
      </c>
      <c r="AD76" s="2">
        <f t="shared" si="132"/>
        <v>0.78047533630649701</v>
      </c>
      <c r="AE76" s="2">
        <f>AE75</f>
        <v>4117</v>
      </c>
      <c r="AF76" s="2">
        <f t="shared" ref="AF76:AI76" si="133">SUM(AF72:AF75)/4</f>
        <v>0.73476204723165106</v>
      </c>
      <c r="AG76" s="2">
        <f t="shared" si="133"/>
        <v>0.72816184260511863</v>
      </c>
      <c r="AH76" s="2">
        <f t="shared" si="133"/>
        <v>0.72010029924944396</v>
      </c>
      <c r="AI76" s="2">
        <f t="shared" si="133"/>
        <v>0.72250742355054243</v>
      </c>
      <c r="AJ76" s="2">
        <f>AJ75</f>
        <v>7034</v>
      </c>
      <c r="AK76" s="2">
        <f t="shared" ref="AK76:AM76" si="134">SUM(AK72:AK75)/4</f>
        <v>0.73305989946212069</v>
      </c>
      <c r="AL76" s="2">
        <f t="shared" si="134"/>
        <v>0.73476204723165106</v>
      </c>
      <c r="AM76" s="2">
        <f t="shared" si="134"/>
        <v>0.73238555237578473</v>
      </c>
      <c r="AN76" s="2">
        <f>AN75</f>
        <v>7034</v>
      </c>
    </row>
    <row r="77" spans="1:40" x14ac:dyDescent="0.25">
      <c r="A77">
        <v>1</v>
      </c>
      <c r="B77" s="1" t="s">
        <v>108</v>
      </c>
      <c r="C77" s="1" t="s">
        <v>109</v>
      </c>
      <c r="D77" s="1" t="s">
        <v>31</v>
      </c>
      <c r="E77">
        <v>0.74253439903259277</v>
      </c>
      <c r="F77">
        <v>156</v>
      </c>
      <c r="G77">
        <v>117</v>
      </c>
      <c r="H77">
        <v>39</v>
      </c>
      <c r="I77">
        <v>0.69230769230769229</v>
      </c>
      <c r="J77">
        <v>0</v>
      </c>
      <c r="K77">
        <v>0</v>
      </c>
      <c r="L77">
        <v>0.69230769230769229</v>
      </c>
      <c r="M77">
        <v>0</v>
      </c>
      <c r="N77">
        <v>0</v>
      </c>
      <c r="O77">
        <v>1</v>
      </c>
      <c r="P77">
        <v>0</v>
      </c>
      <c r="Q77">
        <v>0</v>
      </c>
      <c r="R77">
        <v>0.81818181818181812</v>
      </c>
      <c r="S77" s="1" t="s">
        <v>110</v>
      </c>
      <c r="T77" s="1">
        <v>0</v>
      </c>
      <c r="U77" s="1">
        <v>12</v>
      </c>
      <c r="V77" s="1">
        <v>0</v>
      </c>
      <c r="W77" s="1">
        <v>27</v>
      </c>
      <c r="X77">
        <v>0.69230769230769229</v>
      </c>
      <c r="Y77">
        <v>1</v>
      </c>
      <c r="Z77">
        <v>0.81818181818181812</v>
      </c>
      <c r="AA77">
        <v>27</v>
      </c>
      <c r="AB77">
        <v>0</v>
      </c>
      <c r="AC77">
        <v>0</v>
      </c>
      <c r="AD77">
        <v>0</v>
      </c>
      <c r="AE77">
        <v>12</v>
      </c>
      <c r="AF77">
        <v>0.69230769230769229</v>
      </c>
      <c r="AG77">
        <v>0.34615384615384609</v>
      </c>
      <c r="AH77">
        <v>0.5</v>
      </c>
      <c r="AI77">
        <v>0.40909090909090901</v>
      </c>
      <c r="AJ77">
        <v>39</v>
      </c>
      <c r="AK77">
        <v>0.47928994082840232</v>
      </c>
      <c r="AL77">
        <v>0.69230769230769229</v>
      </c>
      <c r="AM77">
        <v>0.56643356643356646</v>
      </c>
      <c r="AN77">
        <v>39</v>
      </c>
    </row>
    <row r="78" spans="1:40" x14ac:dyDescent="0.25">
      <c r="A78">
        <v>2</v>
      </c>
      <c r="B78" s="1" t="s">
        <v>108</v>
      </c>
      <c r="C78" s="1" t="s">
        <v>109</v>
      </c>
      <c r="D78" s="1" t="s">
        <v>31</v>
      </c>
      <c r="E78">
        <v>0.72352957725524902</v>
      </c>
      <c r="F78">
        <v>156</v>
      </c>
      <c r="G78">
        <v>117</v>
      </c>
      <c r="H78">
        <v>39</v>
      </c>
      <c r="I78">
        <v>0.69230769230769229</v>
      </c>
      <c r="J78">
        <v>0</v>
      </c>
      <c r="K78">
        <v>0</v>
      </c>
      <c r="L78">
        <v>0.69230769230769229</v>
      </c>
      <c r="M78">
        <v>0</v>
      </c>
      <c r="N78">
        <v>0</v>
      </c>
      <c r="O78">
        <v>1</v>
      </c>
      <c r="P78">
        <v>0</v>
      </c>
      <c r="Q78">
        <v>0</v>
      </c>
      <c r="R78">
        <v>0.81818181818181812</v>
      </c>
      <c r="S78" s="1" t="s">
        <v>110</v>
      </c>
      <c r="T78" s="1">
        <v>0</v>
      </c>
      <c r="U78" s="1">
        <v>12</v>
      </c>
      <c r="V78" s="1">
        <v>0</v>
      </c>
      <c r="W78" s="1">
        <v>27</v>
      </c>
      <c r="X78">
        <v>0.69230769230769229</v>
      </c>
      <c r="Y78">
        <v>1</v>
      </c>
      <c r="Z78">
        <v>0.81818181818181812</v>
      </c>
      <c r="AA78">
        <v>27</v>
      </c>
      <c r="AB78">
        <v>0</v>
      </c>
      <c r="AC78">
        <v>0</v>
      </c>
      <c r="AD78">
        <v>0</v>
      </c>
      <c r="AE78">
        <v>12</v>
      </c>
      <c r="AF78">
        <v>0.69230769230769229</v>
      </c>
      <c r="AG78">
        <v>0.34615384615384609</v>
      </c>
      <c r="AH78">
        <v>0.5</v>
      </c>
      <c r="AI78">
        <v>0.40909090909090901</v>
      </c>
      <c r="AJ78">
        <v>39</v>
      </c>
      <c r="AK78">
        <v>0.47928994082840232</v>
      </c>
      <c r="AL78">
        <v>0.69230769230769229</v>
      </c>
      <c r="AM78">
        <v>0.56643356643356646</v>
      </c>
      <c r="AN78">
        <v>39</v>
      </c>
    </row>
    <row r="79" spans="1:40" x14ac:dyDescent="0.25">
      <c r="A79">
        <v>3</v>
      </c>
      <c r="B79" s="1" t="s">
        <v>108</v>
      </c>
      <c r="C79" s="1" t="s">
        <v>109</v>
      </c>
      <c r="D79" s="1" t="s">
        <v>31</v>
      </c>
      <c r="E79">
        <v>0.6893768310546875</v>
      </c>
      <c r="F79">
        <v>156</v>
      </c>
      <c r="G79">
        <v>117</v>
      </c>
      <c r="H79">
        <v>39</v>
      </c>
      <c r="I79">
        <v>0.69230769230769229</v>
      </c>
      <c r="J79">
        <v>0</v>
      </c>
      <c r="K79">
        <v>0</v>
      </c>
      <c r="L79">
        <v>0.69230769230769229</v>
      </c>
      <c r="M79">
        <v>0</v>
      </c>
      <c r="N79">
        <v>0</v>
      </c>
      <c r="O79">
        <v>1</v>
      </c>
      <c r="P79">
        <v>0</v>
      </c>
      <c r="Q79">
        <v>0</v>
      </c>
      <c r="R79">
        <v>0.81818181818181812</v>
      </c>
      <c r="S79" s="1" t="s">
        <v>110</v>
      </c>
      <c r="T79" s="1">
        <v>0</v>
      </c>
      <c r="U79" s="1">
        <v>12</v>
      </c>
      <c r="V79" s="1">
        <v>0</v>
      </c>
      <c r="W79" s="1">
        <v>27</v>
      </c>
      <c r="X79">
        <v>0.69230769230769229</v>
      </c>
      <c r="Y79">
        <v>1</v>
      </c>
      <c r="Z79">
        <v>0.81818181818181812</v>
      </c>
      <c r="AA79">
        <v>27</v>
      </c>
      <c r="AB79">
        <v>0</v>
      </c>
      <c r="AC79">
        <v>0</v>
      </c>
      <c r="AD79">
        <v>0</v>
      </c>
      <c r="AE79">
        <v>12</v>
      </c>
      <c r="AF79">
        <v>0.69230769230769229</v>
      </c>
      <c r="AG79">
        <v>0.34615384615384609</v>
      </c>
      <c r="AH79">
        <v>0.5</v>
      </c>
      <c r="AI79">
        <v>0.40909090909090901</v>
      </c>
      <c r="AJ79">
        <v>39</v>
      </c>
      <c r="AK79">
        <v>0.47928994082840232</v>
      </c>
      <c r="AL79">
        <v>0.69230769230769229</v>
      </c>
      <c r="AM79">
        <v>0.56643356643356646</v>
      </c>
      <c r="AN79">
        <v>39</v>
      </c>
    </row>
    <row r="80" spans="1:40" x14ac:dyDescent="0.25">
      <c r="A80">
        <v>4</v>
      </c>
      <c r="B80" s="1" t="s">
        <v>108</v>
      </c>
      <c r="C80" s="1" t="s">
        <v>109</v>
      </c>
      <c r="D80" s="1" t="s">
        <v>31</v>
      </c>
      <c r="E80">
        <v>0.90340757369995117</v>
      </c>
      <c r="F80">
        <v>156</v>
      </c>
      <c r="G80">
        <v>117</v>
      </c>
      <c r="H80">
        <v>39</v>
      </c>
      <c r="I80">
        <v>0.66666666666666663</v>
      </c>
      <c r="J80">
        <v>0</v>
      </c>
      <c r="K80">
        <v>0</v>
      </c>
      <c r="L80">
        <v>0.66666666666666663</v>
      </c>
      <c r="M80">
        <v>0</v>
      </c>
      <c r="N80">
        <v>0</v>
      </c>
      <c r="O80">
        <v>1</v>
      </c>
      <c r="P80">
        <v>0</v>
      </c>
      <c r="Q80">
        <v>0</v>
      </c>
      <c r="R80">
        <v>0.8</v>
      </c>
      <c r="S80" s="1" t="s">
        <v>111</v>
      </c>
      <c r="T80" s="1">
        <v>0</v>
      </c>
      <c r="U80" s="1">
        <v>13</v>
      </c>
      <c r="V80" s="1">
        <v>0</v>
      </c>
      <c r="W80" s="1">
        <v>26</v>
      </c>
      <c r="X80">
        <v>0.66666666666666663</v>
      </c>
      <c r="Y80">
        <v>1</v>
      </c>
      <c r="Z80">
        <v>0.8</v>
      </c>
      <c r="AA80">
        <v>26</v>
      </c>
      <c r="AB80">
        <v>0</v>
      </c>
      <c r="AC80">
        <v>0</v>
      </c>
      <c r="AD80">
        <v>0</v>
      </c>
      <c r="AE80">
        <v>13</v>
      </c>
      <c r="AF80">
        <v>0.66666666666666663</v>
      </c>
      <c r="AG80">
        <v>0.33333333333333331</v>
      </c>
      <c r="AH80">
        <v>0.5</v>
      </c>
      <c r="AI80">
        <v>0.4</v>
      </c>
      <c r="AJ80">
        <v>39</v>
      </c>
      <c r="AK80">
        <v>0.44444444444444442</v>
      </c>
      <c r="AL80">
        <v>0.66666666666666663</v>
      </c>
      <c r="AM80">
        <v>0.53333333333333333</v>
      </c>
      <c r="AN80">
        <v>39</v>
      </c>
    </row>
    <row r="81" spans="1:40" x14ac:dyDescent="0.25">
      <c r="A81" s="2" t="s">
        <v>215</v>
      </c>
      <c r="B81" s="2" t="str">
        <f>B80</f>
        <v>SM05</v>
      </c>
      <c r="C81" s="2" t="str">
        <f>C80</f>
        <v>ironycorpus</v>
      </c>
      <c r="D81" s="2" t="str">
        <f>D80</f>
        <v>Binary</v>
      </c>
      <c r="E81" s="2">
        <f>SUM(E77:E80)</f>
        <v>3.0588483810424805</v>
      </c>
      <c r="F81" s="2">
        <f>F80</f>
        <v>156</v>
      </c>
      <c r="G81" s="2">
        <f>G80</f>
        <v>117</v>
      </c>
      <c r="H81" s="2">
        <f>H80</f>
        <v>39</v>
      </c>
      <c r="I81" s="2">
        <f>SUM(I77:I80)/4</f>
        <v>0.68589743589743579</v>
      </c>
      <c r="J81" s="2">
        <f t="shared" ref="J81:L81" si="135">SUM(J77:J80)/4</f>
        <v>0</v>
      </c>
      <c r="K81" s="2">
        <f t="shared" si="135"/>
        <v>0</v>
      </c>
      <c r="L81" s="2">
        <f t="shared" si="135"/>
        <v>0.68589743589743579</v>
      </c>
      <c r="M81" s="2">
        <f>SUM(M77:M80)/4</f>
        <v>0</v>
      </c>
      <c r="N81" s="2">
        <f t="shared" ref="N81:O81" si="136">SUM(N77:N80)/4</f>
        <v>0</v>
      </c>
      <c r="O81" s="2">
        <f t="shared" si="136"/>
        <v>1</v>
      </c>
      <c r="P81" s="2">
        <f>SUM(P77:P80)/4</f>
        <v>0</v>
      </c>
      <c r="Q81" s="2">
        <f t="shared" ref="Q81:R81" si="137">SUM(Q77:Q80)/4</f>
        <v>0</v>
      </c>
      <c r="R81" s="2">
        <f t="shared" si="137"/>
        <v>0.81363636363636349</v>
      </c>
      <c r="S81" s="2"/>
      <c r="T81" s="2">
        <f>ROUND(SUM(T77:T80)/4,0)</f>
        <v>0</v>
      </c>
      <c r="U81" s="2">
        <f t="shared" ref="U81:W81" si="138">ROUND(SUM(U77:U80)/4,0)</f>
        <v>12</v>
      </c>
      <c r="V81" s="2">
        <f t="shared" si="138"/>
        <v>0</v>
      </c>
      <c r="W81" s="2">
        <f t="shared" si="138"/>
        <v>27</v>
      </c>
      <c r="X81" s="2">
        <f t="shared" ref="X81" si="139">SUM(X77:X80)/4</f>
        <v>0.68589743589743579</v>
      </c>
      <c r="Y81" s="2">
        <f t="shared" ref="Y81:Z81" si="140">SUM(Y77:Y80)/4</f>
        <v>1</v>
      </c>
      <c r="Z81" s="2">
        <f t="shared" si="140"/>
        <v>0.81363636363636349</v>
      </c>
      <c r="AA81" s="2">
        <f>AA80</f>
        <v>26</v>
      </c>
      <c r="AB81" s="2">
        <f t="shared" ref="AB81:AD81" si="141">SUM(AB77:AB80)/4</f>
        <v>0</v>
      </c>
      <c r="AC81" s="2">
        <f t="shared" si="141"/>
        <v>0</v>
      </c>
      <c r="AD81" s="2">
        <f t="shared" si="141"/>
        <v>0</v>
      </c>
      <c r="AE81" s="2">
        <f>AE80</f>
        <v>13</v>
      </c>
      <c r="AF81" s="2">
        <f t="shared" ref="AF81:AI81" si="142">SUM(AF77:AF80)/4</f>
        <v>0.68589743589743579</v>
      </c>
      <c r="AG81" s="2">
        <f t="shared" si="142"/>
        <v>0.3429487179487179</v>
      </c>
      <c r="AH81" s="2">
        <f t="shared" si="142"/>
        <v>0.5</v>
      </c>
      <c r="AI81" s="2">
        <f t="shared" si="142"/>
        <v>0.40681818181818175</v>
      </c>
      <c r="AJ81" s="2">
        <f>AJ80</f>
        <v>39</v>
      </c>
      <c r="AK81" s="2">
        <f t="shared" ref="AK81:AM81" si="143">SUM(AK77:AK80)/4</f>
        <v>0.47057856673241283</v>
      </c>
      <c r="AL81" s="2">
        <f t="shared" si="143"/>
        <v>0.68589743589743579</v>
      </c>
      <c r="AM81" s="2">
        <f t="shared" si="143"/>
        <v>0.5581585081585082</v>
      </c>
      <c r="AN81" s="2">
        <f>AN80</f>
        <v>39</v>
      </c>
    </row>
    <row r="82" spans="1:40" x14ac:dyDescent="0.25">
      <c r="A82">
        <v>1</v>
      </c>
      <c r="B82" s="1" t="s">
        <v>112</v>
      </c>
      <c r="C82" s="1" t="s">
        <v>113</v>
      </c>
      <c r="D82" s="1" t="s">
        <v>31</v>
      </c>
      <c r="E82">
        <v>0.93788290023803722</v>
      </c>
      <c r="F82">
        <v>468</v>
      </c>
      <c r="G82">
        <v>351</v>
      </c>
      <c r="H82">
        <v>117</v>
      </c>
      <c r="I82">
        <v>0.5641025641025641</v>
      </c>
      <c r="J82">
        <v>0</v>
      </c>
      <c r="K82">
        <v>0</v>
      </c>
      <c r="L82">
        <v>0.33333333333333331</v>
      </c>
      <c r="M82">
        <v>0</v>
      </c>
      <c r="N82">
        <v>0</v>
      </c>
      <c r="O82">
        <v>8.5106382978723402E-2</v>
      </c>
      <c r="P82">
        <v>0</v>
      </c>
      <c r="Q82">
        <v>0</v>
      </c>
      <c r="R82">
        <v>0.13559322033898299</v>
      </c>
      <c r="S82" s="1" t="s">
        <v>114</v>
      </c>
      <c r="T82" s="1">
        <v>62</v>
      </c>
      <c r="U82" s="1">
        <v>8</v>
      </c>
      <c r="V82" s="1">
        <v>43</v>
      </c>
      <c r="W82" s="1">
        <v>4</v>
      </c>
      <c r="X82">
        <v>0.33333333333333331</v>
      </c>
      <c r="Y82">
        <v>8.5106382978723402E-2</v>
      </c>
      <c r="Z82">
        <v>0.13559322033898299</v>
      </c>
      <c r="AA82">
        <v>47</v>
      </c>
      <c r="AB82">
        <v>0.59047619047619049</v>
      </c>
      <c r="AC82">
        <v>0.88571428571428568</v>
      </c>
      <c r="AD82">
        <v>0.70857142857142852</v>
      </c>
      <c r="AE82">
        <v>70</v>
      </c>
      <c r="AF82">
        <v>0.5641025641025641</v>
      </c>
      <c r="AG82">
        <v>0.46190476190476187</v>
      </c>
      <c r="AH82">
        <v>0.48541033434650449</v>
      </c>
      <c r="AI82">
        <v>0.42208232445520572</v>
      </c>
      <c r="AJ82">
        <v>117</v>
      </c>
      <c r="AK82">
        <v>0.48717948717948711</v>
      </c>
      <c r="AL82">
        <v>0.5641025641025641</v>
      </c>
      <c r="AM82">
        <v>0.4784006953498478</v>
      </c>
      <c r="AN82">
        <v>117</v>
      </c>
    </row>
    <row r="83" spans="1:40" x14ac:dyDescent="0.25">
      <c r="A83">
        <v>2</v>
      </c>
      <c r="B83" s="1" t="s">
        <v>112</v>
      </c>
      <c r="C83" s="1" t="s">
        <v>113</v>
      </c>
      <c r="D83" s="1" t="s">
        <v>31</v>
      </c>
      <c r="E83">
        <v>0.98061633110046398</v>
      </c>
      <c r="F83">
        <v>468</v>
      </c>
      <c r="G83">
        <v>351</v>
      </c>
      <c r="H83">
        <v>117</v>
      </c>
      <c r="I83">
        <v>0.61538461538461542</v>
      </c>
      <c r="J83">
        <v>0</v>
      </c>
      <c r="K83">
        <v>0</v>
      </c>
      <c r="L83">
        <v>1</v>
      </c>
      <c r="M83">
        <v>0</v>
      </c>
      <c r="N83">
        <v>0</v>
      </c>
      <c r="O83">
        <v>4.2553191489361701E-2</v>
      </c>
      <c r="P83">
        <v>0</v>
      </c>
      <c r="Q83">
        <v>0</v>
      </c>
      <c r="R83">
        <v>8.16326530612244E-2</v>
      </c>
      <c r="S83" s="1" t="s">
        <v>115</v>
      </c>
      <c r="T83" s="1">
        <v>70</v>
      </c>
      <c r="U83" s="1">
        <v>0</v>
      </c>
      <c r="V83" s="1">
        <v>45</v>
      </c>
      <c r="W83" s="1">
        <v>2</v>
      </c>
      <c r="X83">
        <v>1</v>
      </c>
      <c r="Y83">
        <v>4.2553191489361701E-2</v>
      </c>
      <c r="Z83">
        <v>8.16326530612244E-2</v>
      </c>
      <c r="AA83">
        <v>47</v>
      </c>
      <c r="AB83">
        <v>0.60869565217391308</v>
      </c>
      <c r="AC83">
        <v>1</v>
      </c>
      <c r="AD83">
        <v>0.7567567567567568</v>
      </c>
      <c r="AE83">
        <v>70</v>
      </c>
      <c r="AF83">
        <v>0.61538461538461542</v>
      </c>
      <c r="AG83">
        <v>0.80434782608695654</v>
      </c>
      <c r="AH83">
        <v>0.52127659574468088</v>
      </c>
      <c r="AI83">
        <v>0.41919470490899058</v>
      </c>
      <c r="AJ83">
        <v>117</v>
      </c>
      <c r="AK83">
        <v>0.76588628762541799</v>
      </c>
      <c r="AL83">
        <v>0.61538461538461542</v>
      </c>
      <c r="AM83">
        <v>0.48555305698162837</v>
      </c>
      <c r="AN83">
        <v>117</v>
      </c>
    </row>
    <row r="84" spans="1:40" x14ac:dyDescent="0.25">
      <c r="A84">
        <v>3</v>
      </c>
      <c r="B84" s="1" t="s">
        <v>112</v>
      </c>
      <c r="C84" s="1" t="s">
        <v>113</v>
      </c>
      <c r="D84" s="1" t="s">
        <v>31</v>
      </c>
      <c r="E84">
        <v>0.90320205688476563</v>
      </c>
      <c r="F84">
        <v>468</v>
      </c>
      <c r="G84">
        <v>351</v>
      </c>
      <c r="H84">
        <v>117</v>
      </c>
      <c r="I84">
        <v>0.58974358974358976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1" t="s">
        <v>116</v>
      </c>
      <c r="T84" s="1">
        <v>69</v>
      </c>
      <c r="U84" s="1">
        <v>0</v>
      </c>
      <c r="V84" s="1">
        <v>48</v>
      </c>
      <c r="W84" s="1">
        <v>0</v>
      </c>
      <c r="X84">
        <v>0</v>
      </c>
      <c r="Y84">
        <v>0</v>
      </c>
      <c r="Z84">
        <v>0</v>
      </c>
      <c r="AA84">
        <v>48</v>
      </c>
      <c r="AB84">
        <v>0.58974358974358976</v>
      </c>
      <c r="AC84">
        <v>1</v>
      </c>
      <c r="AD84">
        <v>0.74193548387096775</v>
      </c>
      <c r="AE84">
        <v>69</v>
      </c>
      <c r="AF84">
        <v>0.58974358974358976</v>
      </c>
      <c r="AG84">
        <v>0.29487179487179488</v>
      </c>
      <c r="AH84">
        <v>0.5</v>
      </c>
      <c r="AI84">
        <v>0.37096774193548387</v>
      </c>
      <c r="AJ84">
        <v>117</v>
      </c>
      <c r="AK84">
        <v>0.34779750164365553</v>
      </c>
      <c r="AL84">
        <v>0.58974358974358976</v>
      </c>
      <c r="AM84">
        <v>0.43755169561621171</v>
      </c>
      <c r="AN84">
        <v>117</v>
      </c>
    </row>
    <row r="85" spans="1:40" x14ac:dyDescent="0.25">
      <c r="A85">
        <v>4</v>
      </c>
      <c r="B85" s="1" t="s">
        <v>112</v>
      </c>
      <c r="C85" s="1" t="s">
        <v>113</v>
      </c>
      <c r="D85" s="1" t="s">
        <v>31</v>
      </c>
      <c r="E85">
        <v>0.83825802803039551</v>
      </c>
      <c r="F85">
        <v>468</v>
      </c>
      <c r="G85">
        <v>351</v>
      </c>
      <c r="H85">
        <v>117</v>
      </c>
      <c r="I85">
        <v>0.58119658119658124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1" t="s">
        <v>117</v>
      </c>
      <c r="T85" s="1">
        <v>68</v>
      </c>
      <c r="U85" s="1">
        <v>1</v>
      </c>
      <c r="V85" s="1">
        <v>48</v>
      </c>
      <c r="W85" s="1">
        <v>0</v>
      </c>
      <c r="X85">
        <v>0</v>
      </c>
      <c r="Y85">
        <v>0</v>
      </c>
      <c r="Z85">
        <v>0</v>
      </c>
      <c r="AA85">
        <v>48</v>
      </c>
      <c r="AB85">
        <v>0.58620689655172409</v>
      </c>
      <c r="AC85">
        <v>0.98550724637681164</v>
      </c>
      <c r="AD85">
        <v>0.73513513513513506</v>
      </c>
      <c r="AE85">
        <v>69</v>
      </c>
      <c r="AF85">
        <v>0.58119658119658124</v>
      </c>
      <c r="AG85">
        <v>0.29310344827586199</v>
      </c>
      <c r="AH85">
        <v>0.49275362318840582</v>
      </c>
      <c r="AI85">
        <v>0.36756756756756748</v>
      </c>
      <c r="AJ85">
        <v>117</v>
      </c>
      <c r="AK85">
        <v>0.34571175950486288</v>
      </c>
      <c r="AL85">
        <v>0.58119658119658124</v>
      </c>
      <c r="AM85">
        <v>0.43354123354123347</v>
      </c>
      <c r="AN85">
        <v>117</v>
      </c>
    </row>
    <row r="86" spans="1:40" x14ac:dyDescent="0.25">
      <c r="A86" s="2" t="s">
        <v>215</v>
      </c>
      <c r="B86" s="2" t="str">
        <f>B85</f>
        <v>SM06</v>
      </c>
      <c r="C86" s="2" t="str">
        <f>C85</f>
        <v>celeb</v>
      </c>
      <c r="D86" s="2" t="str">
        <f>D85</f>
        <v>Binary</v>
      </c>
      <c r="E86" s="2">
        <f>SUM(E82:E85)</f>
        <v>3.6599593162536621</v>
      </c>
      <c r="F86" s="2">
        <f>F85</f>
        <v>468</v>
      </c>
      <c r="G86" s="2">
        <f>G85</f>
        <v>351</v>
      </c>
      <c r="H86" s="2">
        <f>H85</f>
        <v>117</v>
      </c>
      <c r="I86" s="2">
        <f>SUM(I82:I85)/4</f>
        <v>0.58760683760683763</v>
      </c>
      <c r="J86" s="2">
        <f t="shared" ref="J86:L86" si="144">SUM(J82:J85)/4</f>
        <v>0</v>
      </c>
      <c r="K86" s="2">
        <f t="shared" si="144"/>
        <v>0</v>
      </c>
      <c r="L86" s="2">
        <f t="shared" si="144"/>
        <v>0.33333333333333331</v>
      </c>
      <c r="M86" s="2">
        <f>SUM(M82:M85)/4</f>
        <v>0</v>
      </c>
      <c r="N86" s="2">
        <f t="shared" ref="N86:O86" si="145">SUM(N82:N85)/4</f>
        <v>0</v>
      </c>
      <c r="O86" s="2">
        <f t="shared" si="145"/>
        <v>3.1914893617021274E-2</v>
      </c>
      <c r="P86" s="2">
        <f>SUM(P82:P85)/4</f>
        <v>0</v>
      </c>
      <c r="Q86" s="2">
        <f t="shared" ref="Q86:R86" si="146">SUM(Q82:Q85)/4</f>
        <v>0</v>
      </c>
      <c r="R86" s="2">
        <f t="shared" si="146"/>
        <v>5.4306468350051845E-2</v>
      </c>
      <c r="S86" s="2"/>
      <c r="T86" s="2">
        <f>ROUND(SUM(T82:T85)/4,0)</f>
        <v>67</v>
      </c>
      <c r="U86" s="2">
        <f t="shared" ref="U86:W86" si="147">ROUND(SUM(U82:U85)/4,0)</f>
        <v>2</v>
      </c>
      <c r="V86" s="2">
        <f t="shared" si="147"/>
        <v>46</v>
      </c>
      <c r="W86" s="2">
        <f t="shared" si="147"/>
        <v>2</v>
      </c>
      <c r="X86" s="2">
        <f t="shared" ref="X86" si="148">SUM(X82:X85)/4</f>
        <v>0.33333333333333331</v>
      </c>
      <c r="Y86" s="2">
        <f t="shared" ref="Y86:Z86" si="149">SUM(Y82:Y85)/4</f>
        <v>3.1914893617021274E-2</v>
      </c>
      <c r="Z86" s="2">
        <f t="shared" si="149"/>
        <v>5.4306468350051845E-2</v>
      </c>
      <c r="AA86" s="2">
        <f>AA85</f>
        <v>48</v>
      </c>
      <c r="AB86" s="2">
        <f t="shared" ref="AB86:AD86" si="150">SUM(AB82:AB85)/4</f>
        <v>0.59378058223635444</v>
      </c>
      <c r="AC86" s="2">
        <f t="shared" si="150"/>
        <v>0.9678053830227743</v>
      </c>
      <c r="AD86" s="2">
        <f t="shared" si="150"/>
        <v>0.73559970108357209</v>
      </c>
      <c r="AE86" s="2">
        <f>AE85</f>
        <v>69</v>
      </c>
      <c r="AF86" s="2">
        <f t="shared" ref="AF86:AI86" si="151">SUM(AF82:AF85)/4</f>
        <v>0.58760683760683763</v>
      </c>
      <c r="AG86" s="2">
        <f t="shared" si="151"/>
        <v>0.46355695778484385</v>
      </c>
      <c r="AH86" s="2">
        <f t="shared" si="151"/>
        <v>0.49986013831989778</v>
      </c>
      <c r="AI86" s="2">
        <f t="shared" si="151"/>
        <v>0.3949530847168119</v>
      </c>
      <c r="AJ86" s="2">
        <f>AJ85</f>
        <v>117</v>
      </c>
      <c r="AK86" s="2">
        <f t="shared" ref="AK86:AM86" si="152">SUM(AK82:AK85)/4</f>
        <v>0.48664375898835582</v>
      </c>
      <c r="AL86" s="2">
        <f t="shared" si="152"/>
        <v>0.58760683760683763</v>
      </c>
      <c r="AM86" s="2">
        <f t="shared" si="152"/>
        <v>0.45876167037223031</v>
      </c>
      <c r="AN86" s="2">
        <f>AN85</f>
        <v>117</v>
      </c>
    </row>
    <row r="87" spans="1:40" x14ac:dyDescent="0.25">
      <c r="A87">
        <v>1</v>
      </c>
      <c r="B87" s="1" t="s">
        <v>118</v>
      </c>
      <c r="C87" s="1" t="s">
        <v>119</v>
      </c>
      <c r="D87" s="1" t="s">
        <v>31</v>
      </c>
      <c r="E87">
        <v>54.367070436477661</v>
      </c>
      <c r="F87">
        <v>70000</v>
      </c>
      <c r="G87">
        <v>52500</v>
      </c>
      <c r="H87">
        <v>17500</v>
      </c>
      <c r="I87">
        <v>0.85165714285714289</v>
      </c>
      <c r="J87">
        <v>0</v>
      </c>
      <c r="K87">
        <v>0</v>
      </c>
      <c r="L87">
        <v>0.85870832361855909</v>
      </c>
      <c r="M87">
        <v>0</v>
      </c>
      <c r="N87">
        <v>0</v>
      </c>
      <c r="O87">
        <v>0.84182857142857148</v>
      </c>
      <c r="P87">
        <v>0</v>
      </c>
      <c r="Q87">
        <v>0</v>
      </c>
      <c r="R87">
        <v>0.8501846722068328</v>
      </c>
      <c r="S87" s="1" t="s">
        <v>120</v>
      </c>
      <c r="T87" s="1">
        <v>7538</v>
      </c>
      <c r="U87" s="1">
        <v>1212</v>
      </c>
      <c r="V87" s="1">
        <v>1384</v>
      </c>
      <c r="W87" s="1">
        <v>7366</v>
      </c>
      <c r="X87">
        <v>0.85870832361855909</v>
      </c>
      <c r="Y87">
        <v>0.84182857142857148</v>
      </c>
      <c r="Z87">
        <v>0.8501846722068328</v>
      </c>
      <c r="AA87">
        <v>8750</v>
      </c>
      <c r="AB87">
        <v>0.84487783008294104</v>
      </c>
      <c r="AC87">
        <v>0.8614857142857143</v>
      </c>
      <c r="AD87">
        <v>0.85310095065640557</v>
      </c>
      <c r="AE87">
        <v>8750</v>
      </c>
      <c r="AF87">
        <v>0.85165714285714289</v>
      </c>
      <c r="AG87">
        <v>0.85179307685075001</v>
      </c>
      <c r="AH87">
        <v>0.85165714285714289</v>
      </c>
      <c r="AI87">
        <v>0.85164281143161924</v>
      </c>
      <c r="AJ87">
        <v>17500</v>
      </c>
      <c r="AK87">
        <v>0.85179307685075001</v>
      </c>
      <c r="AL87">
        <v>0.85165714285714289</v>
      </c>
      <c r="AM87">
        <v>0.85164281143161913</v>
      </c>
      <c r="AN87">
        <v>17500</v>
      </c>
    </row>
    <row r="88" spans="1:40" x14ac:dyDescent="0.25">
      <c r="A88">
        <v>2</v>
      </c>
      <c r="B88" s="1" t="s">
        <v>118</v>
      </c>
      <c r="C88" s="1" t="s">
        <v>119</v>
      </c>
      <c r="D88" s="1" t="s">
        <v>31</v>
      </c>
      <c r="E88">
        <v>48.660082817077637</v>
      </c>
      <c r="F88">
        <v>70000</v>
      </c>
      <c r="G88">
        <v>52500</v>
      </c>
      <c r="H88">
        <v>17500</v>
      </c>
      <c r="I88">
        <v>0.85285714285714287</v>
      </c>
      <c r="J88">
        <v>0</v>
      </c>
      <c r="K88">
        <v>0</v>
      </c>
      <c r="L88">
        <v>0.84835834367595619</v>
      </c>
      <c r="M88">
        <v>0</v>
      </c>
      <c r="N88">
        <v>0</v>
      </c>
      <c r="O88">
        <v>0.8593142857142857</v>
      </c>
      <c r="P88">
        <v>0</v>
      </c>
      <c r="Q88">
        <v>0</v>
      </c>
      <c r="R88">
        <v>0.85380116959064334</v>
      </c>
      <c r="S88" s="1" t="s">
        <v>121</v>
      </c>
      <c r="T88" s="1">
        <v>7406</v>
      </c>
      <c r="U88" s="1">
        <v>1344</v>
      </c>
      <c r="V88" s="1">
        <v>1231</v>
      </c>
      <c r="W88" s="1">
        <v>7519</v>
      </c>
      <c r="X88">
        <v>0.84835834367595619</v>
      </c>
      <c r="Y88">
        <v>0.8593142857142857</v>
      </c>
      <c r="Z88">
        <v>0.85380116959064334</v>
      </c>
      <c r="AA88">
        <v>8750</v>
      </c>
      <c r="AB88">
        <v>0.8574736598355911</v>
      </c>
      <c r="AC88">
        <v>0.84640000000000004</v>
      </c>
      <c r="AD88">
        <v>0.85190084545925115</v>
      </c>
      <c r="AE88">
        <v>8750</v>
      </c>
      <c r="AF88">
        <v>0.85285714285714287</v>
      </c>
      <c r="AG88">
        <v>0.85291600175577365</v>
      </c>
      <c r="AH88">
        <v>0.85285714285714287</v>
      </c>
      <c r="AI88">
        <v>0.85285100752494725</v>
      </c>
      <c r="AJ88">
        <v>17500</v>
      </c>
      <c r="AK88">
        <v>0.85291600175577365</v>
      </c>
      <c r="AL88">
        <v>0.85285714285714287</v>
      </c>
      <c r="AM88">
        <v>0.85285100752494725</v>
      </c>
      <c r="AN88">
        <v>17500</v>
      </c>
    </row>
    <row r="89" spans="1:40" x14ac:dyDescent="0.25">
      <c r="A89">
        <v>3</v>
      </c>
      <c r="B89" s="1" t="s">
        <v>118</v>
      </c>
      <c r="C89" s="1" t="s">
        <v>119</v>
      </c>
      <c r="D89" s="1" t="s">
        <v>31</v>
      </c>
      <c r="E89">
        <v>54.339216470718384</v>
      </c>
      <c r="F89">
        <v>70000</v>
      </c>
      <c r="G89">
        <v>52500</v>
      </c>
      <c r="H89">
        <v>17500</v>
      </c>
      <c r="I89">
        <v>0.85165714285714289</v>
      </c>
      <c r="J89">
        <v>0</v>
      </c>
      <c r="K89">
        <v>0</v>
      </c>
      <c r="L89">
        <v>0.85572254335260112</v>
      </c>
      <c r="M89">
        <v>0</v>
      </c>
      <c r="N89">
        <v>0</v>
      </c>
      <c r="O89">
        <v>0.84594285714285711</v>
      </c>
      <c r="P89">
        <v>0</v>
      </c>
      <c r="Q89">
        <v>0</v>
      </c>
      <c r="R89">
        <v>0.85080459770114936</v>
      </c>
      <c r="S89" s="1" t="s">
        <v>122</v>
      </c>
      <c r="T89" s="1">
        <v>7502</v>
      </c>
      <c r="U89" s="1">
        <v>1248</v>
      </c>
      <c r="V89" s="1">
        <v>1348</v>
      </c>
      <c r="W89" s="1">
        <v>7402</v>
      </c>
      <c r="X89">
        <v>0.85572254335260112</v>
      </c>
      <c r="Y89">
        <v>0.84594285714285711</v>
      </c>
      <c r="Z89">
        <v>0.85080459770114936</v>
      </c>
      <c r="AA89">
        <v>8750</v>
      </c>
      <c r="AB89">
        <v>0.84768361581920904</v>
      </c>
      <c r="AC89">
        <v>0.85737142857142856</v>
      </c>
      <c r="AD89">
        <v>0.85250000000000004</v>
      </c>
      <c r="AE89">
        <v>8750</v>
      </c>
      <c r="AF89">
        <v>0.85165714285714289</v>
      </c>
      <c r="AG89">
        <v>0.85170307958590508</v>
      </c>
      <c r="AH89">
        <v>0.85165714285714289</v>
      </c>
      <c r="AI89">
        <v>0.8516522988505747</v>
      </c>
      <c r="AJ89">
        <v>17500</v>
      </c>
      <c r="AK89">
        <v>0.85170307958590508</v>
      </c>
      <c r="AL89">
        <v>0.85165714285714289</v>
      </c>
      <c r="AM89">
        <v>0.8516522988505747</v>
      </c>
      <c r="AN89">
        <v>17500</v>
      </c>
    </row>
    <row r="90" spans="1:40" x14ac:dyDescent="0.25">
      <c r="A90">
        <v>4</v>
      </c>
      <c r="B90" s="1" t="s">
        <v>118</v>
      </c>
      <c r="C90" s="1" t="s">
        <v>119</v>
      </c>
      <c r="D90" s="1" t="s">
        <v>31</v>
      </c>
      <c r="E90">
        <v>54.057881593704224</v>
      </c>
      <c r="F90">
        <v>70000</v>
      </c>
      <c r="G90">
        <v>52500</v>
      </c>
      <c r="H90">
        <v>17500</v>
      </c>
      <c r="I90">
        <v>0.84440000000000004</v>
      </c>
      <c r="J90">
        <v>0</v>
      </c>
      <c r="K90">
        <v>0</v>
      </c>
      <c r="L90">
        <v>0.83726916620033576</v>
      </c>
      <c r="M90">
        <v>0</v>
      </c>
      <c r="N90">
        <v>0</v>
      </c>
      <c r="O90">
        <v>0.8549714285714286</v>
      </c>
      <c r="P90">
        <v>0</v>
      </c>
      <c r="Q90">
        <v>0</v>
      </c>
      <c r="R90">
        <v>0.8460277070964094</v>
      </c>
      <c r="S90" s="1" t="s">
        <v>123</v>
      </c>
      <c r="T90" s="1">
        <v>7296</v>
      </c>
      <c r="U90" s="1">
        <v>1454</v>
      </c>
      <c r="V90" s="1">
        <v>1269</v>
      </c>
      <c r="W90" s="1">
        <v>7481</v>
      </c>
      <c r="X90">
        <v>0.83726916620033576</v>
      </c>
      <c r="Y90">
        <v>0.8549714285714286</v>
      </c>
      <c r="Z90">
        <v>0.8460277070964094</v>
      </c>
      <c r="AA90">
        <v>8750</v>
      </c>
      <c r="AB90">
        <v>0.85183887915936951</v>
      </c>
      <c r="AC90">
        <v>0.83382857142857147</v>
      </c>
      <c r="AD90">
        <v>0.84273751082876114</v>
      </c>
      <c r="AE90">
        <v>8750</v>
      </c>
      <c r="AF90">
        <v>0.84440000000000004</v>
      </c>
      <c r="AG90">
        <v>0.84455402267985269</v>
      </c>
      <c r="AH90">
        <v>0.84440000000000004</v>
      </c>
      <c r="AI90">
        <v>0.84438260896258521</v>
      </c>
      <c r="AJ90">
        <v>17500</v>
      </c>
      <c r="AK90">
        <v>0.84455402267985269</v>
      </c>
      <c r="AL90">
        <v>0.84440000000000004</v>
      </c>
      <c r="AM90">
        <v>0.84438260896258532</v>
      </c>
      <c r="AN90">
        <v>17500</v>
      </c>
    </row>
    <row r="91" spans="1:40" x14ac:dyDescent="0.25">
      <c r="A91" s="2" t="s">
        <v>215</v>
      </c>
      <c r="B91" s="2" t="str">
        <f>B90</f>
        <v>RE02</v>
      </c>
      <c r="C91" s="2" t="str">
        <f>C90</f>
        <v>scare</v>
      </c>
      <c r="D91" s="2" t="str">
        <f>D90</f>
        <v>Binary</v>
      </c>
      <c r="E91" s="2">
        <f>SUM(E87:E90)</f>
        <v>211.42425131797791</v>
      </c>
      <c r="F91" s="2">
        <f>F90</f>
        <v>70000</v>
      </c>
      <c r="G91" s="2">
        <f>G90</f>
        <v>52500</v>
      </c>
      <c r="H91" s="2">
        <f>H90</f>
        <v>17500</v>
      </c>
      <c r="I91" s="2">
        <f>SUM(I87:I90)/4</f>
        <v>0.85014285714285709</v>
      </c>
      <c r="J91" s="2">
        <f t="shared" ref="J91:L91" si="153">SUM(J87:J90)/4</f>
        <v>0</v>
      </c>
      <c r="K91" s="2">
        <f t="shared" si="153"/>
        <v>0</v>
      </c>
      <c r="L91" s="2">
        <f t="shared" si="153"/>
        <v>0.85001459421186309</v>
      </c>
      <c r="M91" s="2">
        <f>SUM(M87:M90)/4</f>
        <v>0</v>
      </c>
      <c r="N91" s="2">
        <f t="shared" ref="N91:O91" si="154">SUM(N87:N90)/4</f>
        <v>0</v>
      </c>
      <c r="O91" s="2">
        <f t="shared" si="154"/>
        <v>0.85051428571428567</v>
      </c>
      <c r="P91" s="2">
        <f>SUM(P87:P90)/4</f>
        <v>0</v>
      </c>
      <c r="Q91" s="2">
        <f t="shared" ref="Q91:R91" si="155">SUM(Q87:Q90)/4</f>
        <v>0</v>
      </c>
      <c r="R91" s="2">
        <f t="shared" si="155"/>
        <v>0.85020453664875872</v>
      </c>
      <c r="S91" s="2"/>
      <c r="T91" s="2">
        <f>ROUND(SUM(T87:T90)/4,0)</f>
        <v>7436</v>
      </c>
      <c r="U91" s="2">
        <f t="shared" ref="U91:W91" si="156">ROUND(SUM(U87:U90)/4,0)</f>
        <v>1315</v>
      </c>
      <c r="V91" s="2">
        <f t="shared" si="156"/>
        <v>1308</v>
      </c>
      <c r="W91" s="2">
        <f t="shared" si="156"/>
        <v>7442</v>
      </c>
      <c r="X91" s="2">
        <f t="shared" ref="X91" si="157">SUM(X87:X90)/4</f>
        <v>0.85001459421186309</v>
      </c>
      <c r="Y91" s="2">
        <f t="shared" ref="Y91:Z91" si="158">SUM(Y87:Y90)/4</f>
        <v>0.85051428571428567</v>
      </c>
      <c r="Z91" s="2">
        <f t="shared" si="158"/>
        <v>0.85020453664875872</v>
      </c>
      <c r="AA91" s="2">
        <f>AA90</f>
        <v>8750</v>
      </c>
      <c r="AB91" s="2">
        <f t="shared" ref="AB91:AD91" si="159">SUM(AB87:AB90)/4</f>
        <v>0.85046849622427767</v>
      </c>
      <c r="AC91" s="2">
        <f t="shared" si="159"/>
        <v>0.84977142857142862</v>
      </c>
      <c r="AD91" s="2">
        <f t="shared" si="159"/>
        <v>0.85005982673610447</v>
      </c>
      <c r="AE91" s="2">
        <f>AE90</f>
        <v>8750</v>
      </c>
      <c r="AF91" s="2">
        <f t="shared" ref="AF91:AI91" si="160">SUM(AF87:AF90)/4</f>
        <v>0.85014285714285709</v>
      </c>
      <c r="AG91" s="2">
        <f t="shared" si="160"/>
        <v>0.85024154521807038</v>
      </c>
      <c r="AH91" s="2">
        <f t="shared" si="160"/>
        <v>0.85014285714285709</v>
      </c>
      <c r="AI91" s="2">
        <f t="shared" si="160"/>
        <v>0.85013218169243154</v>
      </c>
      <c r="AJ91" s="2">
        <f>AJ90</f>
        <v>17500</v>
      </c>
      <c r="AK91" s="2">
        <f t="shared" ref="AK91:AM91" si="161">SUM(AK87:AK90)/4</f>
        <v>0.85024154521807038</v>
      </c>
      <c r="AL91" s="2">
        <f t="shared" si="161"/>
        <v>0.85014285714285709</v>
      </c>
      <c r="AM91" s="2">
        <f t="shared" si="161"/>
        <v>0.85013218169243154</v>
      </c>
      <c r="AN91" s="2">
        <f>AN90</f>
        <v>17500</v>
      </c>
    </row>
    <row r="92" spans="1:40" x14ac:dyDescent="0.25">
      <c r="A92">
        <v>1</v>
      </c>
      <c r="B92" s="1" t="s">
        <v>124</v>
      </c>
      <c r="C92" s="1" t="s">
        <v>125</v>
      </c>
      <c r="D92" s="1" t="s">
        <v>31</v>
      </c>
      <c r="E92">
        <v>64.6762535572052</v>
      </c>
      <c r="F92">
        <v>55049</v>
      </c>
      <c r="G92">
        <v>41286</v>
      </c>
      <c r="H92">
        <v>13763</v>
      </c>
      <c r="I92">
        <v>0.89181137833321222</v>
      </c>
      <c r="J92">
        <v>0</v>
      </c>
      <c r="K92">
        <v>0</v>
      </c>
      <c r="L92">
        <v>0.83915283342873492</v>
      </c>
      <c r="M92">
        <v>0</v>
      </c>
      <c r="N92">
        <v>0</v>
      </c>
      <c r="O92">
        <v>0.75978232702772741</v>
      </c>
      <c r="P92">
        <v>0</v>
      </c>
      <c r="Q92">
        <v>0</v>
      </c>
      <c r="R92">
        <v>0.79749762001903979</v>
      </c>
      <c r="S92" s="1" t="s">
        <v>126</v>
      </c>
      <c r="T92" s="1">
        <v>9342</v>
      </c>
      <c r="U92" s="1">
        <v>562</v>
      </c>
      <c r="V92" s="1">
        <v>927</v>
      </c>
      <c r="W92" s="1">
        <v>2932</v>
      </c>
      <c r="X92">
        <v>0.83915283342873492</v>
      </c>
      <c r="Y92">
        <v>0.75978232702772741</v>
      </c>
      <c r="Z92">
        <v>0.79749762001903979</v>
      </c>
      <c r="AA92">
        <v>3859</v>
      </c>
      <c r="AB92">
        <v>0.90972830850131459</v>
      </c>
      <c r="AC92">
        <v>0.94325525040387725</v>
      </c>
      <c r="AD92">
        <v>0.92618846973677682</v>
      </c>
      <c r="AE92">
        <v>9904</v>
      </c>
      <c r="AF92">
        <v>0.89181137833321222</v>
      </c>
      <c r="AG92">
        <v>0.8744405709650247</v>
      </c>
      <c r="AH92">
        <v>0.85151878871580233</v>
      </c>
      <c r="AI92">
        <v>0.8618430448779083</v>
      </c>
      <c r="AJ92">
        <v>13763</v>
      </c>
      <c r="AK92">
        <v>0.88993968986401994</v>
      </c>
      <c r="AL92">
        <v>0.89181137833321222</v>
      </c>
      <c r="AM92">
        <v>0.89010491316766061</v>
      </c>
      <c r="AN92">
        <v>13763</v>
      </c>
    </row>
    <row r="93" spans="1:40" x14ac:dyDescent="0.25">
      <c r="A93">
        <v>2</v>
      </c>
      <c r="B93" s="1" t="s">
        <v>124</v>
      </c>
      <c r="C93" s="1" t="s">
        <v>125</v>
      </c>
      <c r="D93" s="1" t="s">
        <v>31</v>
      </c>
      <c r="E93">
        <v>64.692525863647461</v>
      </c>
      <c r="F93">
        <v>55049</v>
      </c>
      <c r="G93">
        <v>41287</v>
      </c>
      <c r="H93">
        <v>13762</v>
      </c>
      <c r="I93">
        <v>0.88141258538003198</v>
      </c>
      <c r="J93">
        <v>0</v>
      </c>
      <c r="K93">
        <v>0</v>
      </c>
      <c r="L93">
        <v>0.76324503311258274</v>
      </c>
      <c r="M93">
        <v>0</v>
      </c>
      <c r="N93">
        <v>0</v>
      </c>
      <c r="O93">
        <v>0.83644375324002074</v>
      </c>
      <c r="P93">
        <v>0</v>
      </c>
      <c r="Q93">
        <v>0</v>
      </c>
      <c r="R93">
        <v>0.79816967598318089</v>
      </c>
      <c r="S93" s="1" t="s">
        <v>127</v>
      </c>
      <c r="T93" s="1">
        <v>8903</v>
      </c>
      <c r="U93" s="1">
        <v>1001</v>
      </c>
      <c r="V93" s="1">
        <v>631</v>
      </c>
      <c r="W93" s="1">
        <v>3227</v>
      </c>
      <c r="X93">
        <v>0.76324503311258274</v>
      </c>
      <c r="Y93">
        <v>0.83644375324002074</v>
      </c>
      <c r="Z93">
        <v>0.79816967598318089</v>
      </c>
      <c r="AA93">
        <v>3858</v>
      </c>
      <c r="AB93">
        <v>0.9338158170757288</v>
      </c>
      <c r="AC93">
        <v>0.89892972536348947</v>
      </c>
      <c r="AD93">
        <v>0.91604074493260601</v>
      </c>
      <c r="AE93">
        <v>9904</v>
      </c>
      <c r="AF93">
        <v>0.88141258538003198</v>
      </c>
      <c r="AG93">
        <v>0.84853042509415588</v>
      </c>
      <c r="AH93">
        <v>0.86768673930175511</v>
      </c>
      <c r="AI93">
        <v>0.85710521045789356</v>
      </c>
      <c r="AJ93">
        <v>13762</v>
      </c>
      <c r="AK93">
        <v>0.88599848786995816</v>
      </c>
      <c r="AL93">
        <v>0.88141258538003198</v>
      </c>
      <c r="AM93">
        <v>0.882997104182215</v>
      </c>
      <c r="AN93">
        <v>13762</v>
      </c>
    </row>
    <row r="94" spans="1:40" x14ac:dyDescent="0.25">
      <c r="A94">
        <v>3</v>
      </c>
      <c r="B94" s="1" t="s">
        <v>124</v>
      </c>
      <c r="C94" s="1" t="s">
        <v>125</v>
      </c>
      <c r="D94" s="1" t="s">
        <v>31</v>
      </c>
      <c r="E94">
        <v>64.472908020019531</v>
      </c>
      <c r="F94">
        <v>55049</v>
      </c>
      <c r="G94">
        <v>41287</v>
      </c>
      <c r="H94">
        <v>13762</v>
      </c>
      <c r="I94">
        <v>0.88497311437291093</v>
      </c>
      <c r="J94">
        <v>0</v>
      </c>
      <c r="K94">
        <v>0</v>
      </c>
      <c r="L94">
        <v>0.78790179701341434</v>
      </c>
      <c r="M94">
        <v>0</v>
      </c>
      <c r="N94">
        <v>0</v>
      </c>
      <c r="O94">
        <v>0.80689476412649042</v>
      </c>
      <c r="P94">
        <v>0</v>
      </c>
      <c r="Q94">
        <v>0</v>
      </c>
      <c r="R94">
        <v>0.79728518376232549</v>
      </c>
      <c r="S94" s="1" t="s">
        <v>128</v>
      </c>
      <c r="T94" s="1">
        <v>9066</v>
      </c>
      <c r="U94" s="1">
        <v>838</v>
      </c>
      <c r="V94" s="1">
        <v>745</v>
      </c>
      <c r="W94" s="1">
        <v>3113</v>
      </c>
      <c r="X94">
        <v>0.78790179701341434</v>
      </c>
      <c r="Y94">
        <v>0.80689476412649042</v>
      </c>
      <c r="Z94">
        <v>0.79728518376232549</v>
      </c>
      <c r="AA94">
        <v>3858</v>
      </c>
      <c r="AB94">
        <v>0.92406482519620836</v>
      </c>
      <c r="AC94">
        <v>0.91538772213247177</v>
      </c>
      <c r="AD94">
        <v>0.91970580776058841</v>
      </c>
      <c r="AE94">
        <v>9904</v>
      </c>
      <c r="AF94">
        <v>0.88497311437291093</v>
      </c>
      <c r="AG94">
        <v>0.85598331110481141</v>
      </c>
      <c r="AH94">
        <v>0.86114124312948115</v>
      </c>
      <c r="AI94">
        <v>0.85849549576145701</v>
      </c>
      <c r="AJ94">
        <v>13762</v>
      </c>
      <c r="AK94">
        <v>0.88589326853807582</v>
      </c>
      <c r="AL94">
        <v>0.88497311437291093</v>
      </c>
      <c r="AM94">
        <v>0.88538675766719366</v>
      </c>
      <c r="AN94">
        <v>13762</v>
      </c>
    </row>
    <row r="95" spans="1:40" x14ac:dyDescent="0.25">
      <c r="A95">
        <v>4</v>
      </c>
      <c r="B95" s="1" t="s">
        <v>124</v>
      </c>
      <c r="C95" s="1" t="s">
        <v>125</v>
      </c>
      <c r="D95" s="1" t="s">
        <v>31</v>
      </c>
      <c r="E95">
        <v>60.863574504852295</v>
      </c>
      <c r="F95">
        <v>55049</v>
      </c>
      <c r="G95">
        <v>41287</v>
      </c>
      <c r="H95">
        <v>13762</v>
      </c>
      <c r="I95">
        <v>0.88904229036477256</v>
      </c>
      <c r="J95">
        <v>0</v>
      </c>
      <c r="K95">
        <v>0</v>
      </c>
      <c r="L95">
        <v>0.8373842592592593</v>
      </c>
      <c r="M95">
        <v>0</v>
      </c>
      <c r="N95">
        <v>0</v>
      </c>
      <c r="O95">
        <v>0.74993521637729987</v>
      </c>
      <c r="P95">
        <v>0</v>
      </c>
      <c r="Q95">
        <v>0</v>
      </c>
      <c r="R95">
        <v>0.79125085440874909</v>
      </c>
      <c r="S95" s="1" t="s">
        <v>129</v>
      </c>
      <c r="T95" s="1">
        <v>9341</v>
      </c>
      <c r="U95" s="1">
        <v>562</v>
      </c>
      <c r="V95" s="1">
        <v>965</v>
      </c>
      <c r="W95" s="1">
        <v>2894</v>
      </c>
      <c r="X95">
        <v>0.8373842592592593</v>
      </c>
      <c r="Y95">
        <v>0.74993521637729987</v>
      </c>
      <c r="Z95">
        <v>0.79125085440874909</v>
      </c>
      <c r="AA95">
        <v>3859</v>
      </c>
      <c r="AB95">
        <v>0.90636522414127696</v>
      </c>
      <c r="AC95">
        <v>0.94324952034736964</v>
      </c>
      <c r="AD95">
        <v>0.92443960611608678</v>
      </c>
      <c r="AE95">
        <v>9903</v>
      </c>
      <c r="AF95">
        <v>0.88904229036477256</v>
      </c>
      <c r="AG95">
        <v>0.87187474170026813</v>
      </c>
      <c r="AH95">
        <v>0.84659236836233465</v>
      </c>
      <c r="AI95">
        <v>0.85784523026241799</v>
      </c>
      <c r="AJ95">
        <v>13762</v>
      </c>
      <c r="AK95">
        <v>0.88702228390877402</v>
      </c>
      <c r="AL95">
        <v>0.88904229036477256</v>
      </c>
      <c r="AM95">
        <v>0.88709217167061272</v>
      </c>
      <c r="AN95">
        <v>13762</v>
      </c>
    </row>
    <row r="96" spans="1:40" x14ac:dyDescent="0.25">
      <c r="A96" s="2" t="s">
        <v>215</v>
      </c>
      <c r="B96" s="2" t="str">
        <f>B95</f>
        <v>RE04</v>
      </c>
      <c r="C96" s="2" t="str">
        <f>C95</f>
        <v>filmstarts</v>
      </c>
      <c r="D96" s="2" t="str">
        <f>D95</f>
        <v>Binary</v>
      </c>
      <c r="E96" s="2">
        <f>SUM(E92:E95)</f>
        <v>254.70526194572449</v>
      </c>
      <c r="F96" s="2">
        <f>F95</f>
        <v>55049</v>
      </c>
      <c r="G96" s="2">
        <f>G95</f>
        <v>41287</v>
      </c>
      <c r="H96" s="2">
        <f>H95</f>
        <v>13762</v>
      </c>
      <c r="I96" s="2">
        <f>SUM(I92:I95)/4</f>
        <v>0.88680984211273184</v>
      </c>
      <c r="J96" s="2">
        <f t="shared" ref="J96:L96" si="162">SUM(J92:J95)/4</f>
        <v>0</v>
      </c>
      <c r="K96" s="2">
        <f t="shared" si="162"/>
        <v>0</v>
      </c>
      <c r="L96" s="2">
        <f t="shared" si="162"/>
        <v>0.80692098070349783</v>
      </c>
      <c r="M96" s="2">
        <f>SUM(M92:M95)/4</f>
        <v>0</v>
      </c>
      <c r="N96" s="2">
        <f t="shared" ref="N96:O96" si="163">SUM(N92:N95)/4</f>
        <v>0</v>
      </c>
      <c r="O96" s="2">
        <f t="shared" si="163"/>
        <v>0.78826401519288458</v>
      </c>
      <c r="P96" s="2">
        <f>SUM(P92:P95)/4</f>
        <v>0</v>
      </c>
      <c r="Q96" s="2">
        <f t="shared" ref="Q96:R96" si="164">SUM(Q92:Q95)/4</f>
        <v>0</v>
      </c>
      <c r="R96" s="2">
        <f t="shared" si="164"/>
        <v>0.79605083354332384</v>
      </c>
      <c r="S96" s="2"/>
      <c r="T96" s="2">
        <f>ROUND(SUM(T92:T95)/4,0)</f>
        <v>9163</v>
      </c>
      <c r="U96" s="2">
        <f t="shared" ref="U96:W96" si="165">ROUND(SUM(U92:U95)/4,0)</f>
        <v>741</v>
      </c>
      <c r="V96" s="2">
        <f t="shared" si="165"/>
        <v>817</v>
      </c>
      <c r="W96" s="2">
        <f t="shared" si="165"/>
        <v>3042</v>
      </c>
      <c r="X96" s="2">
        <f t="shared" ref="X96" si="166">SUM(X92:X95)/4</f>
        <v>0.80692098070349783</v>
      </c>
      <c r="Y96" s="2">
        <f t="shared" ref="Y96:Z96" si="167">SUM(Y92:Y95)/4</f>
        <v>0.78826401519288458</v>
      </c>
      <c r="Z96" s="2">
        <f t="shared" si="167"/>
        <v>0.79605083354332384</v>
      </c>
      <c r="AA96" s="2">
        <f>AA95</f>
        <v>3859</v>
      </c>
      <c r="AB96" s="2">
        <f t="shared" ref="AB96:AD96" si="168">SUM(AB92:AB95)/4</f>
        <v>0.91849354372863212</v>
      </c>
      <c r="AC96" s="2">
        <f t="shared" si="168"/>
        <v>0.92520555456180209</v>
      </c>
      <c r="AD96" s="2">
        <f t="shared" si="168"/>
        <v>0.92159365713651442</v>
      </c>
      <c r="AE96" s="2">
        <f>AE95</f>
        <v>9903</v>
      </c>
      <c r="AF96" s="2">
        <f t="shared" ref="AF96:AI96" si="169">SUM(AF92:AF95)/4</f>
        <v>0.88680984211273184</v>
      </c>
      <c r="AG96" s="2">
        <f t="shared" si="169"/>
        <v>0.86270726221606497</v>
      </c>
      <c r="AH96" s="2">
        <f t="shared" si="169"/>
        <v>0.85673478487734323</v>
      </c>
      <c r="AI96" s="2">
        <f t="shared" si="169"/>
        <v>0.85882224533991924</v>
      </c>
      <c r="AJ96" s="2">
        <f>AJ95</f>
        <v>13762</v>
      </c>
      <c r="AK96" s="2">
        <f t="shared" ref="AK96:AM96" si="170">SUM(AK92:AK95)/4</f>
        <v>0.88721343254520701</v>
      </c>
      <c r="AL96" s="2">
        <f t="shared" si="170"/>
        <v>0.88680984211273184</v>
      </c>
      <c r="AM96" s="2">
        <f t="shared" si="170"/>
        <v>0.88639523667192055</v>
      </c>
      <c r="AN96" s="2">
        <f>AN95</f>
        <v>13762</v>
      </c>
    </row>
    <row r="97" spans="1:40" x14ac:dyDescent="0.25">
      <c r="A97">
        <v>1</v>
      </c>
      <c r="B97" s="1" t="s">
        <v>130</v>
      </c>
      <c r="C97" s="1" t="s">
        <v>131</v>
      </c>
      <c r="D97" s="1" t="s">
        <v>31</v>
      </c>
      <c r="E97">
        <v>101.377366065979</v>
      </c>
      <c r="F97">
        <v>70000</v>
      </c>
      <c r="G97">
        <v>52500</v>
      </c>
      <c r="H97">
        <v>17500</v>
      </c>
      <c r="I97">
        <v>0.8549714285714286</v>
      </c>
      <c r="J97">
        <v>0</v>
      </c>
      <c r="K97">
        <v>0</v>
      </c>
      <c r="L97">
        <v>0.84472807991120979</v>
      </c>
      <c r="M97">
        <v>0</v>
      </c>
      <c r="N97">
        <v>0</v>
      </c>
      <c r="O97">
        <v>0.8698285714285714</v>
      </c>
      <c r="P97">
        <v>0</v>
      </c>
      <c r="Q97">
        <v>0</v>
      </c>
      <c r="R97">
        <v>0.85709459459459458</v>
      </c>
      <c r="S97" s="1" t="s">
        <v>132</v>
      </c>
      <c r="T97" s="1">
        <v>7351</v>
      </c>
      <c r="U97" s="1">
        <v>1399</v>
      </c>
      <c r="V97" s="1">
        <v>1139</v>
      </c>
      <c r="W97" s="1">
        <v>7611</v>
      </c>
      <c r="X97">
        <v>0.84472807991120979</v>
      </c>
      <c r="Y97">
        <v>0.8698285714285714</v>
      </c>
      <c r="Z97">
        <v>0.85709459459459458</v>
      </c>
      <c r="AA97">
        <v>8750</v>
      </c>
      <c r="AB97">
        <v>0.86584216725559482</v>
      </c>
      <c r="AC97">
        <v>0.8401142857142857</v>
      </c>
      <c r="AD97">
        <v>0.85278422273781895</v>
      </c>
      <c r="AE97">
        <v>8750</v>
      </c>
      <c r="AF97">
        <v>0.8549714285714286</v>
      </c>
      <c r="AG97">
        <v>0.85528512358340225</v>
      </c>
      <c r="AH97">
        <v>0.85497142857142849</v>
      </c>
      <c r="AI97">
        <v>0.85493940866620677</v>
      </c>
      <c r="AJ97">
        <v>17500</v>
      </c>
      <c r="AK97">
        <v>0.85528512358340236</v>
      </c>
      <c r="AL97">
        <v>0.8549714285714286</v>
      </c>
      <c r="AM97">
        <v>0.85493940866620677</v>
      </c>
      <c r="AN97">
        <v>17500</v>
      </c>
    </row>
    <row r="98" spans="1:40" x14ac:dyDescent="0.25">
      <c r="A98">
        <v>2</v>
      </c>
      <c r="B98" s="1" t="s">
        <v>130</v>
      </c>
      <c r="C98" s="1" t="s">
        <v>131</v>
      </c>
      <c r="D98" s="1" t="s">
        <v>31</v>
      </c>
      <c r="E98">
        <v>101.4064395427704</v>
      </c>
      <c r="F98">
        <v>70000</v>
      </c>
      <c r="G98">
        <v>52500</v>
      </c>
      <c r="H98">
        <v>17500</v>
      </c>
      <c r="I98">
        <v>0.85851428571428567</v>
      </c>
      <c r="J98">
        <v>0</v>
      </c>
      <c r="K98">
        <v>0</v>
      </c>
      <c r="L98">
        <v>0.85390342960288812</v>
      </c>
      <c r="M98">
        <v>0</v>
      </c>
      <c r="N98">
        <v>0</v>
      </c>
      <c r="O98">
        <v>0.86502857142857148</v>
      </c>
      <c r="P98">
        <v>0</v>
      </c>
      <c r="Q98">
        <v>0</v>
      </c>
      <c r="R98">
        <v>0.85942999886453963</v>
      </c>
      <c r="S98" s="1" t="s">
        <v>133</v>
      </c>
      <c r="T98" s="1">
        <v>7455</v>
      </c>
      <c r="U98" s="1">
        <v>1295</v>
      </c>
      <c r="V98" s="1">
        <v>1181</v>
      </c>
      <c r="W98" s="1">
        <v>7569</v>
      </c>
      <c r="X98">
        <v>0.85390342960288812</v>
      </c>
      <c r="Y98">
        <v>0.86502857142857148</v>
      </c>
      <c r="Z98">
        <v>0.85942999886453963</v>
      </c>
      <c r="AA98">
        <v>8750</v>
      </c>
      <c r="AB98">
        <v>0.86324687355257068</v>
      </c>
      <c r="AC98">
        <v>0.85199999999999998</v>
      </c>
      <c r="AD98">
        <v>0.85758656390199006</v>
      </c>
      <c r="AE98">
        <v>8750</v>
      </c>
      <c r="AF98">
        <v>0.85851428571428567</v>
      </c>
      <c r="AG98">
        <v>0.85857515157772935</v>
      </c>
      <c r="AH98">
        <v>0.85851428571428579</v>
      </c>
      <c r="AI98">
        <v>0.85850828138326485</v>
      </c>
      <c r="AJ98">
        <v>17500</v>
      </c>
      <c r="AK98">
        <v>0.85857515157772946</v>
      </c>
      <c r="AL98">
        <v>0.85851428571428567</v>
      </c>
      <c r="AM98">
        <v>0.85850828138326485</v>
      </c>
      <c r="AN98">
        <v>17500</v>
      </c>
    </row>
    <row r="99" spans="1:40" x14ac:dyDescent="0.25">
      <c r="A99">
        <v>3</v>
      </c>
      <c r="B99" s="1" t="s">
        <v>130</v>
      </c>
      <c r="C99" s="1" t="s">
        <v>131</v>
      </c>
      <c r="D99" s="1" t="s">
        <v>31</v>
      </c>
      <c r="E99">
        <v>92.219320774078355</v>
      </c>
      <c r="F99">
        <v>70000</v>
      </c>
      <c r="G99">
        <v>52500</v>
      </c>
      <c r="H99">
        <v>17500</v>
      </c>
      <c r="I99">
        <v>0.85365714285714289</v>
      </c>
      <c r="J99">
        <v>0</v>
      </c>
      <c r="K99">
        <v>0</v>
      </c>
      <c r="L99">
        <v>0.89667991283168824</v>
      </c>
      <c r="M99">
        <v>0</v>
      </c>
      <c r="N99">
        <v>0</v>
      </c>
      <c r="O99">
        <v>0.79942857142857138</v>
      </c>
      <c r="P99">
        <v>0</v>
      </c>
      <c r="Q99">
        <v>0</v>
      </c>
      <c r="R99">
        <v>0.84526614706060055</v>
      </c>
      <c r="S99" s="1" t="s">
        <v>134</v>
      </c>
      <c r="T99" s="1">
        <v>7944</v>
      </c>
      <c r="U99" s="1">
        <v>806</v>
      </c>
      <c r="V99" s="1">
        <v>1755</v>
      </c>
      <c r="W99" s="1">
        <v>6995</v>
      </c>
      <c r="X99">
        <v>0.89667991283168824</v>
      </c>
      <c r="Y99">
        <v>0.79942857142857138</v>
      </c>
      <c r="Z99">
        <v>0.84526614706060055</v>
      </c>
      <c r="AA99">
        <v>8750</v>
      </c>
      <c r="AB99">
        <v>0.81905351067120324</v>
      </c>
      <c r="AC99">
        <v>0.90788571428571441</v>
      </c>
      <c r="AD99">
        <v>0.86118488806981408</v>
      </c>
      <c r="AE99">
        <v>8750</v>
      </c>
      <c r="AF99">
        <v>0.85365714285714289</v>
      </c>
      <c r="AG99">
        <v>0.8578667117514458</v>
      </c>
      <c r="AH99">
        <v>0.85365714285714289</v>
      </c>
      <c r="AI99">
        <v>0.85322551756520726</v>
      </c>
      <c r="AJ99">
        <v>17500</v>
      </c>
      <c r="AK99">
        <v>0.85786671175144569</v>
      </c>
      <c r="AL99">
        <v>0.85365714285714289</v>
      </c>
      <c r="AM99">
        <v>0.85322551756520726</v>
      </c>
      <c r="AN99">
        <v>17500</v>
      </c>
    </row>
    <row r="100" spans="1:40" x14ac:dyDescent="0.25">
      <c r="A100">
        <v>4</v>
      </c>
      <c r="B100" s="1" t="s">
        <v>130</v>
      </c>
      <c r="C100" s="1" t="s">
        <v>131</v>
      </c>
      <c r="D100" s="1" t="s">
        <v>31</v>
      </c>
      <c r="E100">
        <v>101.13071990013123</v>
      </c>
      <c r="F100">
        <v>70000</v>
      </c>
      <c r="G100">
        <v>52500</v>
      </c>
      <c r="H100">
        <v>17500</v>
      </c>
      <c r="I100">
        <v>0.85188571428571425</v>
      </c>
      <c r="J100">
        <v>0</v>
      </c>
      <c r="K100">
        <v>0</v>
      </c>
      <c r="L100">
        <v>0.87402818270165206</v>
      </c>
      <c r="M100">
        <v>0</v>
      </c>
      <c r="N100">
        <v>0</v>
      </c>
      <c r="O100">
        <v>0.82228571428571429</v>
      </c>
      <c r="P100">
        <v>0</v>
      </c>
      <c r="Q100">
        <v>0</v>
      </c>
      <c r="R100">
        <v>0.84736780120127198</v>
      </c>
      <c r="S100" s="1" t="s">
        <v>135</v>
      </c>
      <c r="T100" s="1">
        <v>7713</v>
      </c>
      <c r="U100" s="1">
        <v>1037</v>
      </c>
      <c r="V100" s="1">
        <v>1555</v>
      </c>
      <c r="W100" s="1">
        <v>7195</v>
      </c>
      <c r="X100">
        <v>0.87402818270165206</v>
      </c>
      <c r="Y100">
        <v>0.82228571428571429</v>
      </c>
      <c r="Z100">
        <v>0.84736780120127198</v>
      </c>
      <c r="AA100">
        <v>8750</v>
      </c>
      <c r="AB100">
        <v>0.83221838584376351</v>
      </c>
      <c r="AC100">
        <v>0.88148571428571432</v>
      </c>
      <c r="AD100">
        <v>0.85614385614385613</v>
      </c>
      <c r="AE100">
        <v>8750</v>
      </c>
      <c r="AF100">
        <v>0.85188571428571425</v>
      </c>
      <c r="AG100">
        <v>0.85312328427270778</v>
      </c>
      <c r="AH100">
        <v>0.85188571428571436</v>
      </c>
      <c r="AI100">
        <v>0.85175582867256405</v>
      </c>
      <c r="AJ100">
        <v>17500</v>
      </c>
      <c r="AK100">
        <v>0.85312328427270778</v>
      </c>
      <c r="AL100">
        <v>0.85188571428571425</v>
      </c>
      <c r="AM100">
        <v>0.85175582867256416</v>
      </c>
      <c r="AN100">
        <v>17500</v>
      </c>
    </row>
    <row r="101" spans="1:40" x14ac:dyDescent="0.25">
      <c r="A101" s="2" t="s">
        <v>215</v>
      </c>
      <c r="B101" s="2" t="str">
        <f>B100</f>
        <v>RE05</v>
      </c>
      <c r="C101" s="2" t="str">
        <f>C100</f>
        <v>amazonreviews</v>
      </c>
      <c r="D101" s="2" t="str">
        <f>D100</f>
        <v>Binary</v>
      </c>
      <c r="E101" s="2">
        <f>SUM(E97:E100)</f>
        <v>396.13384628295898</v>
      </c>
      <c r="F101" s="2">
        <f>F100</f>
        <v>70000</v>
      </c>
      <c r="G101" s="2">
        <f>G100</f>
        <v>52500</v>
      </c>
      <c r="H101" s="2">
        <f>H100</f>
        <v>17500</v>
      </c>
      <c r="I101" s="2">
        <f>SUM(I97:I100)/4</f>
        <v>0.85475714285714288</v>
      </c>
      <c r="J101" s="2">
        <f t="shared" ref="J101:L101" si="171">SUM(J97:J100)/4</f>
        <v>0</v>
      </c>
      <c r="K101" s="2">
        <f t="shared" si="171"/>
        <v>0</v>
      </c>
      <c r="L101" s="2">
        <f t="shared" si="171"/>
        <v>0.86733490126185953</v>
      </c>
      <c r="M101" s="2">
        <f>SUM(M97:M100)/4</f>
        <v>0</v>
      </c>
      <c r="N101" s="2">
        <f t="shared" ref="N101:O101" si="172">SUM(N97:N100)/4</f>
        <v>0</v>
      </c>
      <c r="O101" s="2">
        <f t="shared" si="172"/>
        <v>0.83914285714285719</v>
      </c>
      <c r="P101" s="2">
        <f>SUM(P97:P100)/4</f>
        <v>0</v>
      </c>
      <c r="Q101" s="2">
        <f t="shared" ref="Q101:R101" si="173">SUM(Q97:Q100)/4</f>
        <v>0</v>
      </c>
      <c r="R101" s="2">
        <f t="shared" si="173"/>
        <v>0.8522896354302516</v>
      </c>
      <c r="S101" s="2"/>
      <c r="T101" s="2">
        <f>ROUND(SUM(T97:T100)/4,0)</f>
        <v>7616</v>
      </c>
      <c r="U101" s="2">
        <f t="shared" ref="U101:W101" si="174">ROUND(SUM(U97:U100)/4,0)</f>
        <v>1134</v>
      </c>
      <c r="V101" s="2">
        <f t="shared" si="174"/>
        <v>1408</v>
      </c>
      <c r="W101" s="2">
        <f t="shared" si="174"/>
        <v>7343</v>
      </c>
      <c r="X101" s="2">
        <f t="shared" ref="X101" si="175">SUM(X97:X100)/4</f>
        <v>0.86733490126185953</v>
      </c>
      <c r="Y101" s="2">
        <f t="shared" ref="Y101:Z101" si="176">SUM(Y97:Y100)/4</f>
        <v>0.83914285714285719</v>
      </c>
      <c r="Z101" s="2">
        <f t="shared" si="176"/>
        <v>0.8522896354302516</v>
      </c>
      <c r="AA101" s="2">
        <f>AA100</f>
        <v>8750</v>
      </c>
      <c r="AB101" s="2">
        <f t="shared" ref="AB101:AD101" si="177">SUM(AB97:AB100)/4</f>
        <v>0.84509023433078312</v>
      </c>
      <c r="AC101" s="2">
        <f t="shared" si="177"/>
        <v>0.87037142857142857</v>
      </c>
      <c r="AD101" s="2">
        <f t="shared" si="177"/>
        <v>0.85692488271336986</v>
      </c>
      <c r="AE101" s="2">
        <f>AE100</f>
        <v>8750</v>
      </c>
      <c r="AF101" s="2">
        <f t="shared" ref="AF101:AI101" si="178">SUM(AF97:AF100)/4</f>
        <v>0.85475714285714288</v>
      </c>
      <c r="AG101" s="2">
        <f t="shared" si="178"/>
        <v>0.85621256779632127</v>
      </c>
      <c r="AH101" s="2">
        <f t="shared" si="178"/>
        <v>0.85475714285714288</v>
      </c>
      <c r="AI101" s="2">
        <f t="shared" si="178"/>
        <v>0.85460725907181079</v>
      </c>
      <c r="AJ101" s="2">
        <f>AJ100</f>
        <v>17500</v>
      </c>
      <c r="AK101" s="2">
        <f t="shared" ref="AK101:AM101" si="179">SUM(AK97:AK100)/4</f>
        <v>0.85621256779632127</v>
      </c>
      <c r="AL101" s="2">
        <f t="shared" si="179"/>
        <v>0.85475714285714288</v>
      </c>
      <c r="AM101" s="2">
        <f t="shared" si="179"/>
        <v>0.85460725907181079</v>
      </c>
      <c r="AN101" s="2">
        <f>AN100</f>
        <v>17500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C689-1F33-4FF4-85C0-3A695C0C136F}">
  <dimension ref="A1:L19"/>
  <sheetViews>
    <sheetView zoomScale="130" zoomScaleNormal="130" workbookViewId="0">
      <selection activeCell="D19" sqref="A2:D19"/>
    </sheetView>
  </sheetViews>
  <sheetFormatPr baseColWidth="10" defaultRowHeight="15" x14ac:dyDescent="0.25"/>
  <cols>
    <col min="5" max="5" width="15.28515625" customWidth="1"/>
    <col min="6" max="6" width="12" customWidth="1"/>
    <col min="7" max="7" width="14.28515625" customWidth="1"/>
    <col min="8" max="8" width="14" customWidth="1"/>
    <col min="9" max="9" width="12.85546875" customWidth="1"/>
    <col min="10" max="10" width="13.28515625" customWidth="1"/>
    <col min="11" max="11" width="13.42578125" customWidth="1"/>
    <col min="12" max="12" width="14.85546875" customWidth="1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207</v>
      </c>
      <c r="F1" s="6" t="s">
        <v>208</v>
      </c>
      <c r="G1" s="6" t="s">
        <v>209</v>
      </c>
      <c r="H1" s="6" t="s">
        <v>210</v>
      </c>
      <c r="I1" s="6" t="s">
        <v>233</v>
      </c>
      <c r="J1" s="6" t="s">
        <v>234</v>
      </c>
      <c r="K1" s="6" t="s">
        <v>231</v>
      </c>
      <c r="L1" s="7" t="s">
        <v>220</v>
      </c>
    </row>
    <row r="2" spans="1:12" x14ac:dyDescent="0.25">
      <c r="A2" s="4" t="s">
        <v>215</v>
      </c>
      <c r="B2" s="4" t="s">
        <v>29</v>
      </c>
      <c r="C2" s="4" t="s">
        <v>30</v>
      </c>
      <c r="D2" s="4" t="s">
        <v>136</v>
      </c>
      <c r="E2" s="4">
        <v>0</v>
      </c>
      <c r="F2" s="4">
        <v>0</v>
      </c>
      <c r="G2" s="4">
        <v>0</v>
      </c>
      <c r="H2" s="4">
        <v>22</v>
      </c>
      <c r="I2" s="4">
        <v>0</v>
      </c>
      <c r="J2" s="4">
        <v>0</v>
      </c>
      <c r="K2" s="4">
        <v>22</v>
      </c>
      <c r="L2">
        <f>J2/(I2+J2+K2)</f>
        <v>0</v>
      </c>
    </row>
    <row r="3" spans="1:12" x14ac:dyDescent="0.25">
      <c r="A3" s="5" t="s">
        <v>215</v>
      </c>
      <c r="B3" s="5" t="s">
        <v>35</v>
      </c>
      <c r="C3" s="5" t="s">
        <v>36</v>
      </c>
      <c r="D3" s="5" t="s">
        <v>136</v>
      </c>
      <c r="E3" s="5">
        <v>0.58743863162753163</v>
      </c>
      <c r="F3" s="5">
        <v>0.84569308087891526</v>
      </c>
      <c r="G3" s="5">
        <v>0.69216384936550013</v>
      </c>
      <c r="H3" s="5">
        <v>92</v>
      </c>
      <c r="I3" s="5">
        <v>0</v>
      </c>
      <c r="J3" s="5">
        <v>78</v>
      </c>
      <c r="K3" s="5">
        <v>14</v>
      </c>
      <c r="L3">
        <f t="shared" ref="L3:L19" si="0">J3/(I3+J3+K3)</f>
        <v>0.84782608695652173</v>
      </c>
    </row>
    <row r="4" spans="1:12" x14ac:dyDescent="0.25">
      <c r="A4" s="4" t="s">
        <v>215</v>
      </c>
      <c r="B4" s="4" t="s">
        <v>43</v>
      </c>
      <c r="C4" s="4" t="s">
        <v>44</v>
      </c>
      <c r="D4" s="4" t="s">
        <v>136</v>
      </c>
      <c r="E4" s="4">
        <v>0.40742976294995603</v>
      </c>
      <c r="F4" s="4">
        <v>1</v>
      </c>
      <c r="G4" s="4">
        <v>0.5789240388204554</v>
      </c>
      <c r="H4" s="4">
        <v>27</v>
      </c>
      <c r="I4" s="4">
        <v>0</v>
      </c>
      <c r="J4" s="4">
        <v>28</v>
      </c>
      <c r="K4" s="4">
        <v>0</v>
      </c>
      <c r="L4">
        <f t="shared" si="0"/>
        <v>1</v>
      </c>
    </row>
    <row r="5" spans="1:12" x14ac:dyDescent="0.25">
      <c r="A5" s="5" t="s">
        <v>215</v>
      </c>
      <c r="B5" s="5" t="s">
        <v>48</v>
      </c>
      <c r="C5" s="5" t="s">
        <v>49</v>
      </c>
      <c r="D5" s="5" t="s">
        <v>136</v>
      </c>
      <c r="E5" s="5">
        <v>0.62747546197490145</v>
      </c>
      <c r="F5" s="5">
        <v>0.54393336464700248</v>
      </c>
      <c r="G5" s="5">
        <v>0.58011394441677178</v>
      </c>
      <c r="H5" s="5">
        <v>1722</v>
      </c>
      <c r="I5" s="5">
        <v>37</v>
      </c>
      <c r="J5" s="5">
        <v>937</v>
      </c>
      <c r="K5" s="5">
        <v>749</v>
      </c>
      <c r="L5">
        <f t="shared" si="0"/>
        <v>0.54381892048752178</v>
      </c>
    </row>
    <row r="6" spans="1:12" x14ac:dyDescent="0.25">
      <c r="A6" s="4" t="s">
        <v>215</v>
      </c>
      <c r="B6" s="4" t="s">
        <v>54</v>
      </c>
      <c r="C6" s="4" t="s">
        <v>55</v>
      </c>
      <c r="D6" s="4" t="s">
        <v>136</v>
      </c>
      <c r="E6" s="4">
        <v>0.47106844305120166</v>
      </c>
      <c r="F6" s="4">
        <v>0.33033043725964961</v>
      </c>
      <c r="G6" s="4">
        <v>0.37942939513556045</v>
      </c>
      <c r="H6" s="4">
        <v>119</v>
      </c>
      <c r="I6" s="4">
        <v>21</v>
      </c>
      <c r="J6" s="4">
        <v>39</v>
      </c>
      <c r="K6" s="4">
        <v>59</v>
      </c>
      <c r="L6">
        <f t="shared" si="0"/>
        <v>0.32773109243697479</v>
      </c>
    </row>
    <row r="7" spans="1:12" x14ac:dyDescent="0.25">
      <c r="A7" s="5" t="s">
        <v>215</v>
      </c>
      <c r="B7" s="5" t="s">
        <v>59</v>
      </c>
      <c r="C7" s="5" t="s">
        <v>60</v>
      </c>
      <c r="D7" s="5" t="s">
        <v>136</v>
      </c>
      <c r="E7" s="5">
        <v>0.46204971265621203</v>
      </c>
      <c r="F7" s="5">
        <v>0.40426432732692047</v>
      </c>
      <c r="G7" s="5">
        <v>0.4278440409720955</v>
      </c>
      <c r="H7" s="5">
        <v>121</v>
      </c>
      <c r="I7" s="5">
        <v>6</v>
      </c>
      <c r="J7" s="5">
        <v>49</v>
      </c>
      <c r="K7" s="5">
        <v>66</v>
      </c>
      <c r="L7">
        <f t="shared" si="0"/>
        <v>0.4049586776859504</v>
      </c>
    </row>
    <row r="8" spans="1:12" x14ac:dyDescent="0.25">
      <c r="A8" s="4" t="s">
        <v>215</v>
      </c>
      <c r="B8" s="4" t="s">
        <v>65</v>
      </c>
      <c r="C8" s="4" t="s">
        <v>66</v>
      </c>
      <c r="D8" s="4" t="s">
        <v>136</v>
      </c>
      <c r="E8" s="4">
        <v>0</v>
      </c>
      <c r="F8" s="4">
        <v>0</v>
      </c>
      <c r="G8" s="4">
        <v>0</v>
      </c>
      <c r="H8" s="4">
        <v>10</v>
      </c>
      <c r="I8" s="4">
        <v>0</v>
      </c>
      <c r="J8" s="4">
        <v>0</v>
      </c>
      <c r="K8" s="4">
        <v>10</v>
      </c>
      <c r="L8">
        <f t="shared" si="0"/>
        <v>0</v>
      </c>
    </row>
    <row r="9" spans="1:12" x14ac:dyDescent="0.25">
      <c r="A9" s="5" t="s">
        <v>215</v>
      </c>
      <c r="B9" s="5" t="s">
        <v>70</v>
      </c>
      <c r="C9" s="5" t="s">
        <v>71</v>
      </c>
      <c r="D9" s="5" t="s">
        <v>136</v>
      </c>
      <c r="E9" s="5">
        <v>0.59368663550918022</v>
      </c>
      <c r="F9" s="5">
        <v>0.51378446115288212</v>
      </c>
      <c r="G9" s="5">
        <v>0.54610448044891813</v>
      </c>
      <c r="H9" s="5">
        <v>399</v>
      </c>
      <c r="I9" s="5">
        <v>0</v>
      </c>
      <c r="J9" s="5">
        <v>205</v>
      </c>
      <c r="K9" s="5">
        <v>194</v>
      </c>
      <c r="L9">
        <f t="shared" si="0"/>
        <v>0.51378446115288223</v>
      </c>
    </row>
    <row r="10" spans="1:12" x14ac:dyDescent="0.25">
      <c r="A10" s="4" t="s">
        <v>215</v>
      </c>
      <c r="B10" s="4" t="s">
        <v>74</v>
      </c>
      <c r="C10" s="4" t="s">
        <v>75</v>
      </c>
      <c r="D10" s="4" t="s">
        <v>136</v>
      </c>
      <c r="E10" s="4">
        <v>0</v>
      </c>
      <c r="F10" s="4">
        <v>0</v>
      </c>
      <c r="G10" s="4">
        <v>0</v>
      </c>
      <c r="H10" s="4">
        <v>13</v>
      </c>
      <c r="I10" s="4">
        <v>13</v>
      </c>
      <c r="J10" s="4">
        <v>0</v>
      </c>
      <c r="K10" s="4">
        <v>0</v>
      </c>
      <c r="L10">
        <f t="shared" si="0"/>
        <v>0</v>
      </c>
    </row>
    <row r="11" spans="1:12" x14ac:dyDescent="0.25">
      <c r="A11" s="5" t="s">
        <v>215</v>
      </c>
      <c r="B11" s="5" t="s">
        <v>78</v>
      </c>
      <c r="C11" s="5" t="s">
        <v>79</v>
      </c>
      <c r="D11" s="5" t="s">
        <v>136</v>
      </c>
      <c r="E11" s="5">
        <v>0.26376593921260477</v>
      </c>
      <c r="F11" s="5">
        <v>0.55189307458143078</v>
      </c>
      <c r="G11" s="5">
        <v>0.35311491409801393</v>
      </c>
      <c r="H11" s="5">
        <v>72</v>
      </c>
      <c r="I11" s="5">
        <v>16</v>
      </c>
      <c r="J11" s="5">
        <v>40</v>
      </c>
      <c r="K11" s="5">
        <v>17</v>
      </c>
      <c r="L11">
        <f t="shared" si="0"/>
        <v>0.54794520547945202</v>
      </c>
    </row>
    <row r="12" spans="1:12" x14ac:dyDescent="0.25">
      <c r="A12" s="4" t="s">
        <v>215</v>
      </c>
      <c r="B12" s="4" t="s">
        <v>84</v>
      </c>
      <c r="C12" s="4" t="s">
        <v>85</v>
      </c>
      <c r="D12" s="4" t="s">
        <v>136</v>
      </c>
      <c r="E12" s="4">
        <v>0.42568178314852101</v>
      </c>
      <c r="F12" s="4">
        <v>0.37244943676395292</v>
      </c>
      <c r="G12" s="4">
        <v>0.39333307131483269</v>
      </c>
      <c r="H12" s="4">
        <v>280</v>
      </c>
      <c r="I12" s="4">
        <v>54</v>
      </c>
      <c r="J12" s="4">
        <v>104</v>
      </c>
      <c r="K12" s="4">
        <v>122</v>
      </c>
      <c r="L12">
        <f t="shared" si="0"/>
        <v>0.37142857142857144</v>
      </c>
    </row>
    <row r="13" spans="1:12" x14ac:dyDescent="0.25">
      <c r="A13" s="5" t="s">
        <v>215</v>
      </c>
      <c r="B13" s="5" t="s">
        <v>90</v>
      </c>
      <c r="C13" s="5" t="s">
        <v>91</v>
      </c>
      <c r="D13" s="5" t="s">
        <v>136</v>
      </c>
      <c r="E13" s="5">
        <v>0.53918468957908394</v>
      </c>
      <c r="F13" s="5">
        <v>0.30066628773525328</v>
      </c>
      <c r="G13" s="5">
        <v>0.38491511731711403</v>
      </c>
      <c r="H13" s="5">
        <v>377</v>
      </c>
      <c r="I13" s="5">
        <v>98</v>
      </c>
      <c r="J13" s="5">
        <v>114</v>
      </c>
      <c r="K13" s="5">
        <v>166</v>
      </c>
      <c r="L13">
        <f t="shared" si="0"/>
        <v>0.30158730158730157</v>
      </c>
    </row>
    <row r="14" spans="1:12" x14ac:dyDescent="0.25">
      <c r="A14" s="4" t="s">
        <v>215</v>
      </c>
      <c r="B14" s="4" t="s">
        <v>96</v>
      </c>
      <c r="C14" s="4" t="s">
        <v>97</v>
      </c>
      <c r="D14" s="4" t="s">
        <v>136</v>
      </c>
      <c r="E14" s="4">
        <v>0.4476542341074361</v>
      </c>
      <c r="F14" s="4">
        <v>0.19456214689265536</v>
      </c>
      <c r="G14" s="4">
        <v>0.23652619466839644</v>
      </c>
      <c r="H14" s="4">
        <v>59</v>
      </c>
      <c r="I14" s="4">
        <v>10</v>
      </c>
      <c r="J14" s="4">
        <v>12</v>
      </c>
      <c r="K14" s="4">
        <v>38</v>
      </c>
      <c r="L14">
        <f t="shared" si="0"/>
        <v>0.2</v>
      </c>
    </row>
    <row r="15" spans="1:12" x14ac:dyDescent="0.25">
      <c r="A15" s="5" t="s">
        <v>215</v>
      </c>
      <c r="B15" s="5" t="s">
        <v>102</v>
      </c>
      <c r="C15" s="5" t="s">
        <v>103</v>
      </c>
      <c r="D15" s="5" t="s">
        <v>136</v>
      </c>
      <c r="E15" s="5">
        <v>0.45806567159461464</v>
      </c>
      <c r="F15" s="5">
        <v>0.35806822312444619</v>
      </c>
      <c r="G15" s="5">
        <v>0.40105655822236735</v>
      </c>
      <c r="H15" s="5">
        <v>2917</v>
      </c>
      <c r="I15" s="5">
        <v>470</v>
      </c>
      <c r="J15" s="5">
        <v>1045</v>
      </c>
      <c r="K15" s="5">
        <v>1403</v>
      </c>
      <c r="L15">
        <f t="shared" si="0"/>
        <v>0.35812200137080191</v>
      </c>
    </row>
    <row r="16" spans="1:12" x14ac:dyDescent="0.25">
      <c r="A16" s="4" t="s">
        <v>215</v>
      </c>
      <c r="B16" s="4" t="s">
        <v>108</v>
      </c>
      <c r="C16" s="4" t="s">
        <v>109</v>
      </c>
      <c r="D16" s="4" t="s">
        <v>136</v>
      </c>
      <c r="E16" s="4">
        <v>0.65640243902439022</v>
      </c>
      <c r="F16" s="4">
        <v>1</v>
      </c>
      <c r="G16" s="4">
        <v>0.79255793226381466</v>
      </c>
      <c r="H16" s="4">
        <v>26</v>
      </c>
      <c r="I16" s="4">
        <v>0</v>
      </c>
      <c r="J16" s="4">
        <v>27</v>
      </c>
      <c r="K16" s="4">
        <v>0</v>
      </c>
      <c r="L16">
        <f t="shared" si="0"/>
        <v>1</v>
      </c>
    </row>
    <row r="17" spans="1:12" x14ac:dyDescent="0.25">
      <c r="A17" s="5" t="s">
        <v>215</v>
      </c>
      <c r="B17" s="5" t="s">
        <v>112</v>
      </c>
      <c r="C17" s="5" t="s">
        <v>113</v>
      </c>
      <c r="D17" s="5" t="s">
        <v>136</v>
      </c>
      <c r="E17" s="5">
        <v>0.28125</v>
      </c>
      <c r="F17" s="5">
        <v>3.136081560283685E-2</v>
      </c>
      <c r="G17" s="5">
        <v>5.4846938775510203E-2</v>
      </c>
      <c r="H17" s="5">
        <v>47</v>
      </c>
      <c r="I17" s="5">
        <v>46</v>
      </c>
      <c r="J17" s="5">
        <v>2</v>
      </c>
      <c r="K17" s="5">
        <v>0</v>
      </c>
      <c r="L17">
        <f t="shared" si="0"/>
        <v>4.1666666666666664E-2</v>
      </c>
    </row>
    <row r="18" spans="1:12" x14ac:dyDescent="0.25">
      <c r="A18" s="4" t="s">
        <v>215</v>
      </c>
      <c r="B18" s="4" t="s">
        <v>118</v>
      </c>
      <c r="C18" s="4" t="s">
        <v>119</v>
      </c>
      <c r="D18" s="4" t="s">
        <v>136</v>
      </c>
      <c r="E18" s="4">
        <v>0.63035584639798281</v>
      </c>
      <c r="F18" s="4">
        <v>0.62406769000346229</v>
      </c>
      <c r="G18" s="4">
        <v>0.62482109346369685</v>
      </c>
      <c r="H18" s="4">
        <v>5834</v>
      </c>
      <c r="I18" s="4">
        <v>514</v>
      </c>
      <c r="J18" s="4">
        <v>3641</v>
      </c>
      <c r="K18" s="4">
        <v>1679</v>
      </c>
      <c r="L18">
        <f t="shared" si="0"/>
        <v>0.62410010284538908</v>
      </c>
    </row>
    <row r="19" spans="1:12" x14ac:dyDescent="0.25">
      <c r="A19" s="5" t="s">
        <v>215</v>
      </c>
      <c r="B19" s="5" t="s">
        <v>124</v>
      </c>
      <c r="C19" s="5" t="s">
        <v>125</v>
      </c>
      <c r="D19" s="5" t="s">
        <v>136</v>
      </c>
      <c r="E19" s="5">
        <v>0.70585886247060392</v>
      </c>
      <c r="F19" s="5">
        <v>0.63717366215606075</v>
      </c>
      <c r="G19" s="5">
        <v>0.66257105477865419</v>
      </c>
      <c r="H19" s="5">
        <v>3859</v>
      </c>
      <c r="I19" s="5">
        <v>647</v>
      </c>
      <c r="J19" s="5">
        <v>2459</v>
      </c>
      <c r="K19" s="5">
        <v>753</v>
      </c>
      <c r="L19">
        <f t="shared" si="0"/>
        <v>0.63721171287898415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6257-0699-432F-BF66-ACA17350E253}">
  <dimension ref="A1:L19"/>
  <sheetViews>
    <sheetView workbookViewId="0">
      <selection activeCell="D19" sqref="A2:D19"/>
    </sheetView>
  </sheetViews>
  <sheetFormatPr baseColWidth="10" defaultRowHeight="15" x14ac:dyDescent="0.25"/>
  <cols>
    <col min="5" max="5" width="14.85546875" customWidth="1"/>
    <col min="6" max="6" width="11.5703125" customWidth="1"/>
    <col min="7" max="7" width="13.85546875" customWidth="1"/>
    <col min="8" max="8" width="13.5703125" customWidth="1"/>
    <col min="9" max="9" width="12.42578125" customWidth="1"/>
    <col min="10" max="10" width="12.85546875" customWidth="1"/>
    <col min="11" max="11" width="13" customWidth="1"/>
    <col min="12" max="12" width="14.42578125" customWidth="1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211</v>
      </c>
      <c r="F1" s="6" t="s">
        <v>212</v>
      </c>
      <c r="G1" s="6" t="s">
        <v>213</v>
      </c>
      <c r="H1" s="6" t="s">
        <v>214</v>
      </c>
      <c r="I1" s="6" t="s">
        <v>228</v>
      </c>
      <c r="J1" s="6" t="s">
        <v>232</v>
      </c>
      <c r="K1" s="6" t="s">
        <v>230</v>
      </c>
      <c r="L1" s="7" t="s">
        <v>227</v>
      </c>
    </row>
    <row r="2" spans="1:12" x14ac:dyDescent="0.25">
      <c r="A2" s="4" t="s">
        <v>215</v>
      </c>
      <c r="B2" s="4" t="s">
        <v>29</v>
      </c>
      <c r="C2" s="4" t="s">
        <v>30</v>
      </c>
      <c r="D2" s="4" t="s">
        <v>136</v>
      </c>
      <c r="E2" s="4">
        <v>0</v>
      </c>
      <c r="F2" s="4">
        <v>0</v>
      </c>
      <c r="G2" s="4">
        <v>0</v>
      </c>
      <c r="H2" s="4">
        <v>14</v>
      </c>
      <c r="I2" s="4">
        <v>0</v>
      </c>
      <c r="J2" s="4">
        <v>0</v>
      </c>
      <c r="K2" s="4">
        <v>14</v>
      </c>
      <c r="L2">
        <f>I2/(I2+J2+K2)</f>
        <v>0</v>
      </c>
    </row>
    <row r="3" spans="1:12" x14ac:dyDescent="0.25">
      <c r="A3" s="5" t="s">
        <v>215</v>
      </c>
      <c r="B3" s="5" t="s">
        <v>35</v>
      </c>
      <c r="C3" s="5" t="s">
        <v>36</v>
      </c>
      <c r="D3" s="5" t="s">
        <v>136</v>
      </c>
      <c r="E3" s="5">
        <v>0</v>
      </c>
      <c r="F3" s="5">
        <v>0</v>
      </c>
      <c r="G3" s="5">
        <v>0</v>
      </c>
      <c r="H3" s="5">
        <v>51</v>
      </c>
      <c r="I3" s="5">
        <v>0</v>
      </c>
      <c r="J3" s="5">
        <v>43</v>
      </c>
      <c r="K3" s="5">
        <v>8</v>
      </c>
      <c r="L3">
        <f t="shared" ref="L3:L19" si="0">I3/(I3+J3+K3)</f>
        <v>0</v>
      </c>
    </row>
    <row r="4" spans="1:12" x14ac:dyDescent="0.25">
      <c r="A4" s="4" t="s">
        <v>215</v>
      </c>
      <c r="B4" s="4" t="s">
        <v>43</v>
      </c>
      <c r="C4" s="4" t="s">
        <v>44</v>
      </c>
      <c r="D4" s="4" t="s">
        <v>136</v>
      </c>
      <c r="E4" s="4">
        <v>0</v>
      </c>
      <c r="F4" s="4">
        <v>0</v>
      </c>
      <c r="G4" s="4">
        <v>0</v>
      </c>
      <c r="H4" s="4">
        <v>17</v>
      </c>
      <c r="I4" s="4">
        <v>0</v>
      </c>
      <c r="J4" s="4">
        <v>17</v>
      </c>
      <c r="K4" s="4">
        <v>0</v>
      </c>
      <c r="L4">
        <f t="shared" si="0"/>
        <v>0</v>
      </c>
    </row>
    <row r="5" spans="1:12" x14ac:dyDescent="0.25">
      <c r="A5" s="5" t="s">
        <v>215</v>
      </c>
      <c r="B5" s="5" t="s">
        <v>48</v>
      </c>
      <c r="C5" s="5" t="s">
        <v>49</v>
      </c>
      <c r="D5" s="5" t="s">
        <v>136</v>
      </c>
      <c r="E5" s="5">
        <v>0.51563864270689919</v>
      </c>
      <c r="F5" s="5">
        <v>0.34803672889610393</v>
      </c>
      <c r="G5" s="5">
        <v>0.39970213355736672</v>
      </c>
      <c r="H5" s="5">
        <v>384</v>
      </c>
      <c r="I5" s="5">
        <v>134</v>
      </c>
      <c r="J5" s="5">
        <v>53</v>
      </c>
      <c r="K5" s="5">
        <v>198</v>
      </c>
      <c r="L5">
        <f t="shared" si="0"/>
        <v>0.34805194805194806</v>
      </c>
    </row>
    <row r="6" spans="1:12" x14ac:dyDescent="0.25">
      <c r="A6" s="4" t="s">
        <v>215</v>
      </c>
      <c r="B6" s="4" t="s">
        <v>54</v>
      </c>
      <c r="C6" s="4" t="s">
        <v>55</v>
      </c>
      <c r="D6" s="4" t="s">
        <v>136</v>
      </c>
      <c r="E6" s="4">
        <v>0.33899909088526248</v>
      </c>
      <c r="F6" s="4">
        <v>0.29094951233505451</v>
      </c>
      <c r="G6" s="4">
        <v>0.29980365478639848</v>
      </c>
      <c r="H6" s="4">
        <v>83</v>
      </c>
      <c r="I6" s="4">
        <v>24</v>
      </c>
      <c r="J6" s="4">
        <v>18</v>
      </c>
      <c r="K6" s="4">
        <v>41</v>
      </c>
      <c r="L6">
        <f t="shared" si="0"/>
        <v>0.28915662650602408</v>
      </c>
    </row>
    <row r="7" spans="1:12" x14ac:dyDescent="0.25">
      <c r="A7" s="5" t="s">
        <v>215</v>
      </c>
      <c r="B7" s="5" t="s">
        <v>59</v>
      </c>
      <c r="C7" s="5" t="s">
        <v>60</v>
      </c>
      <c r="D7" s="5" t="s">
        <v>136</v>
      </c>
      <c r="E7" s="5">
        <v>0.4719115350290049</v>
      </c>
      <c r="F7" s="5">
        <v>0.24193548387096772</v>
      </c>
      <c r="G7" s="5">
        <v>0.30500285630430912</v>
      </c>
      <c r="H7" s="5">
        <v>93</v>
      </c>
      <c r="I7" s="5">
        <v>23</v>
      </c>
      <c r="J7" s="5">
        <v>13</v>
      </c>
      <c r="K7" s="5">
        <v>57</v>
      </c>
      <c r="L7">
        <f t="shared" si="0"/>
        <v>0.24731182795698925</v>
      </c>
    </row>
    <row r="8" spans="1:12" x14ac:dyDescent="0.25">
      <c r="A8" s="4" t="s">
        <v>215</v>
      </c>
      <c r="B8" s="4" t="s">
        <v>65</v>
      </c>
      <c r="C8" s="4" t="s">
        <v>66</v>
      </c>
      <c r="D8" s="4" t="s">
        <v>136</v>
      </c>
      <c r="E8" s="4">
        <v>0</v>
      </c>
      <c r="F8" s="4">
        <v>0</v>
      </c>
      <c r="G8" s="4">
        <v>0</v>
      </c>
      <c r="H8" s="4">
        <v>17</v>
      </c>
      <c r="I8" s="4">
        <v>0</v>
      </c>
      <c r="J8" s="4">
        <v>0</v>
      </c>
      <c r="K8" s="4">
        <v>18</v>
      </c>
      <c r="L8">
        <f t="shared" si="0"/>
        <v>0</v>
      </c>
    </row>
    <row r="9" spans="1:12" x14ac:dyDescent="0.25">
      <c r="A9" s="5" t="s">
        <v>215</v>
      </c>
      <c r="B9" s="5" t="s">
        <v>70</v>
      </c>
      <c r="C9" s="5" t="s">
        <v>71</v>
      </c>
      <c r="D9" s="5" t="s">
        <v>136</v>
      </c>
      <c r="E9" s="5">
        <v>0</v>
      </c>
      <c r="F9" s="5">
        <v>0</v>
      </c>
      <c r="G9" s="5">
        <v>0</v>
      </c>
      <c r="H9" s="5">
        <v>11</v>
      </c>
      <c r="I9" s="5">
        <v>0</v>
      </c>
      <c r="J9" s="5">
        <v>4</v>
      </c>
      <c r="K9" s="5">
        <v>7</v>
      </c>
      <c r="L9">
        <f t="shared" si="0"/>
        <v>0</v>
      </c>
    </row>
    <row r="10" spans="1:12" x14ac:dyDescent="0.25">
      <c r="A10" s="4" t="s">
        <v>215</v>
      </c>
      <c r="B10" s="4" t="s">
        <v>74</v>
      </c>
      <c r="C10" s="4" t="s">
        <v>75</v>
      </c>
      <c r="D10" s="4" t="s">
        <v>136</v>
      </c>
      <c r="E10" s="4">
        <v>0.85762548262548266</v>
      </c>
      <c r="F10" s="4">
        <v>1</v>
      </c>
      <c r="G10" s="4">
        <v>0.92335664335664325</v>
      </c>
      <c r="H10" s="4">
        <v>126</v>
      </c>
      <c r="I10" s="4">
        <v>127</v>
      </c>
      <c r="J10" s="4">
        <v>0</v>
      </c>
      <c r="K10" s="4">
        <v>0</v>
      </c>
      <c r="L10">
        <f t="shared" si="0"/>
        <v>1</v>
      </c>
    </row>
    <row r="11" spans="1:12" x14ac:dyDescent="0.25">
      <c r="A11" s="5" t="s">
        <v>215</v>
      </c>
      <c r="B11" s="5" t="s">
        <v>78</v>
      </c>
      <c r="C11" s="5" t="s">
        <v>79</v>
      </c>
      <c r="D11" s="5" t="s">
        <v>136</v>
      </c>
      <c r="E11" s="5">
        <v>0.78252002383581332</v>
      </c>
      <c r="F11" s="5">
        <v>0.55831005586592175</v>
      </c>
      <c r="G11" s="5">
        <v>0.64170528169173136</v>
      </c>
      <c r="H11" s="5">
        <v>180</v>
      </c>
      <c r="I11" s="5">
        <v>100</v>
      </c>
      <c r="J11" s="5">
        <v>63</v>
      </c>
      <c r="K11" s="5">
        <v>17</v>
      </c>
      <c r="L11">
        <f t="shared" si="0"/>
        <v>0.55555555555555558</v>
      </c>
    </row>
    <row r="12" spans="1:12" x14ac:dyDescent="0.25">
      <c r="A12" s="4" t="s">
        <v>215</v>
      </c>
      <c r="B12" s="4" t="s">
        <v>84</v>
      </c>
      <c r="C12" s="4" t="s">
        <v>85</v>
      </c>
      <c r="D12" s="4" t="s">
        <v>136</v>
      </c>
      <c r="E12" s="4">
        <v>0.56269241842582707</v>
      </c>
      <c r="F12" s="4">
        <v>0.56554128693731021</v>
      </c>
      <c r="G12" s="4">
        <v>0.55599743515382749</v>
      </c>
      <c r="H12" s="4">
        <v>425</v>
      </c>
      <c r="I12" s="4">
        <v>241</v>
      </c>
      <c r="J12" s="4">
        <v>43</v>
      </c>
      <c r="K12" s="4">
        <v>142</v>
      </c>
      <c r="L12">
        <f t="shared" si="0"/>
        <v>0.56572769953051638</v>
      </c>
    </row>
    <row r="13" spans="1:12" x14ac:dyDescent="0.25">
      <c r="A13" s="5" t="s">
        <v>215</v>
      </c>
      <c r="B13" s="5" t="s">
        <v>90</v>
      </c>
      <c r="C13" s="5" t="s">
        <v>91</v>
      </c>
      <c r="D13" s="5" t="s">
        <v>136</v>
      </c>
      <c r="E13" s="5">
        <v>0.76432030100952963</v>
      </c>
      <c r="F13" s="5">
        <v>0.6984371391177151</v>
      </c>
      <c r="G13" s="5">
        <v>0.72805052988443675</v>
      </c>
      <c r="H13" s="5">
        <v>837</v>
      </c>
      <c r="I13" s="5">
        <v>585</v>
      </c>
      <c r="J13" s="5">
        <v>58</v>
      </c>
      <c r="K13" s="5">
        <v>195</v>
      </c>
      <c r="L13">
        <f t="shared" si="0"/>
        <v>0.69809069212410502</v>
      </c>
    </row>
    <row r="14" spans="1:12" x14ac:dyDescent="0.25">
      <c r="A14" s="4" t="s">
        <v>215</v>
      </c>
      <c r="B14" s="4" t="s">
        <v>96</v>
      </c>
      <c r="C14" s="4" t="s">
        <v>97</v>
      </c>
      <c r="D14" s="4" t="s">
        <v>136</v>
      </c>
      <c r="E14" s="4">
        <v>0.53117856099279803</v>
      </c>
      <c r="F14" s="4">
        <v>0.46571316614420066</v>
      </c>
      <c r="G14" s="4">
        <v>0.47748521019967638</v>
      </c>
      <c r="H14" s="4">
        <v>88</v>
      </c>
      <c r="I14" s="4">
        <v>41</v>
      </c>
      <c r="J14" s="4">
        <v>7</v>
      </c>
      <c r="K14" s="4">
        <v>40</v>
      </c>
      <c r="L14">
        <f t="shared" si="0"/>
        <v>0.46590909090909088</v>
      </c>
    </row>
    <row r="15" spans="1:12" x14ac:dyDescent="0.25">
      <c r="A15" s="5" t="s">
        <v>215</v>
      </c>
      <c r="B15" s="5" t="s">
        <v>102</v>
      </c>
      <c r="C15" s="5" t="s">
        <v>103</v>
      </c>
      <c r="D15" s="5" t="s">
        <v>136</v>
      </c>
      <c r="E15" s="5">
        <v>0.49774019380413659</v>
      </c>
      <c r="F15" s="5">
        <v>0.49307861959454657</v>
      </c>
      <c r="G15" s="5">
        <v>0.48854043209342624</v>
      </c>
      <c r="H15" s="5">
        <v>4117</v>
      </c>
      <c r="I15" s="5">
        <v>2030</v>
      </c>
      <c r="J15" s="5">
        <v>337</v>
      </c>
      <c r="K15" s="5">
        <v>1750</v>
      </c>
      <c r="L15">
        <f t="shared" si="0"/>
        <v>0.49307748360456644</v>
      </c>
    </row>
    <row r="16" spans="1:12" x14ac:dyDescent="0.25">
      <c r="A16" s="4" t="s">
        <v>215</v>
      </c>
      <c r="B16" s="4" t="s">
        <v>108</v>
      </c>
      <c r="C16" s="4" t="s">
        <v>109</v>
      </c>
      <c r="D16" s="4" t="s">
        <v>136</v>
      </c>
      <c r="E16" s="4">
        <v>0</v>
      </c>
      <c r="F16" s="4">
        <v>0</v>
      </c>
      <c r="G16" s="4">
        <v>0</v>
      </c>
      <c r="H16" s="4">
        <v>13</v>
      </c>
      <c r="I16" s="4">
        <v>0</v>
      </c>
      <c r="J16" s="4">
        <v>12</v>
      </c>
      <c r="K16" s="4">
        <v>0</v>
      </c>
      <c r="L16">
        <f t="shared" si="0"/>
        <v>0</v>
      </c>
    </row>
    <row r="17" spans="1:12" x14ac:dyDescent="0.25">
      <c r="A17" s="5" t="s">
        <v>215</v>
      </c>
      <c r="B17" s="5" t="s">
        <v>112</v>
      </c>
      <c r="C17" s="5" t="s">
        <v>113</v>
      </c>
      <c r="D17" s="5" t="s">
        <v>136</v>
      </c>
      <c r="E17" s="5">
        <v>0.57316261901036691</v>
      </c>
      <c r="F17" s="5">
        <v>0.98923395445134576</v>
      </c>
      <c r="G17" s="5">
        <v>0.72565338618833986</v>
      </c>
      <c r="H17" s="5">
        <v>69</v>
      </c>
      <c r="I17" s="5">
        <v>69</v>
      </c>
      <c r="J17" s="5">
        <v>1</v>
      </c>
      <c r="K17" s="5">
        <v>0</v>
      </c>
      <c r="L17">
        <f t="shared" si="0"/>
        <v>0.98571428571428577</v>
      </c>
    </row>
    <row r="18" spans="1:12" x14ac:dyDescent="0.25">
      <c r="A18" s="4" t="s">
        <v>215</v>
      </c>
      <c r="B18" s="4" t="s">
        <v>118</v>
      </c>
      <c r="C18" s="4" t="s">
        <v>119</v>
      </c>
      <c r="D18" s="4" t="s">
        <v>136</v>
      </c>
      <c r="E18" s="4">
        <v>0.7323435326090304</v>
      </c>
      <c r="F18" s="4">
        <v>0.70647762711667172</v>
      </c>
      <c r="G18" s="4">
        <v>0.71674097082695631</v>
      </c>
      <c r="H18" s="4">
        <v>5833</v>
      </c>
      <c r="I18" s="4">
        <v>4121</v>
      </c>
      <c r="J18" s="4">
        <v>503</v>
      </c>
      <c r="K18" s="4">
        <v>1210</v>
      </c>
      <c r="L18">
        <f t="shared" si="0"/>
        <v>0.70637641412410013</v>
      </c>
    </row>
    <row r="19" spans="1:12" x14ac:dyDescent="0.25">
      <c r="A19" s="5" t="s">
        <v>215</v>
      </c>
      <c r="B19" s="5" t="s">
        <v>124</v>
      </c>
      <c r="C19" s="5" t="s">
        <v>125</v>
      </c>
      <c r="D19" s="5" t="s">
        <v>136</v>
      </c>
      <c r="E19" s="5">
        <v>0.81051066848944853</v>
      </c>
      <c r="F19" s="5">
        <v>0.84006182414901109</v>
      </c>
      <c r="G19" s="5">
        <v>0.82255640992781531</v>
      </c>
      <c r="H19" s="5">
        <v>9903</v>
      </c>
      <c r="I19" s="5">
        <v>8320</v>
      </c>
      <c r="J19" s="5">
        <v>477</v>
      </c>
      <c r="K19" s="5">
        <v>1108</v>
      </c>
      <c r="L19">
        <f t="shared" si="0"/>
        <v>0.83997980817768803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DD35-EB5C-441F-915C-BB7B0EEF0BB5}">
  <dimension ref="A1:L19"/>
  <sheetViews>
    <sheetView tabSelected="1" zoomScale="115" zoomScaleNormal="115" workbookViewId="0">
      <selection activeCell="L29" sqref="L29"/>
    </sheetView>
  </sheetViews>
  <sheetFormatPr baseColWidth="10" defaultRowHeight="15" x14ac:dyDescent="0.25"/>
  <cols>
    <col min="5" max="5" width="13.85546875" customWidth="1"/>
    <col min="6" max="6" width="13.7109375" customWidth="1"/>
    <col min="7" max="7" width="14.7109375" customWidth="1"/>
    <col min="8" max="8" width="11.5703125" customWidth="1"/>
    <col min="9" max="9" width="12.5703125" customWidth="1"/>
    <col min="10" max="10" width="12.85546875" customWidth="1"/>
    <col min="11" max="11" width="13" customWidth="1"/>
    <col min="12" max="12" width="15.42578125" customWidth="1"/>
  </cols>
  <sheetData>
    <row r="1" spans="1:1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237</v>
      </c>
      <c r="F1" s="6" t="s">
        <v>238</v>
      </c>
      <c r="G1" s="6" t="s">
        <v>239</v>
      </c>
      <c r="H1" s="6" t="s">
        <v>240</v>
      </c>
      <c r="I1" s="6" t="s">
        <v>235</v>
      </c>
      <c r="J1" s="6" t="s">
        <v>236</v>
      </c>
      <c r="K1" s="6" t="s">
        <v>229</v>
      </c>
      <c r="L1" s="7" t="s">
        <v>241</v>
      </c>
    </row>
    <row r="2" spans="1:12" x14ac:dyDescent="0.25">
      <c r="A2" s="4" t="s">
        <v>215</v>
      </c>
      <c r="B2" s="4" t="s">
        <v>29</v>
      </c>
      <c r="C2" s="4" t="s">
        <v>30</v>
      </c>
      <c r="D2" s="4" t="s">
        <v>136</v>
      </c>
      <c r="E2" s="4">
        <v>0.62393385384456812</v>
      </c>
      <c r="F2" s="4">
        <v>31</v>
      </c>
      <c r="G2" s="4">
        <v>0.45685233335584519</v>
      </c>
      <c r="H2" s="4">
        <v>1</v>
      </c>
      <c r="I2" s="4">
        <v>0</v>
      </c>
      <c r="J2" s="4">
        <v>1</v>
      </c>
      <c r="K2" s="4">
        <v>31</v>
      </c>
      <c r="L2">
        <f>K2/(I2+J2+K2)</f>
        <v>0.96875</v>
      </c>
    </row>
    <row r="3" spans="1:12" x14ac:dyDescent="0.25">
      <c r="A3" s="5" t="s">
        <v>215</v>
      </c>
      <c r="B3" s="5" t="s">
        <v>35</v>
      </c>
      <c r="C3" s="5" t="s">
        <v>36</v>
      </c>
      <c r="D3" s="5" t="s">
        <v>136</v>
      </c>
      <c r="E3" s="5">
        <v>0.53740223875073156</v>
      </c>
      <c r="F3" s="5">
        <v>33</v>
      </c>
      <c r="G3" s="5">
        <v>0.48805361305361306</v>
      </c>
      <c r="H3" s="5">
        <v>0.69696969696969702</v>
      </c>
      <c r="I3" s="5">
        <v>0</v>
      </c>
      <c r="J3" s="5">
        <v>13</v>
      </c>
      <c r="K3" s="5">
        <v>21</v>
      </c>
      <c r="L3">
        <f t="shared" ref="L3:L19" si="0">K3/(I3+J3+K3)</f>
        <v>0.61764705882352944</v>
      </c>
    </row>
    <row r="4" spans="1:12" x14ac:dyDescent="0.25">
      <c r="A4" s="4" t="s">
        <v>215</v>
      </c>
      <c r="B4" s="4" t="s">
        <v>43</v>
      </c>
      <c r="C4" s="4" t="s">
        <v>44</v>
      </c>
      <c r="D4" s="4" t="s">
        <v>136</v>
      </c>
      <c r="E4" s="4">
        <v>0</v>
      </c>
      <c r="F4" s="4">
        <v>22.75</v>
      </c>
      <c r="G4" s="4">
        <v>0</v>
      </c>
      <c r="H4" s="4">
        <v>0</v>
      </c>
      <c r="I4" s="4">
        <v>0</v>
      </c>
      <c r="J4" s="4">
        <v>23</v>
      </c>
      <c r="K4" s="4">
        <v>0</v>
      </c>
      <c r="L4">
        <f t="shared" si="0"/>
        <v>0</v>
      </c>
    </row>
    <row r="5" spans="1:12" x14ac:dyDescent="0.25">
      <c r="A5" s="5" t="s">
        <v>215</v>
      </c>
      <c r="B5" s="5" t="s">
        <v>48</v>
      </c>
      <c r="C5" s="5" t="s">
        <v>49</v>
      </c>
      <c r="D5" s="5" t="s">
        <v>136</v>
      </c>
      <c r="E5" s="5">
        <v>0.83359775670201353</v>
      </c>
      <c r="F5" s="5">
        <v>4564</v>
      </c>
      <c r="G5" s="5">
        <v>0.80702665537450202</v>
      </c>
      <c r="H5" s="5">
        <v>0.86722173531989488</v>
      </c>
      <c r="I5" s="5">
        <v>109</v>
      </c>
      <c r="J5" s="5">
        <v>515</v>
      </c>
      <c r="K5" s="5">
        <v>3941</v>
      </c>
      <c r="L5">
        <f t="shared" si="0"/>
        <v>0.86330777656078861</v>
      </c>
    </row>
    <row r="6" spans="1:12" x14ac:dyDescent="0.25">
      <c r="A6" s="4" t="s">
        <v>215</v>
      </c>
      <c r="B6" s="4" t="s">
        <v>54</v>
      </c>
      <c r="C6" s="4" t="s">
        <v>55</v>
      </c>
      <c r="D6" s="4" t="s">
        <v>136</v>
      </c>
      <c r="E6" s="4">
        <v>0.56605536692476233</v>
      </c>
      <c r="F6" s="4">
        <v>154.25</v>
      </c>
      <c r="G6" s="4">
        <v>0.50156899523650234</v>
      </c>
      <c r="H6" s="4">
        <v>0.63636363636363635</v>
      </c>
      <c r="I6" s="4">
        <v>27</v>
      </c>
      <c r="J6" s="4">
        <v>27</v>
      </c>
      <c r="K6" s="4">
        <v>100</v>
      </c>
      <c r="L6">
        <f t="shared" si="0"/>
        <v>0.64935064935064934</v>
      </c>
    </row>
    <row r="7" spans="1:12" x14ac:dyDescent="0.25">
      <c r="A7" s="5" t="s">
        <v>215</v>
      </c>
      <c r="B7" s="5" t="s">
        <v>59</v>
      </c>
      <c r="C7" s="5" t="s">
        <v>60</v>
      </c>
      <c r="D7" s="5" t="s">
        <v>136</v>
      </c>
      <c r="E7" s="5">
        <v>0.7622967193099317</v>
      </c>
      <c r="F7" s="5">
        <v>369.25</v>
      </c>
      <c r="G7" s="5">
        <v>0.71336452014737894</v>
      </c>
      <c r="H7" s="5">
        <v>0.74254742547425479</v>
      </c>
      <c r="I7" s="5">
        <v>22</v>
      </c>
      <c r="J7" s="5">
        <v>44</v>
      </c>
      <c r="K7" s="5">
        <v>304</v>
      </c>
      <c r="L7">
        <f t="shared" si="0"/>
        <v>0.82162162162162167</v>
      </c>
    </row>
    <row r="8" spans="1:12" x14ac:dyDescent="0.25">
      <c r="A8" s="4" t="s">
        <v>215</v>
      </c>
      <c r="B8" s="4" t="s">
        <v>65</v>
      </c>
      <c r="C8" s="4" t="s">
        <v>66</v>
      </c>
      <c r="D8" s="4" t="s">
        <v>136</v>
      </c>
      <c r="E8" s="4">
        <v>0.9315749549436545</v>
      </c>
      <c r="F8" s="4">
        <v>185.5</v>
      </c>
      <c r="G8" s="4">
        <v>0.87191624590309158</v>
      </c>
      <c r="H8" s="4">
        <v>1</v>
      </c>
      <c r="I8" s="4">
        <v>0</v>
      </c>
      <c r="J8" s="4">
        <v>0</v>
      </c>
      <c r="K8" s="4">
        <v>186</v>
      </c>
      <c r="L8">
        <f t="shared" si="0"/>
        <v>1</v>
      </c>
    </row>
    <row r="9" spans="1:12" x14ac:dyDescent="0.25">
      <c r="A9" s="5" t="s">
        <v>215</v>
      </c>
      <c r="B9" s="5" t="s">
        <v>70</v>
      </c>
      <c r="C9" s="5" t="s">
        <v>71</v>
      </c>
      <c r="D9" s="5" t="s">
        <v>136</v>
      </c>
      <c r="E9" s="5">
        <v>0.64048649021448989</v>
      </c>
      <c r="F9" s="5">
        <v>440.5</v>
      </c>
      <c r="G9" s="5">
        <v>0.60376661800321108</v>
      </c>
      <c r="H9" s="5">
        <v>0.73636363636363633</v>
      </c>
      <c r="I9" s="5">
        <v>0</v>
      </c>
      <c r="J9" s="5">
        <v>138</v>
      </c>
      <c r="K9" s="5">
        <v>303</v>
      </c>
      <c r="L9">
        <f t="shared" si="0"/>
        <v>0.68707482993197277</v>
      </c>
    </row>
    <row r="10" spans="1:12" x14ac:dyDescent="0.25">
      <c r="A10" s="4" t="s">
        <v>215</v>
      </c>
      <c r="B10" s="4" t="s">
        <v>74</v>
      </c>
      <c r="C10" s="4" t="s">
        <v>75</v>
      </c>
      <c r="D10" s="4" t="s">
        <v>136</v>
      </c>
      <c r="E10" s="4">
        <v>0</v>
      </c>
      <c r="F10" s="4">
        <v>8.5</v>
      </c>
      <c r="G10" s="4">
        <v>0</v>
      </c>
      <c r="H10" s="4">
        <v>0</v>
      </c>
      <c r="I10" s="4">
        <v>9</v>
      </c>
      <c r="J10" s="4">
        <v>0</v>
      </c>
      <c r="K10" s="4">
        <v>0</v>
      </c>
      <c r="L10">
        <f t="shared" si="0"/>
        <v>0</v>
      </c>
    </row>
    <row r="11" spans="1:12" x14ac:dyDescent="0.25">
      <c r="A11" s="5" t="s">
        <v>215</v>
      </c>
      <c r="B11" s="5" t="s">
        <v>78</v>
      </c>
      <c r="C11" s="5" t="s">
        <v>79</v>
      </c>
      <c r="D11" s="5" t="s">
        <v>136</v>
      </c>
      <c r="E11" s="5">
        <v>0.67303526622580878</v>
      </c>
      <c r="F11" s="5">
        <v>169.25</v>
      </c>
      <c r="G11" s="5">
        <v>0.75673654104305654</v>
      </c>
      <c r="H11" s="5">
        <v>0.57988165680473369</v>
      </c>
      <c r="I11" s="5">
        <v>13</v>
      </c>
      <c r="J11" s="5">
        <v>54</v>
      </c>
      <c r="K11" s="5">
        <v>103</v>
      </c>
      <c r="L11">
        <f t="shared" si="0"/>
        <v>0.60588235294117643</v>
      </c>
    </row>
    <row r="12" spans="1:12" x14ac:dyDescent="0.25">
      <c r="A12" s="4" t="s">
        <v>215</v>
      </c>
      <c r="B12" s="4" t="s">
        <v>84</v>
      </c>
      <c r="C12" s="4" t="s">
        <v>85</v>
      </c>
      <c r="D12" s="4" t="s">
        <v>136</v>
      </c>
      <c r="E12" s="4">
        <v>0.7787953425790517</v>
      </c>
      <c r="F12" s="4">
        <v>1152</v>
      </c>
      <c r="G12" s="4">
        <v>0.7755005242898303</v>
      </c>
      <c r="H12" s="4">
        <v>0.70833333333333337</v>
      </c>
      <c r="I12" s="4">
        <v>146</v>
      </c>
      <c r="J12" s="4">
        <v>102</v>
      </c>
      <c r="K12" s="4">
        <v>904</v>
      </c>
      <c r="L12">
        <f t="shared" si="0"/>
        <v>0.78472222222222221</v>
      </c>
    </row>
    <row r="13" spans="1:12" x14ac:dyDescent="0.25">
      <c r="A13" s="5" t="s">
        <v>215</v>
      </c>
      <c r="B13" s="5" t="s">
        <v>90</v>
      </c>
      <c r="C13" s="5" t="s">
        <v>91</v>
      </c>
      <c r="D13" s="5" t="s">
        <v>136</v>
      </c>
      <c r="E13" s="5">
        <v>0.66563726715559934</v>
      </c>
      <c r="F13" s="5">
        <v>608.75</v>
      </c>
      <c r="G13" s="5">
        <v>0.57418194143917001</v>
      </c>
      <c r="H13" s="5">
        <v>0.80295566502463056</v>
      </c>
      <c r="I13" s="5">
        <v>85</v>
      </c>
      <c r="J13" s="5">
        <v>40</v>
      </c>
      <c r="K13" s="5">
        <v>484</v>
      </c>
      <c r="L13">
        <f t="shared" si="0"/>
        <v>0.79474548440065684</v>
      </c>
    </row>
    <row r="14" spans="1:12" x14ac:dyDescent="0.25">
      <c r="A14" s="4" t="s">
        <v>215</v>
      </c>
      <c r="B14" s="4" t="s">
        <v>96</v>
      </c>
      <c r="C14" s="4" t="s">
        <v>97</v>
      </c>
      <c r="D14" s="4" t="s">
        <v>136</v>
      </c>
      <c r="E14" s="4">
        <v>0.77624341105363726</v>
      </c>
      <c r="F14" s="4">
        <v>267.75</v>
      </c>
      <c r="G14" s="4">
        <v>0.742188607858706</v>
      </c>
      <c r="H14" s="4">
        <v>0.90262172284644204</v>
      </c>
      <c r="I14" s="4">
        <v>32</v>
      </c>
      <c r="J14" s="4">
        <v>16</v>
      </c>
      <c r="K14" s="4">
        <v>221</v>
      </c>
      <c r="L14">
        <f t="shared" si="0"/>
        <v>0.82156133828996281</v>
      </c>
    </row>
    <row r="15" spans="1:12" x14ac:dyDescent="0.25">
      <c r="A15" s="5" t="s">
        <v>215</v>
      </c>
      <c r="B15" s="5" t="s">
        <v>102</v>
      </c>
      <c r="C15" s="5" t="s">
        <v>103</v>
      </c>
      <c r="D15" s="5" t="s">
        <v>136</v>
      </c>
      <c r="E15" s="5">
        <v>0.69446198339105625</v>
      </c>
      <c r="F15" s="5">
        <v>9091</v>
      </c>
      <c r="G15" s="5">
        <v>0.67683016009765185</v>
      </c>
      <c r="H15" s="5">
        <v>0.72687273127268726</v>
      </c>
      <c r="I15" s="5">
        <v>1657</v>
      </c>
      <c r="J15" s="5">
        <v>902</v>
      </c>
      <c r="K15" s="5">
        <v>6532</v>
      </c>
      <c r="L15">
        <f t="shared" si="0"/>
        <v>0.71851281487185126</v>
      </c>
    </row>
    <row r="16" spans="1:12" x14ac:dyDescent="0.25">
      <c r="A16" s="4" t="s">
        <v>215</v>
      </c>
      <c r="B16" s="4" t="s">
        <v>108</v>
      </c>
      <c r="C16" s="4" t="s">
        <v>109</v>
      </c>
      <c r="D16" s="4" t="s">
        <v>136</v>
      </c>
      <c r="E16" s="4">
        <v>0</v>
      </c>
      <c r="F16" s="4">
        <v>1.75</v>
      </c>
      <c r="G16" s="4">
        <v>0</v>
      </c>
      <c r="H16" s="4">
        <v>0</v>
      </c>
      <c r="I16" s="4">
        <v>0</v>
      </c>
      <c r="J16" s="4">
        <v>2</v>
      </c>
      <c r="K16" s="4">
        <v>0</v>
      </c>
      <c r="L16">
        <f t="shared" si="0"/>
        <v>0</v>
      </c>
    </row>
    <row r="17" spans="1:12" x14ac:dyDescent="0.25">
      <c r="A17" s="5" t="s">
        <v>215</v>
      </c>
      <c r="B17" s="5" t="s">
        <v>112</v>
      </c>
      <c r="C17" s="5" t="s">
        <v>113</v>
      </c>
      <c r="D17" s="5" t="s">
        <v>136</v>
      </c>
      <c r="E17" s="5">
        <v>0</v>
      </c>
      <c r="F17" s="5">
        <v>5.5</v>
      </c>
      <c r="G17" s="5">
        <v>0</v>
      </c>
      <c r="H17" s="5">
        <v>0</v>
      </c>
      <c r="I17" s="5">
        <v>5</v>
      </c>
      <c r="J17" s="5">
        <v>0</v>
      </c>
      <c r="K17" s="5">
        <v>0</v>
      </c>
      <c r="L17">
        <f t="shared" si="0"/>
        <v>0</v>
      </c>
    </row>
    <row r="18" spans="1:12" x14ac:dyDescent="0.25">
      <c r="A18" s="4" t="s">
        <v>215</v>
      </c>
      <c r="B18" s="4" t="s">
        <v>118</v>
      </c>
      <c r="C18" s="4" t="s">
        <v>119</v>
      </c>
      <c r="D18" s="4" t="s">
        <v>136</v>
      </c>
      <c r="E18" s="4">
        <v>0.52999073948407016</v>
      </c>
      <c r="F18" s="4">
        <v>5833.5</v>
      </c>
      <c r="G18" s="4">
        <v>0.52192963743854037</v>
      </c>
      <c r="H18" s="4">
        <v>0.58991942396708386</v>
      </c>
      <c r="I18" s="4">
        <v>1026</v>
      </c>
      <c r="J18" s="4">
        <v>1660</v>
      </c>
      <c r="K18" s="4">
        <v>3148</v>
      </c>
      <c r="L18">
        <f t="shared" si="0"/>
        <v>0.53959547480287962</v>
      </c>
    </row>
    <row r="19" spans="1:12" x14ac:dyDescent="0.25">
      <c r="A19" s="5" t="s">
        <v>215</v>
      </c>
      <c r="B19" s="5" t="s">
        <v>124</v>
      </c>
      <c r="C19" s="5" t="s">
        <v>125</v>
      </c>
      <c r="D19" s="5" t="s">
        <v>136</v>
      </c>
      <c r="E19" s="5">
        <v>0.49569740817626928</v>
      </c>
      <c r="F19" s="5">
        <v>3845.25</v>
      </c>
      <c r="G19" s="5">
        <v>0.50729806052514703</v>
      </c>
      <c r="H19" s="5">
        <v>0.44655396618985693</v>
      </c>
      <c r="I19" s="5">
        <v>1348</v>
      </c>
      <c r="J19" s="5">
        <v>611</v>
      </c>
      <c r="K19" s="5">
        <v>1887</v>
      </c>
      <c r="L19">
        <f t="shared" si="0"/>
        <v>0.49063962558502339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D15F-A1D7-4024-BF7D-709836963441}">
  <dimension ref="A1:AN21"/>
  <sheetViews>
    <sheetView topLeftCell="T1" workbookViewId="0">
      <selection activeCell="AB2" sqref="AB2:AE21"/>
    </sheetView>
  </sheetViews>
  <sheetFormatPr baseColWidth="10" defaultRowHeight="15" x14ac:dyDescent="0.25"/>
  <cols>
    <col min="6" max="6" width="14" customWidth="1"/>
    <col min="7" max="7" width="13.5703125" customWidth="1"/>
    <col min="10" max="10" width="17.28515625" customWidth="1"/>
    <col min="11" max="11" width="16.85546875" customWidth="1"/>
    <col min="12" max="12" width="17.28515625" customWidth="1"/>
    <col min="13" max="13" width="14.42578125" customWidth="1"/>
    <col min="14" max="14" width="14" customWidth="1"/>
    <col min="15" max="15" width="14.42578125" customWidth="1"/>
    <col min="20" max="20" width="15" customWidth="1"/>
    <col min="21" max="21" width="15.42578125" customWidth="1"/>
    <col min="22" max="22" width="15.7109375" customWidth="1"/>
    <col min="23" max="23" width="16.140625" customWidth="1"/>
    <col min="24" max="24" width="15.28515625" customWidth="1"/>
    <col min="25" max="25" width="12" customWidth="1"/>
    <col min="26" max="26" width="14.28515625" customWidth="1"/>
    <col min="27" max="27" width="14" customWidth="1"/>
    <col min="28" max="28" width="14.85546875" customWidth="1"/>
    <col min="29" max="29" width="11.5703125" customWidth="1"/>
    <col min="30" max="30" width="13.85546875" customWidth="1"/>
    <col min="31" max="31" width="13.5703125" customWidth="1"/>
    <col min="32" max="32" width="18.42578125" customWidth="1"/>
    <col min="33" max="33" width="20.5703125" customWidth="1"/>
    <col min="34" max="34" width="17.28515625" customWidth="1"/>
    <col min="35" max="35" width="19.5703125" customWidth="1"/>
    <col min="36" max="36" width="19.28515625" customWidth="1"/>
    <col min="37" max="37" width="23.5703125" customWidth="1"/>
    <col min="38" max="38" width="20.28515625" customWidth="1"/>
    <col min="39" max="39" width="22.5703125" customWidth="1"/>
    <col min="40" max="40" width="22.28515625" customWidth="1"/>
  </cols>
  <sheetData>
    <row r="1" spans="1:40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203</v>
      </c>
      <c r="U1" s="3" t="s">
        <v>204</v>
      </c>
      <c r="V1" s="3" t="s">
        <v>205</v>
      </c>
      <c r="W1" s="3" t="s">
        <v>206</v>
      </c>
      <c r="X1" s="3" t="s">
        <v>207</v>
      </c>
      <c r="Y1" s="3" t="s">
        <v>208</v>
      </c>
      <c r="Z1" s="3" t="s">
        <v>209</v>
      </c>
      <c r="AA1" s="3" t="s">
        <v>210</v>
      </c>
      <c r="AB1" s="3" t="s">
        <v>211</v>
      </c>
      <c r="AC1" s="3" t="s">
        <v>212</v>
      </c>
      <c r="AD1" s="3" t="s">
        <v>213</v>
      </c>
      <c r="AE1" s="3" t="s">
        <v>214</v>
      </c>
      <c r="AF1" s="3" t="s">
        <v>20</v>
      </c>
      <c r="AG1" s="3" t="s">
        <v>21</v>
      </c>
      <c r="AH1" s="3" t="s">
        <v>22</v>
      </c>
      <c r="AI1" s="3" t="s">
        <v>23</v>
      </c>
      <c r="AJ1" s="3" t="s">
        <v>24</v>
      </c>
      <c r="AK1" s="3" t="s">
        <v>25</v>
      </c>
      <c r="AL1" s="3" t="s">
        <v>26</v>
      </c>
      <c r="AM1" s="3" t="s">
        <v>27</v>
      </c>
      <c r="AN1" s="3" t="s">
        <v>28</v>
      </c>
    </row>
    <row r="2" spans="1:40" s="3" customFormat="1" x14ac:dyDescent="0.25">
      <c r="A2" s="3" t="s">
        <v>215</v>
      </c>
      <c r="B2" s="3" t="s">
        <v>29</v>
      </c>
      <c r="C2" s="3" t="s">
        <v>30</v>
      </c>
      <c r="D2" s="3" t="s">
        <v>31</v>
      </c>
      <c r="E2" s="3">
        <v>5.1181278228759766</v>
      </c>
      <c r="F2" s="3">
        <v>146</v>
      </c>
      <c r="G2" s="3">
        <v>110</v>
      </c>
      <c r="H2" s="3">
        <v>36</v>
      </c>
      <c r="I2" s="3">
        <v>0.60960960960960964</v>
      </c>
      <c r="J2" s="3">
        <v>0</v>
      </c>
      <c r="K2" s="3">
        <v>0</v>
      </c>
      <c r="L2" s="3">
        <v>0.60960960960960964</v>
      </c>
      <c r="M2" s="3">
        <v>0</v>
      </c>
      <c r="N2" s="3">
        <v>0</v>
      </c>
      <c r="O2" s="3">
        <v>1</v>
      </c>
      <c r="P2" s="3">
        <v>0</v>
      </c>
      <c r="Q2" s="3">
        <v>0</v>
      </c>
      <c r="R2" s="3">
        <v>0.7574176894603547</v>
      </c>
      <c r="T2" s="3">
        <v>0</v>
      </c>
      <c r="U2" s="3">
        <v>14</v>
      </c>
      <c r="V2" s="3">
        <v>0</v>
      </c>
      <c r="W2" s="3">
        <v>22</v>
      </c>
      <c r="X2" s="3">
        <v>0.60960960960960964</v>
      </c>
      <c r="Y2" s="3">
        <v>1</v>
      </c>
      <c r="Z2" s="3">
        <v>0.7574176894603547</v>
      </c>
      <c r="AA2" s="3">
        <v>22</v>
      </c>
      <c r="AB2" s="3">
        <v>0</v>
      </c>
      <c r="AC2" s="3">
        <v>0</v>
      </c>
      <c r="AD2" s="3">
        <v>0</v>
      </c>
      <c r="AE2" s="3">
        <v>14</v>
      </c>
      <c r="AF2" s="3">
        <v>0.60960960960960964</v>
      </c>
      <c r="AG2" s="3">
        <v>0.30480480480480482</v>
      </c>
      <c r="AH2" s="3">
        <v>0.5</v>
      </c>
      <c r="AI2" s="3">
        <v>0.3787088447301773</v>
      </c>
      <c r="AJ2" s="3">
        <v>36</v>
      </c>
      <c r="AK2" s="3">
        <v>0.37171743815887959</v>
      </c>
      <c r="AL2" s="3">
        <v>0.60960960960960964</v>
      </c>
      <c r="AM2" s="3">
        <v>0.46180152975886457</v>
      </c>
      <c r="AN2" s="3">
        <v>36</v>
      </c>
    </row>
    <row r="3" spans="1:40" s="3" customFormat="1" x14ac:dyDescent="0.25">
      <c r="A3" s="3" t="s">
        <v>215</v>
      </c>
      <c r="B3" s="3" t="s">
        <v>35</v>
      </c>
      <c r="C3" s="3" t="s">
        <v>36</v>
      </c>
      <c r="D3" s="3" t="s">
        <v>31</v>
      </c>
      <c r="E3" s="3">
        <v>4.6475379467010498</v>
      </c>
      <c r="F3" s="3">
        <v>572</v>
      </c>
      <c r="G3" s="3">
        <v>429</v>
      </c>
      <c r="H3" s="3">
        <v>143</v>
      </c>
      <c r="I3" s="3">
        <v>0.64685314685314688</v>
      </c>
      <c r="J3" s="3">
        <v>0</v>
      </c>
      <c r="K3" s="3">
        <v>0</v>
      </c>
      <c r="L3" s="3">
        <v>0.64685314685314688</v>
      </c>
      <c r="M3" s="3">
        <v>0</v>
      </c>
      <c r="N3" s="3">
        <v>0</v>
      </c>
      <c r="O3" s="3">
        <v>1</v>
      </c>
      <c r="P3" s="3">
        <v>0</v>
      </c>
      <c r="Q3" s="3">
        <v>0</v>
      </c>
      <c r="R3" s="3">
        <v>0.78555715831229711</v>
      </c>
      <c r="T3" s="3">
        <v>0</v>
      </c>
      <c r="U3" s="3">
        <v>51</v>
      </c>
      <c r="V3" s="3">
        <v>0</v>
      </c>
      <c r="W3" s="3">
        <v>93</v>
      </c>
      <c r="X3" s="3">
        <v>0.64685314685314688</v>
      </c>
      <c r="Y3" s="3">
        <v>1</v>
      </c>
      <c r="Z3" s="3">
        <v>0.78555715831229711</v>
      </c>
      <c r="AA3" s="3">
        <v>92</v>
      </c>
      <c r="AB3" s="3">
        <v>0</v>
      </c>
      <c r="AC3" s="3">
        <v>0</v>
      </c>
      <c r="AD3" s="3">
        <v>0</v>
      </c>
      <c r="AE3" s="3">
        <v>51</v>
      </c>
      <c r="AF3" s="3">
        <v>0.64685314685314688</v>
      </c>
      <c r="AG3" s="3">
        <v>0.32342657342657338</v>
      </c>
      <c r="AH3" s="3">
        <v>0.5</v>
      </c>
      <c r="AI3" s="3">
        <v>0.3927785791561485</v>
      </c>
      <c r="AJ3" s="3">
        <v>143</v>
      </c>
      <c r="AK3" s="3">
        <v>0.41843121913051978</v>
      </c>
      <c r="AL3" s="3">
        <v>0.64685314685314688</v>
      </c>
      <c r="AM3" s="3">
        <v>0.50814913539399653</v>
      </c>
      <c r="AN3" s="3">
        <v>143</v>
      </c>
    </row>
    <row r="4" spans="1:40" s="3" customFormat="1" x14ac:dyDescent="0.25">
      <c r="A4" s="3" t="s">
        <v>215</v>
      </c>
      <c r="B4" s="3" t="s">
        <v>39</v>
      </c>
      <c r="C4" s="3" t="s">
        <v>40</v>
      </c>
      <c r="D4" s="3" t="s">
        <v>31</v>
      </c>
      <c r="E4" s="3">
        <v>3.3301825523376465</v>
      </c>
      <c r="F4" s="3">
        <v>200</v>
      </c>
      <c r="G4" s="3">
        <v>150</v>
      </c>
      <c r="H4" s="3">
        <v>50</v>
      </c>
      <c r="I4" s="3">
        <v>0.69499999999999995</v>
      </c>
      <c r="J4" s="3">
        <v>0</v>
      </c>
      <c r="K4" s="3">
        <v>0</v>
      </c>
      <c r="L4" s="3">
        <v>0.69499999999999995</v>
      </c>
      <c r="M4" s="3">
        <v>0</v>
      </c>
      <c r="N4" s="3">
        <v>0</v>
      </c>
      <c r="O4" s="3">
        <v>1</v>
      </c>
      <c r="P4" s="3">
        <v>0</v>
      </c>
      <c r="Q4" s="3">
        <v>0</v>
      </c>
      <c r="R4" s="3">
        <v>0.82002801120448177</v>
      </c>
      <c r="T4" s="3">
        <v>0</v>
      </c>
      <c r="U4" s="3">
        <v>15</v>
      </c>
      <c r="V4" s="3">
        <v>0</v>
      </c>
      <c r="W4" s="3">
        <v>35</v>
      </c>
      <c r="X4" s="3">
        <v>0.69499999999999995</v>
      </c>
      <c r="Y4" s="3">
        <v>1</v>
      </c>
      <c r="Z4" s="3">
        <v>0.82002801120448177</v>
      </c>
      <c r="AA4" s="3">
        <v>34</v>
      </c>
      <c r="AB4" s="3">
        <v>0</v>
      </c>
      <c r="AC4" s="3">
        <v>0</v>
      </c>
      <c r="AD4" s="3">
        <v>0</v>
      </c>
      <c r="AE4" s="3">
        <v>16</v>
      </c>
      <c r="AF4" s="3">
        <v>0.69499999999999995</v>
      </c>
      <c r="AG4" s="3">
        <v>0.34749999999999998</v>
      </c>
      <c r="AH4" s="3">
        <v>0.5</v>
      </c>
      <c r="AI4" s="3">
        <v>0.41001400560224088</v>
      </c>
      <c r="AJ4" s="3">
        <v>50</v>
      </c>
      <c r="AK4" s="3">
        <v>0.48309999999999997</v>
      </c>
      <c r="AL4" s="3">
        <v>0.69499999999999995</v>
      </c>
      <c r="AM4" s="3">
        <v>0.56997198879551814</v>
      </c>
      <c r="AN4" s="3">
        <v>50</v>
      </c>
    </row>
    <row r="5" spans="1:40" s="3" customFormat="1" x14ac:dyDescent="0.25">
      <c r="A5" s="3" t="s">
        <v>215</v>
      </c>
      <c r="B5" s="3" t="s">
        <v>43</v>
      </c>
      <c r="C5" s="3" t="s">
        <v>44</v>
      </c>
      <c r="D5" s="3" t="s">
        <v>31</v>
      </c>
      <c r="E5" s="3">
        <v>3.0866882801055908</v>
      </c>
      <c r="F5" s="3">
        <v>179</v>
      </c>
      <c r="G5" s="3">
        <v>135</v>
      </c>
      <c r="H5" s="3">
        <v>44</v>
      </c>
      <c r="I5" s="3">
        <v>0.61452020202020208</v>
      </c>
      <c r="J5" s="3">
        <v>0</v>
      </c>
      <c r="K5" s="3">
        <v>0</v>
      </c>
      <c r="L5" s="3">
        <v>0.61452020202020208</v>
      </c>
      <c r="M5" s="3">
        <v>0</v>
      </c>
      <c r="N5" s="3">
        <v>0</v>
      </c>
      <c r="O5" s="3">
        <v>1</v>
      </c>
      <c r="P5" s="3">
        <v>0</v>
      </c>
      <c r="Q5" s="3">
        <v>0</v>
      </c>
      <c r="R5" s="3">
        <v>0.76120248890603892</v>
      </c>
      <c r="T5" s="3">
        <v>0</v>
      </c>
      <c r="U5" s="3">
        <v>17</v>
      </c>
      <c r="V5" s="3">
        <v>0</v>
      </c>
      <c r="W5" s="3">
        <v>28</v>
      </c>
      <c r="X5" s="3">
        <v>0.61452020202020208</v>
      </c>
      <c r="Y5" s="3">
        <v>1</v>
      </c>
      <c r="Z5" s="3">
        <v>0.76120248890603892</v>
      </c>
      <c r="AA5" s="3">
        <v>27</v>
      </c>
      <c r="AB5" s="3">
        <v>0</v>
      </c>
      <c r="AC5" s="3">
        <v>0</v>
      </c>
      <c r="AD5" s="3">
        <v>0</v>
      </c>
      <c r="AE5" s="3">
        <v>17</v>
      </c>
      <c r="AF5" s="3">
        <v>0.61452020202020208</v>
      </c>
      <c r="AG5" s="3">
        <v>0.30726010101010104</v>
      </c>
      <c r="AH5" s="3">
        <v>0.5</v>
      </c>
      <c r="AI5" s="3">
        <v>0.38060124445301946</v>
      </c>
      <c r="AJ5" s="3">
        <v>44</v>
      </c>
      <c r="AK5" s="3">
        <v>0.37771764360779514</v>
      </c>
      <c r="AL5" s="3">
        <v>0.61452020202020208</v>
      </c>
      <c r="AM5" s="3">
        <v>0.46783791513436501</v>
      </c>
      <c r="AN5" s="3">
        <v>44</v>
      </c>
    </row>
    <row r="6" spans="1:40" s="3" customFormat="1" x14ac:dyDescent="0.25">
      <c r="A6" s="3" t="s">
        <v>215</v>
      </c>
      <c r="B6" s="3" t="s">
        <v>48</v>
      </c>
      <c r="C6" s="3" t="s">
        <v>49</v>
      </c>
      <c r="D6" s="3" t="s">
        <v>31</v>
      </c>
      <c r="E6" s="3">
        <v>28.468307256698608</v>
      </c>
      <c r="F6" s="3">
        <v>8424</v>
      </c>
      <c r="G6" s="3">
        <v>6318</v>
      </c>
      <c r="H6" s="3">
        <v>2106</v>
      </c>
      <c r="I6" s="3">
        <v>0.86562203228869894</v>
      </c>
      <c r="J6" s="3">
        <v>0</v>
      </c>
      <c r="K6" s="3">
        <v>0</v>
      </c>
      <c r="L6" s="3">
        <v>0.894789642511858</v>
      </c>
      <c r="M6" s="3">
        <v>0</v>
      </c>
      <c r="N6" s="3">
        <v>0</v>
      </c>
      <c r="O6" s="3">
        <v>0.94700169930644262</v>
      </c>
      <c r="P6" s="3">
        <v>0</v>
      </c>
      <c r="Q6" s="3">
        <v>0</v>
      </c>
      <c r="R6" s="3">
        <v>0.92014270888678651</v>
      </c>
      <c r="T6" s="3">
        <v>193</v>
      </c>
      <c r="U6" s="3">
        <v>192</v>
      </c>
      <c r="V6" s="3">
        <v>91</v>
      </c>
      <c r="W6" s="3">
        <v>1631</v>
      </c>
      <c r="X6" s="3">
        <v>0.894789642511858</v>
      </c>
      <c r="Y6" s="3">
        <v>0.94700169930644262</v>
      </c>
      <c r="Z6" s="3">
        <v>0.92014270888678651</v>
      </c>
      <c r="AA6" s="3">
        <v>1722</v>
      </c>
      <c r="AB6" s="3">
        <v>0.67901440766249899</v>
      </c>
      <c r="AC6" s="3">
        <v>0.50098417207792212</v>
      </c>
      <c r="AD6" s="3">
        <v>0.5762603968729757</v>
      </c>
      <c r="AE6" s="3">
        <v>384</v>
      </c>
      <c r="AF6" s="3">
        <v>0.86562203228869894</v>
      </c>
      <c r="AG6" s="3">
        <v>0.78690202508717855</v>
      </c>
      <c r="AH6" s="3">
        <v>0.72399293569218237</v>
      </c>
      <c r="AI6" s="3">
        <v>0.7482015528798811</v>
      </c>
      <c r="AJ6" s="3">
        <v>2106</v>
      </c>
      <c r="AK6" s="3">
        <v>0.85542037213159983</v>
      </c>
      <c r="AL6" s="3">
        <v>0.86562203228869894</v>
      </c>
      <c r="AM6" s="3">
        <v>0.85739873402356714</v>
      </c>
      <c r="AN6" s="3">
        <v>2106</v>
      </c>
    </row>
    <row r="7" spans="1:40" s="3" customFormat="1" x14ac:dyDescent="0.25">
      <c r="A7" s="3" t="s">
        <v>215</v>
      </c>
      <c r="B7" s="3" t="s">
        <v>54</v>
      </c>
      <c r="C7" s="3" t="s">
        <v>55</v>
      </c>
      <c r="D7" s="3" t="s">
        <v>31</v>
      </c>
      <c r="E7" s="3">
        <v>4.6085546016693115</v>
      </c>
      <c r="F7" s="3">
        <v>808</v>
      </c>
      <c r="G7" s="3">
        <v>606</v>
      </c>
      <c r="H7" s="3">
        <v>202</v>
      </c>
      <c r="I7" s="3">
        <v>0.59034653465346532</v>
      </c>
      <c r="J7" s="3">
        <v>0</v>
      </c>
      <c r="K7" s="3">
        <v>0</v>
      </c>
      <c r="L7" s="3">
        <v>0.58933057484852958</v>
      </c>
      <c r="M7" s="3">
        <v>0</v>
      </c>
      <c r="N7" s="3">
        <v>0</v>
      </c>
      <c r="O7" s="3">
        <v>1</v>
      </c>
      <c r="P7" s="3">
        <v>0</v>
      </c>
      <c r="Q7" s="3">
        <v>0</v>
      </c>
      <c r="R7" s="3">
        <v>0.74160698895985311</v>
      </c>
      <c r="T7" s="3">
        <v>1</v>
      </c>
      <c r="U7" s="3">
        <v>83</v>
      </c>
      <c r="V7" s="3">
        <v>0</v>
      </c>
      <c r="W7" s="3">
        <v>119</v>
      </c>
      <c r="X7" s="3">
        <v>0.58933057484852958</v>
      </c>
      <c r="Y7" s="3">
        <v>1</v>
      </c>
      <c r="Z7" s="3">
        <v>0.74160698895985311</v>
      </c>
      <c r="AA7" s="3">
        <v>118</v>
      </c>
      <c r="AB7" s="3">
        <v>0.5</v>
      </c>
      <c r="AC7" s="3">
        <v>5.9882386689615501E-3</v>
      </c>
      <c r="AD7" s="3">
        <v>1.18347338935574E-2</v>
      </c>
      <c r="AE7" s="3">
        <v>84</v>
      </c>
      <c r="AF7" s="3">
        <v>0.59034653465346532</v>
      </c>
      <c r="AG7" s="3">
        <v>0.54466528742426479</v>
      </c>
      <c r="AH7" s="3">
        <v>0.50299411933448079</v>
      </c>
      <c r="AI7" s="3">
        <v>0.37672086142670524</v>
      </c>
      <c r="AJ7" s="3">
        <v>202</v>
      </c>
      <c r="AK7" s="3">
        <v>0.55313649622683569</v>
      </c>
      <c r="AL7" s="3">
        <v>0.59034653465346532</v>
      </c>
      <c r="AM7" s="3">
        <v>0.44086358403105214</v>
      </c>
      <c r="AN7" s="3">
        <v>202</v>
      </c>
    </row>
    <row r="8" spans="1:40" s="3" customFormat="1" x14ac:dyDescent="0.25">
      <c r="A8" s="3" t="s">
        <v>215</v>
      </c>
      <c r="B8" s="3" t="s">
        <v>59</v>
      </c>
      <c r="C8" s="3" t="s">
        <v>60</v>
      </c>
      <c r="D8" s="3" t="s">
        <v>31</v>
      </c>
      <c r="E8" s="3">
        <v>4.960676908493042</v>
      </c>
      <c r="F8" s="3">
        <v>857</v>
      </c>
      <c r="G8" s="3">
        <v>643</v>
      </c>
      <c r="H8" s="3">
        <v>214</v>
      </c>
      <c r="I8" s="3">
        <v>0.67097370136926759</v>
      </c>
      <c r="J8" s="3">
        <v>0</v>
      </c>
      <c r="K8" s="3">
        <v>0</v>
      </c>
      <c r="L8" s="3">
        <v>0.64519358240600577</v>
      </c>
      <c r="M8" s="3">
        <v>0</v>
      </c>
      <c r="N8" s="3">
        <v>0</v>
      </c>
      <c r="O8" s="3">
        <v>0.93595041322314054</v>
      </c>
      <c r="P8" s="3">
        <v>0</v>
      </c>
      <c r="Q8" s="3">
        <v>0</v>
      </c>
      <c r="R8" s="3">
        <v>0.7629193939779555</v>
      </c>
      <c r="T8" s="3">
        <v>30</v>
      </c>
      <c r="U8" s="3">
        <v>63</v>
      </c>
      <c r="V8" s="3">
        <v>8</v>
      </c>
      <c r="W8" s="3">
        <v>114</v>
      </c>
      <c r="X8" s="3">
        <v>0.64519358240600577</v>
      </c>
      <c r="Y8" s="3">
        <v>0.93595041322314054</v>
      </c>
      <c r="Z8" s="3">
        <v>0.7629193939779555</v>
      </c>
      <c r="AA8" s="3">
        <v>121</v>
      </c>
      <c r="AB8" s="3">
        <v>0.83211625611342932</v>
      </c>
      <c r="AC8" s="3">
        <v>0.32526881720430106</v>
      </c>
      <c r="AD8" s="3">
        <v>0.4537816346506417</v>
      </c>
      <c r="AE8" s="3">
        <v>93</v>
      </c>
      <c r="AF8" s="3">
        <v>0.67097370136926759</v>
      </c>
      <c r="AG8" s="3">
        <v>0.7386549192597176</v>
      </c>
      <c r="AH8" s="3">
        <v>0.63060961521372083</v>
      </c>
      <c r="AI8" s="3">
        <v>0.60835051431429865</v>
      </c>
      <c r="AJ8" s="3">
        <v>214</v>
      </c>
      <c r="AK8" s="3">
        <v>0.7262323700251252</v>
      </c>
      <c r="AL8" s="3">
        <v>0.67097370136926759</v>
      </c>
      <c r="AM8" s="3">
        <v>0.62880359879460401</v>
      </c>
      <c r="AN8" s="3">
        <v>214</v>
      </c>
    </row>
    <row r="9" spans="1:40" s="3" customFormat="1" x14ac:dyDescent="0.25">
      <c r="A9" s="3" t="s">
        <v>215</v>
      </c>
      <c r="B9" s="3" t="s">
        <v>65</v>
      </c>
      <c r="C9" s="3" t="s">
        <v>66</v>
      </c>
      <c r="D9" s="3" t="s">
        <v>31</v>
      </c>
      <c r="E9" s="3">
        <v>2.8117387294769287</v>
      </c>
      <c r="F9" s="3">
        <v>109</v>
      </c>
      <c r="G9" s="3">
        <v>82</v>
      </c>
      <c r="H9" s="3">
        <v>27</v>
      </c>
      <c r="I9" s="3">
        <v>0.65145502645502651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T9" s="3">
        <v>18</v>
      </c>
      <c r="U9" s="3">
        <v>0</v>
      </c>
      <c r="V9" s="3">
        <v>10</v>
      </c>
      <c r="W9" s="3">
        <v>0</v>
      </c>
      <c r="X9" s="3">
        <v>0</v>
      </c>
      <c r="Y9" s="3">
        <v>0</v>
      </c>
      <c r="Z9" s="3">
        <v>0</v>
      </c>
      <c r="AA9" s="3">
        <v>10</v>
      </c>
      <c r="AB9" s="3">
        <v>0.65145502645502651</v>
      </c>
      <c r="AC9" s="3">
        <v>1</v>
      </c>
      <c r="AD9" s="3">
        <v>0.78883399209486171</v>
      </c>
      <c r="AE9" s="3">
        <v>17</v>
      </c>
      <c r="AF9" s="3">
        <v>0.65145502645502651</v>
      </c>
      <c r="AG9" s="3">
        <v>0.3257275132275132</v>
      </c>
      <c r="AH9" s="3">
        <v>0.5</v>
      </c>
      <c r="AI9" s="3">
        <v>0.39441699604743086</v>
      </c>
      <c r="AJ9" s="3">
        <v>27</v>
      </c>
      <c r="AK9" s="3">
        <v>0.42464691637972057</v>
      </c>
      <c r="AL9" s="3">
        <v>0.65145502645502651</v>
      </c>
      <c r="AM9" s="3">
        <v>0.5140760608151913</v>
      </c>
      <c r="AN9" s="3">
        <v>27</v>
      </c>
    </row>
    <row r="10" spans="1:40" s="3" customFormat="1" x14ac:dyDescent="0.25">
      <c r="A10" s="3" t="s">
        <v>215</v>
      </c>
      <c r="B10" s="3" t="s">
        <v>70</v>
      </c>
      <c r="C10" s="3" t="s">
        <v>71</v>
      </c>
      <c r="D10" s="3" t="s">
        <v>31</v>
      </c>
      <c r="E10" s="3">
        <v>7.2520911693572998</v>
      </c>
      <c r="F10" s="3">
        <v>1639</v>
      </c>
      <c r="G10" s="3">
        <v>1230</v>
      </c>
      <c r="H10" s="3">
        <v>409</v>
      </c>
      <c r="I10" s="3">
        <v>0.97376557934283503</v>
      </c>
      <c r="J10" s="3">
        <v>0</v>
      </c>
      <c r="K10" s="3">
        <v>0</v>
      </c>
      <c r="L10" s="3">
        <v>0.97376557934283503</v>
      </c>
      <c r="M10" s="3">
        <v>0</v>
      </c>
      <c r="N10" s="3">
        <v>0</v>
      </c>
      <c r="O10" s="3">
        <v>1</v>
      </c>
      <c r="P10" s="3">
        <v>0</v>
      </c>
      <c r="Q10" s="3">
        <v>0</v>
      </c>
      <c r="R10" s="3">
        <v>0.9867081655631571</v>
      </c>
      <c r="T10" s="3">
        <v>0</v>
      </c>
      <c r="U10" s="3">
        <v>11</v>
      </c>
      <c r="V10" s="3">
        <v>0</v>
      </c>
      <c r="W10" s="3">
        <v>399</v>
      </c>
      <c r="X10" s="3">
        <v>0.97376557934283503</v>
      </c>
      <c r="Y10" s="3">
        <v>1</v>
      </c>
      <c r="Z10" s="3">
        <v>0.9867081655631571</v>
      </c>
      <c r="AA10" s="3">
        <v>399</v>
      </c>
      <c r="AB10" s="3">
        <v>0</v>
      </c>
      <c r="AC10" s="3">
        <v>0</v>
      </c>
      <c r="AD10" s="3">
        <v>0</v>
      </c>
      <c r="AE10" s="3">
        <v>10</v>
      </c>
      <c r="AF10" s="3">
        <v>0.97376557934283503</v>
      </c>
      <c r="AG10" s="3">
        <v>0.48688278967141752</v>
      </c>
      <c r="AH10" s="3">
        <v>0.5</v>
      </c>
      <c r="AI10" s="3">
        <v>0.49335408278157855</v>
      </c>
      <c r="AJ10" s="3">
        <v>409</v>
      </c>
      <c r="AK10" s="3">
        <v>0.94822046504401547</v>
      </c>
      <c r="AL10" s="3">
        <v>0.97376557934283503</v>
      </c>
      <c r="AM10" s="3">
        <v>0.96082299312251296</v>
      </c>
      <c r="AN10" s="3">
        <v>409</v>
      </c>
    </row>
    <row r="11" spans="1:40" s="3" customFormat="1" x14ac:dyDescent="0.25">
      <c r="A11" s="3" t="s">
        <v>215</v>
      </c>
      <c r="B11" s="3" t="s">
        <v>74</v>
      </c>
      <c r="C11" s="3" t="s">
        <v>75</v>
      </c>
      <c r="D11" s="3" t="s">
        <v>31</v>
      </c>
      <c r="E11" s="3">
        <v>3.9414374828338623</v>
      </c>
      <c r="F11" s="3">
        <v>556</v>
      </c>
      <c r="G11" s="3">
        <v>417</v>
      </c>
      <c r="H11" s="3">
        <v>139</v>
      </c>
      <c r="I11" s="3">
        <v>0.91007194244604306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T11" s="3">
        <v>127</v>
      </c>
      <c r="U11" s="3">
        <v>0</v>
      </c>
      <c r="V11" s="3">
        <v>13</v>
      </c>
      <c r="W11" s="3">
        <v>0</v>
      </c>
      <c r="X11" s="3">
        <v>0</v>
      </c>
      <c r="Y11" s="3">
        <v>0</v>
      </c>
      <c r="Z11" s="3">
        <v>0</v>
      </c>
      <c r="AA11" s="3">
        <v>13</v>
      </c>
      <c r="AB11" s="3">
        <v>0.91007194244604306</v>
      </c>
      <c r="AC11" s="3">
        <v>1</v>
      </c>
      <c r="AD11" s="3">
        <v>0.952915307135764</v>
      </c>
      <c r="AE11" s="3">
        <v>126</v>
      </c>
      <c r="AF11" s="3">
        <v>0.91007194244604306</v>
      </c>
      <c r="AG11" s="3">
        <v>0.45503597122302153</v>
      </c>
      <c r="AH11" s="3">
        <v>0.5</v>
      </c>
      <c r="AI11" s="3">
        <v>0.47645765356788189</v>
      </c>
      <c r="AJ11" s="3">
        <v>139</v>
      </c>
      <c r="AK11" s="3">
        <v>0.82824387971637081</v>
      </c>
      <c r="AL11" s="3">
        <v>0.91007194244604306</v>
      </c>
      <c r="AM11" s="3">
        <v>0.86722857775632234</v>
      </c>
      <c r="AN11" s="3">
        <v>139</v>
      </c>
    </row>
    <row r="12" spans="1:40" s="3" customFormat="1" x14ac:dyDescent="0.25">
      <c r="A12" s="3" t="s">
        <v>215</v>
      </c>
      <c r="B12" s="3" t="s">
        <v>78</v>
      </c>
      <c r="C12" s="3" t="s">
        <v>79</v>
      </c>
      <c r="D12" s="3" t="s">
        <v>31</v>
      </c>
      <c r="E12" s="3">
        <v>5.4619734287261963</v>
      </c>
      <c r="F12" s="3">
        <v>1008</v>
      </c>
      <c r="G12" s="3">
        <v>756</v>
      </c>
      <c r="H12" s="3">
        <v>252</v>
      </c>
      <c r="I12" s="3">
        <v>0.71726190476190477</v>
      </c>
      <c r="J12" s="3">
        <v>0</v>
      </c>
      <c r="K12" s="3">
        <v>0</v>
      </c>
      <c r="L12" s="3">
        <v>0.46190476190476187</v>
      </c>
      <c r="M12" s="3">
        <v>0</v>
      </c>
      <c r="N12" s="3">
        <v>0</v>
      </c>
      <c r="O12" s="3">
        <v>9.0087519025875168E-2</v>
      </c>
      <c r="P12" s="3">
        <v>0</v>
      </c>
      <c r="Q12" s="3">
        <v>0</v>
      </c>
      <c r="R12" s="3">
        <v>0.14392059553349873</v>
      </c>
      <c r="T12" s="3">
        <v>174</v>
      </c>
      <c r="U12" s="3">
        <v>5</v>
      </c>
      <c r="V12" s="3">
        <v>66</v>
      </c>
      <c r="W12" s="3">
        <v>7</v>
      </c>
      <c r="X12" s="3">
        <v>0.46190476190476187</v>
      </c>
      <c r="Y12" s="3">
        <v>9.0087519025875168E-2</v>
      </c>
      <c r="Z12" s="3">
        <v>0.14392059553349873</v>
      </c>
      <c r="AA12" s="3">
        <v>72</v>
      </c>
      <c r="AB12" s="3">
        <v>0.72570667636457109</v>
      </c>
      <c r="AC12" s="3">
        <v>0.97082557417752946</v>
      </c>
      <c r="AD12" s="3">
        <v>0.83020210445868259</v>
      </c>
      <c r="AE12" s="3">
        <v>180</v>
      </c>
      <c r="AF12" s="3">
        <v>0.71726190476190477</v>
      </c>
      <c r="AG12" s="3">
        <v>0.59380571913466662</v>
      </c>
      <c r="AH12" s="3">
        <v>0.53045654660170238</v>
      </c>
      <c r="AI12" s="3">
        <v>0.48706134999609063</v>
      </c>
      <c r="AJ12" s="3">
        <v>252</v>
      </c>
      <c r="AK12" s="3">
        <v>0.64970874323161287</v>
      </c>
      <c r="AL12" s="3">
        <v>0.71726190476190477</v>
      </c>
      <c r="AM12" s="3">
        <v>0.63257034089798947</v>
      </c>
      <c r="AN12" s="3">
        <v>252</v>
      </c>
    </row>
    <row r="13" spans="1:40" s="3" customFormat="1" x14ac:dyDescent="0.25">
      <c r="A13" s="3" t="s">
        <v>215</v>
      </c>
      <c r="B13" s="3" t="s">
        <v>84</v>
      </c>
      <c r="C13" s="3" t="s">
        <v>85</v>
      </c>
      <c r="D13" s="3" t="s">
        <v>31</v>
      </c>
      <c r="E13" s="3">
        <v>9.7901620864868182</v>
      </c>
      <c r="F13" s="3">
        <v>2820</v>
      </c>
      <c r="G13" s="3">
        <v>2115</v>
      </c>
      <c r="H13" s="3">
        <v>705</v>
      </c>
      <c r="I13" s="3">
        <v>0.70602836879432618</v>
      </c>
      <c r="J13" s="3">
        <v>0</v>
      </c>
      <c r="K13" s="3">
        <v>0</v>
      </c>
      <c r="L13" s="3">
        <v>0.67462068587159496</v>
      </c>
      <c r="M13" s="3">
        <v>0</v>
      </c>
      <c r="N13" s="3">
        <v>0</v>
      </c>
      <c r="O13" s="3">
        <v>0.51123271889400923</v>
      </c>
      <c r="P13" s="3">
        <v>0</v>
      </c>
      <c r="Q13" s="3">
        <v>0</v>
      </c>
      <c r="R13" s="3">
        <v>0.57732005923909158</v>
      </c>
      <c r="T13" s="3">
        <v>355</v>
      </c>
      <c r="U13" s="3">
        <v>71</v>
      </c>
      <c r="V13" s="3">
        <v>137</v>
      </c>
      <c r="W13" s="3">
        <v>143</v>
      </c>
      <c r="X13" s="3">
        <v>0.67462068587159496</v>
      </c>
      <c r="Y13" s="3">
        <v>0.51123271889400923</v>
      </c>
      <c r="Z13" s="3">
        <v>0.57732005923909158</v>
      </c>
      <c r="AA13" s="3">
        <v>280</v>
      </c>
      <c r="AB13" s="3">
        <v>0.72358704028332099</v>
      </c>
      <c r="AC13" s="3">
        <v>0.8338359569179784</v>
      </c>
      <c r="AD13" s="3">
        <v>0.7735656451529731</v>
      </c>
      <c r="AE13" s="3">
        <v>425</v>
      </c>
      <c r="AF13" s="3">
        <v>0.70602836879432618</v>
      </c>
      <c r="AG13" s="3">
        <v>0.69910386307745798</v>
      </c>
      <c r="AH13" s="3">
        <v>0.67253433790599382</v>
      </c>
      <c r="AI13" s="3">
        <v>0.67544285219603228</v>
      </c>
      <c r="AJ13" s="3">
        <v>705</v>
      </c>
      <c r="AK13" s="3">
        <v>0.70419909898634914</v>
      </c>
      <c r="AL13" s="3">
        <v>0.70602836879432618</v>
      </c>
      <c r="AM13" s="3">
        <v>0.6958233225432201</v>
      </c>
      <c r="AN13" s="3">
        <v>705</v>
      </c>
    </row>
    <row r="14" spans="1:40" s="3" customFormat="1" x14ac:dyDescent="0.25">
      <c r="A14" s="3" t="s">
        <v>215</v>
      </c>
      <c r="B14" s="3" t="s">
        <v>90</v>
      </c>
      <c r="C14" s="3" t="s">
        <v>91</v>
      </c>
      <c r="D14" s="3" t="s">
        <v>31</v>
      </c>
      <c r="E14" s="3">
        <v>15.012099504470825</v>
      </c>
      <c r="F14" s="3">
        <v>4859</v>
      </c>
      <c r="G14" s="3">
        <v>3645</v>
      </c>
      <c r="H14" s="3">
        <v>1214</v>
      </c>
      <c r="I14" s="3">
        <v>0.74418614111090775</v>
      </c>
      <c r="J14" s="3">
        <v>0</v>
      </c>
      <c r="K14" s="3">
        <v>0</v>
      </c>
      <c r="L14" s="3">
        <v>0.6125971641871123</v>
      </c>
      <c r="M14" s="3">
        <v>0</v>
      </c>
      <c r="N14" s="3">
        <v>0</v>
      </c>
      <c r="O14" s="3">
        <v>0.49264416936830724</v>
      </c>
      <c r="P14" s="3">
        <v>0</v>
      </c>
      <c r="Q14" s="3">
        <v>0</v>
      </c>
      <c r="R14" s="3">
        <v>0.542455273108994</v>
      </c>
      <c r="T14" s="3">
        <v>718</v>
      </c>
      <c r="U14" s="3">
        <v>119</v>
      </c>
      <c r="V14" s="3">
        <v>192</v>
      </c>
      <c r="W14" s="3">
        <v>186</v>
      </c>
      <c r="X14" s="3">
        <v>0.6125971641871123</v>
      </c>
      <c r="Y14" s="3">
        <v>0.49264416936830724</v>
      </c>
      <c r="Z14" s="3">
        <v>0.542455273108994</v>
      </c>
      <c r="AA14" s="3">
        <v>377</v>
      </c>
      <c r="AB14" s="3">
        <v>0.79034520383008822</v>
      </c>
      <c r="AC14" s="3">
        <v>0.85756537583083126</v>
      </c>
      <c r="AD14" s="3">
        <v>0.82191398690956263</v>
      </c>
      <c r="AE14" s="3">
        <v>837</v>
      </c>
      <c r="AF14" s="3">
        <v>0.74418614111090775</v>
      </c>
      <c r="AG14" s="3">
        <v>0.70147118400860031</v>
      </c>
      <c r="AH14" s="3">
        <v>0.67510477259956936</v>
      </c>
      <c r="AI14" s="3">
        <v>0.68218463000927843</v>
      </c>
      <c r="AJ14" s="3">
        <v>1214</v>
      </c>
      <c r="AK14" s="3">
        <v>0.73509892038244207</v>
      </c>
      <c r="AL14" s="3">
        <v>0.74418614111090775</v>
      </c>
      <c r="AM14" s="3">
        <v>0.73507823690164631</v>
      </c>
      <c r="AN14" s="3">
        <v>1214</v>
      </c>
    </row>
    <row r="15" spans="1:40" s="3" customFormat="1" x14ac:dyDescent="0.25">
      <c r="A15" s="3" t="s">
        <v>215</v>
      </c>
      <c r="B15" s="3" t="s">
        <v>96</v>
      </c>
      <c r="C15" s="3" t="s">
        <v>97</v>
      </c>
      <c r="D15" s="3" t="s">
        <v>31</v>
      </c>
      <c r="E15" s="3">
        <v>4.1049089431762695</v>
      </c>
      <c r="F15" s="3">
        <v>587</v>
      </c>
      <c r="G15" s="3">
        <v>441</v>
      </c>
      <c r="H15" s="3">
        <v>146</v>
      </c>
      <c r="I15" s="3">
        <v>0.59960628086851187</v>
      </c>
      <c r="J15" s="3">
        <v>0</v>
      </c>
      <c r="K15" s="3">
        <v>0</v>
      </c>
      <c r="L15" s="3">
        <v>0.66884920634920642</v>
      </c>
      <c r="M15" s="3">
        <v>0</v>
      </c>
      <c r="N15" s="3">
        <v>0</v>
      </c>
      <c r="O15" s="3">
        <v>0.17365819209039546</v>
      </c>
      <c r="P15" s="3">
        <v>0</v>
      </c>
      <c r="Q15" s="3">
        <v>0</v>
      </c>
      <c r="R15" s="3">
        <v>0.21610627100091639</v>
      </c>
      <c r="T15" s="3">
        <v>78</v>
      </c>
      <c r="U15" s="3">
        <v>10</v>
      </c>
      <c r="V15" s="3">
        <v>49</v>
      </c>
      <c r="W15" s="3">
        <v>10</v>
      </c>
      <c r="X15" s="3">
        <v>0.66884920634920642</v>
      </c>
      <c r="Y15" s="3">
        <v>0.17365819209039546</v>
      </c>
      <c r="Z15" s="3">
        <v>0.21610627100091639</v>
      </c>
      <c r="AA15" s="3">
        <v>59</v>
      </c>
      <c r="AB15" s="3">
        <v>0.61569113096333117</v>
      </c>
      <c r="AC15" s="3">
        <v>0.88822492163009392</v>
      </c>
      <c r="AD15" s="3">
        <v>0.72130469456209079</v>
      </c>
      <c r="AE15" s="3">
        <v>87</v>
      </c>
      <c r="AF15" s="3">
        <v>0.59960628086851187</v>
      </c>
      <c r="AG15" s="3">
        <v>0.64227016865626885</v>
      </c>
      <c r="AH15" s="3">
        <v>0.53094155686024469</v>
      </c>
      <c r="AI15" s="3">
        <v>0.46870548278150359</v>
      </c>
      <c r="AJ15" s="3">
        <v>146</v>
      </c>
      <c r="AK15" s="3">
        <v>0.63759776636511001</v>
      </c>
      <c r="AL15" s="3">
        <v>0.59960628086851187</v>
      </c>
      <c r="AM15" s="3">
        <v>0.51719182321940582</v>
      </c>
      <c r="AN15" s="3">
        <v>146</v>
      </c>
    </row>
    <row r="16" spans="1:40" s="3" customFormat="1" x14ac:dyDescent="0.25">
      <c r="A16" s="3" t="s">
        <v>215</v>
      </c>
      <c r="B16" s="3" t="s">
        <v>102</v>
      </c>
      <c r="C16" s="3" t="s">
        <v>103</v>
      </c>
      <c r="D16" s="3" t="s">
        <v>31</v>
      </c>
      <c r="E16" s="3">
        <v>81.542815923690796</v>
      </c>
      <c r="F16" s="3">
        <v>28137</v>
      </c>
      <c r="G16" s="3">
        <v>21103</v>
      </c>
      <c r="H16" s="3">
        <v>7034</v>
      </c>
      <c r="I16" s="3">
        <v>0.73476204723165106</v>
      </c>
      <c r="J16" s="3">
        <v>0</v>
      </c>
      <c r="K16" s="3">
        <v>0</v>
      </c>
      <c r="L16" s="3">
        <v>0.69942549277426946</v>
      </c>
      <c r="M16" s="3">
        <v>0</v>
      </c>
      <c r="N16" s="3">
        <v>0</v>
      </c>
      <c r="O16" s="3">
        <v>0.63405386588933066</v>
      </c>
      <c r="P16" s="3">
        <v>0</v>
      </c>
      <c r="Q16" s="3">
        <v>0</v>
      </c>
      <c r="R16" s="3">
        <v>0.66453951079458795</v>
      </c>
      <c r="T16" s="3">
        <v>3319</v>
      </c>
      <c r="U16" s="3">
        <v>798</v>
      </c>
      <c r="V16" s="3">
        <v>1068</v>
      </c>
      <c r="W16" s="3">
        <v>1850</v>
      </c>
      <c r="X16" s="3">
        <v>0.69942549277426946</v>
      </c>
      <c r="Y16" s="3">
        <v>0.63405386588933066</v>
      </c>
      <c r="Z16" s="3">
        <v>0.66453951079458795</v>
      </c>
      <c r="AA16" s="3">
        <v>2917</v>
      </c>
      <c r="AB16" s="3">
        <v>0.7568981924359679</v>
      </c>
      <c r="AC16" s="3">
        <v>0.80614673260955727</v>
      </c>
      <c r="AD16" s="3">
        <v>0.78047533630649701</v>
      </c>
      <c r="AE16" s="3">
        <v>4117</v>
      </c>
      <c r="AF16" s="3">
        <v>0.73476204723165106</v>
      </c>
      <c r="AG16" s="3">
        <v>0.72816184260511863</v>
      </c>
      <c r="AH16" s="3">
        <v>0.72010029924944396</v>
      </c>
      <c r="AI16" s="3">
        <v>0.72250742355054243</v>
      </c>
      <c r="AJ16" s="3">
        <v>7034</v>
      </c>
      <c r="AK16" s="3">
        <v>0.73305989946212069</v>
      </c>
      <c r="AL16" s="3">
        <v>0.73476204723165106</v>
      </c>
      <c r="AM16" s="3">
        <v>0.73238555237578473</v>
      </c>
      <c r="AN16" s="3">
        <v>7034</v>
      </c>
    </row>
    <row r="17" spans="1:40" s="3" customFormat="1" x14ac:dyDescent="0.25">
      <c r="A17" s="3" t="s">
        <v>215</v>
      </c>
      <c r="B17" s="3" t="s">
        <v>108</v>
      </c>
      <c r="C17" s="3" t="s">
        <v>109</v>
      </c>
      <c r="D17" s="3" t="s">
        <v>31</v>
      </c>
      <c r="E17" s="3">
        <v>3.0588483810424805</v>
      </c>
      <c r="F17" s="3">
        <v>156</v>
      </c>
      <c r="G17" s="3">
        <v>117</v>
      </c>
      <c r="H17" s="3">
        <v>39</v>
      </c>
      <c r="I17" s="3">
        <v>0.68589743589743579</v>
      </c>
      <c r="J17" s="3">
        <v>0</v>
      </c>
      <c r="K17" s="3">
        <v>0</v>
      </c>
      <c r="L17" s="3">
        <v>0.68589743589743579</v>
      </c>
      <c r="M17" s="3">
        <v>0</v>
      </c>
      <c r="N17" s="3">
        <v>0</v>
      </c>
      <c r="O17" s="3">
        <v>1</v>
      </c>
      <c r="P17" s="3">
        <v>0</v>
      </c>
      <c r="Q17" s="3">
        <v>0</v>
      </c>
      <c r="R17" s="3">
        <v>0.81363636363636349</v>
      </c>
      <c r="T17" s="3">
        <v>0</v>
      </c>
      <c r="U17" s="3">
        <v>12</v>
      </c>
      <c r="V17" s="3">
        <v>0</v>
      </c>
      <c r="W17" s="3">
        <v>27</v>
      </c>
      <c r="X17" s="3">
        <v>0.68589743589743579</v>
      </c>
      <c r="Y17" s="3">
        <v>1</v>
      </c>
      <c r="Z17" s="3">
        <v>0.81363636363636349</v>
      </c>
      <c r="AA17" s="3">
        <v>26</v>
      </c>
      <c r="AB17" s="3">
        <v>0</v>
      </c>
      <c r="AC17" s="3">
        <v>0</v>
      </c>
      <c r="AD17" s="3">
        <v>0</v>
      </c>
      <c r="AE17" s="3">
        <v>13</v>
      </c>
      <c r="AF17" s="3">
        <v>0.68589743589743579</v>
      </c>
      <c r="AG17" s="3">
        <v>0.3429487179487179</v>
      </c>
      <c r="AH17" s="3">
        <v>0.5</v>
      </c>
      <c r="AI17" s="3">
        <v>0.40681818181818175</v>
      </c>
      <c r="AJ17" s="3">
        <v>39</v>
      </c>
      <c r="AK17" s="3">
        <v>0.47057856673241283</v>
      </c>
      <c r="AL17" s="3">
        <v>0.68589743589743579</v>
      </c>
      <c r="AM17" s="3">
        <v>0.5581585081585082</v>
      </c>
      <c r="AN17" s="3">
        <v>39</v>
      </c>
    </row>
    <row r="18" spans="1:40" s="3" customFormat="1" x14ac:dyDescent="0.25">
      <c r="A18" s="3" t="s">
        <v>215</v>
      </c>
      <c r="B18" s="3" t="s">
        <v>112</v>
      </c>
      <c r="C18" s="3" t="s">
        <v>113</v>
      </c>
      <c r="D18" s="3" t="s">
        <v>31</v>
      </c>
      <c r="E18" s="3">
        <v>3.6599593162536621</v>
      </c>
      <c r="F18" s="3">
        <v>468</v>
      </c>
      <c r="G18" s="3">
        <v>351</v>
      </c>
      <c r="H18" s="3">
        <v>117</v>
      </c>
      <c r="I18" s="3">
        <v>0.58760683760683763</v>
      </c>
      <c r="J18" s="3">
        <v>0</v>
      </c>
      <c r="K18" s="3">
        <v>0</v>
      </c>
      <c r="L18" s="3">
        <v>0.33333333333333331</v>
      </c>
      <c r="M18" s="3">
        <v>0</v>
      </c>
      <c r="N18" s="3">
        <v>0</v>
      </c>
      <c r="O18" s="3">
        <v>3.1914893617021274E-2</v>
      </c>
      <c r="P18" s="3">
        <v>0</v>
      </c>
      <c r="Q18" s="3">
        <v>0</v>
      </c>
      <c r="R18" s="3">
        <v>5.4306468350051845E-2</v>
      </c>
      <c r="T18" s="3">
        <v>67</v>
      </c>
      <c r="U18" s="3">
        <v>2</v>
      </c>
      <c r="V18" s="3">
        <v>46</v>
      </c>
      <c r="W18" s="3">
        <v>2</v>
      </c>
      <c r="X18" s="3">
        <v>0.33333333333333331</v>
      </c>
      <c r="Y18" s="3">
        <v>3.1914893617021274E-2</v>
      </c>
      <c r="Z18" s="3">
        <v>5.4306468350051845E-2</v>
      </c>
      <c r="AA18" s="3">
        <v>48</v>
      </c>
      <c r="AB18" s="3">
        <v>0.59378058223635444</v>
      </c>
      <c r="AC18" s="3">
        <v>0.9678053830227743</v>
      </c>
      <c r="AD18" s="3">
        <v>0.73559970108357209</v>
      </c>
      <c r="AE18" s="3">
        <v>69</v>
      </c>
      <c r="AF18" s="3">
        <v>0.58760683760683763</v>
      </c>
      <c r="AG18" s="3">
        <v>0.46355695778484385</v>
      </c>
      <c r="AH18" s="3">
        <v>0.49986013831989778</v>
      </c>
      <c r="AI18" s="3">
        <v>0.3949530847168119</v>
      </c>
      <c r="AJ18" s="3">
        <v>117</v>
      </c>
      <c r="AK18" s="3">
        <v>0.48664375898835582</v>
      </c>
      <c r="AL18" s="3">
        <v>0.58760683760683763</v>
      </c>
      <c r="AM18" s="3">
        <v>0.45876167037223031</v>
      </c>
      <c r="AN18" s="3">
        <v>117</v>
      </c>
    </row>
    <row r="19" spans="1:40" s="3" customFormat="1" x14ac:dyDescent="0.25">
      <c r="A19" s="3" t="s">
        <v>215</v>
      </c>
      <c r="B19" s="3" t="s">
        <v>118</v>
      </c>
      <c r="C19" s="3" t="s">
        <v>119</v>
      </c>
      <c r="D19" s="3" t="s">
        <v>31</v>
      </c>
      <c r="E19" s="3">
        <v>211.42425131797791</v>
      </c>
      <c r="F19" s="3">
        <v>70000</v>
      </c>
      <c r="G19" s="3">
        <v>52500</v>
      </c>
      <c r="H19" s="3">
        <v>17500</v>
      </c>
      <c r="I19" s="3">
        <v>0.85014285714285709</v>
      </c>
      <c r="J19" s="3">
        <v>0</v>
      </c>
      <c r="K19" s="3">
        <v>0</v>
      </c>
      <c r="L19" s="3">
        <v>0.85001459421186309</v>
      </c>
      <c r="M19" s="3">
        <v>0</v>
      </c>
      <c r="N19" s="3">
        <v>0</v>
      </c>
      <c r="O19" s="3">
        <v>0.85051428571428567</v>
      </c>
      <c r="P19" s="3">
        <v>0</v>
      </c>
      <c r="Q19" s="3">
        <v>0</v>
      </c>
      <c r="R19" s="3">
        <v>0.85020453664875872</v>
      </c>
      <c r="T19" s="3">
        <v>7436</v>
      </c>
      <c r="U19" s="3">
        <v>1315</v>
      </c>
      <c r="V19" s="3">
        <v>1308</v>
      </c>
      <c r="W19" s="3">
        <v>7442</v>
      </c>
      <c r="X19" s="3">
        <v>0.85001459421186309</v>
      </c>
      <c r="Y19" s="3">
        <v>0.85051428571428567</v>
      </c>
      <c r="Z19" s="3">
        <v>0.85020453664875872</v>
      </c>
      <c r="AA19" s="3">
        <v>8750</v>
      </c>
      <c r="AB19" s="3">
        <v>0.85046849622427767</v>
      </c>
      <c r="AC19" s="3">
        <v>0.84977142857142862</v>
      </c>
      <c r="AD19" s="3">
        <v>0.85005982673610447</v>
      </c>
      <c r="AE19" s="3">
        <v>8750</v>
      </c>
      <c r="AF19" s="3">
        <v>0.85014285714285709</v>
      </c>
      <c r="AG19" s="3">
        <v>0.85024154521807038</v>
      </c>
      <c r="AH19" s="3">
        <v>0.85014285714285709</v>
      </c>
      <c r="AI19" s="3">
        <v>0.85013218169243154</v>
      </c>
      <c r="AJ19" s="3">
        <v>17500</v>
      </c>
      <c r="AK19" s="3">
        <v>0.85024154521807038</v>
      </c>
      <c r="AL19" s="3">
        <v>0.85014285714285709</v>
      </c>
      <c r="AM19" s="3">
        <v>0.85013218169243154</v>
      </c>
      <c r="AN19" s="3">
        <v>17500</v>
      </c>
    </row>
    <row r="20" spans="1:40" s="3" customFormat="1" x14ac:dyDescent="0.25">
      <c r="A20" s="3" t="s">
        <v>215</v>
      </c>
      <c r="B20" s="3" t="s">
        <v>124</v>
      </c>
      <c r="C20" s="3" t="s">
        <v>125</v>
      </c>
      <c r="D20" s="3" t="s">
        <v>31</v>
      </c>
      <c r="E20" s="3">
        <v>254.70526194572449</v>
      </c>
      <c r="F20" s="3">
        <v>55049</v>
      </c>
      <c r="G20" s="3">
        <v>41287</v>
      </c>
      <c r="H20" s="3">
        <v>13762</v>
      </c>
      <c r="I20" s="3">
        <v>0.88680984211273184</v>
      </c>
      <c r="J20" s="3">
        <v>0</v>
      </c>
      <c r="K20" s="3">
        <v>0</v>
      </c>
      <c r="L20" s="3">
        <v>0.80692098070349783</v>
      </c>
      <c r="M20" s="3">
        <v>0</v>
      </c>
      <c r="N20" s="3">
        <v>0</v>
      </c>
      <c r="O20" s="3">
        <v>0.78826401519288458</v>
      </c>
      <c r="P20" s="3">
        <v>0</v>
      </c>
      <c r="Q20" s="3">
        <v>0</v>
      </c>
      <c r="R20" s="3">
        <v>0.79605083354332384</v>
      </c>
      <c r="T20" s="3">
        <v>9163</v>
      </c>
      <c r="U20" s="3">
        <v>741</v>
      </c>
      <c r="V20" s="3">
        <v>817</v>
      </c>
      <c r="W20" s="3">
        <v>3042</v>
      </c>
      <c r="X20" s="3">
        <v>0.80692098070349783</v>
      </c>
      <c r="Y20" s="3">
        <v>0.78826401519288458</v>
      </c>
      <c r="Z20" s="3">
        <v>0.79605083354332384</v>
      </c>
      <c r="AA20" s="3">
        <v>3859</v>
      </c>
      <c r="AB20" s="3">
        <v>0.91849354372863212</v>
      </c>
      <c r="AC20" s="3">
        <v>0.92520555456180209</v>
      </c>
      <c r="AD20" s="3">
        <v>0.92159365713651442</v>
      </c>
      <c r="AE20" s="3">
        <v>9903</v>
      </c>
      <c r="AF20" s="3">
        <v>0.88680984211273184</v>
      </c>
      <c r="AG20" s="3">
        <v>0.86270726221606497</v>
      </c>
      <c r="AH20" s="3">
        <v>0.85673478487734323</v>
      </c>
      <c r="AI20" s="3">
        <v>0.85882224533991924</v>
      </c>
      <c r="AJ20" s="3">
        <v>13762</v>
      </c>
      <c r="AK20" s="3">
        <v>0.88721343254520701</v>
      </c>
      <c r="AL20" s="3">
        <v>0.88680984211273184</v>
      </c>
      <c r="AM20" s="3">
        <v>0.88639523667192055</v>
      </c>
      <c r="AN20" s="3">
        <v>13762</v>
      </c>
    </row>
    <row r="21" spans="1:40" s="3" customFormat="1" x14ac:dyDescent="0.25">
      <c r="A21" s="3" t="s">
        <v>215</v>
      </c>
      <c r="B21" s="3" t="s">
        <v>130</v>
      </c>
      <c r="C21" s="3" t="s">
        <v>131</v>
      </c>
      <c r="D21" s="3" t="s">
        <v>31</v>
      </c>
      <c r="E21" s="3">
        <v>396.13384628295898</v>
      </c>
      <c r="F21" s="3">
        <v>70000</v>
      </c>
      <c r="G21" s="3">
        <v>52500</v>
      </c>
      <c r="H21" s="3">
        <v>17500</v>
      </c>
      <c r="I21" s="3">
        <v>0.85475714285714288</v>
      </c>
      <c r="J21" s="3">
        <v>0</v>
      </c>
      <c r="K21" s="3">
        <v>0</v>
      </c>
      <c r="L21" s="3">
        <v>0.86733490126185953</v>
      </c>
      <c r="M21" s="3">
        <v>0</v>
      </c>
      <c r="N21" s="3">
        <v>0</v>
      </c>
      <c r="O21" s="3">
        <v>0.83914285714285719</v>
      </c>
      <c r="P21" s="3">
        <v>0</v>
      </c>
      <c r="Q21" s="3">
        <v>0</v>
      </c>
      <c r="R21" s="3">
        <v>0.8522896354302516</v>
      </c>
      <c r="T21" s="3">
        <v>7616</v>
      </c>
      <c r="U21" s="3">
        <v>1134</v>
      </c>
      <c r="V21" s="3">
        <v>1408</v>
      </c>
      <c r="W21" s="3">
        <v>7343</v>
      </c>
      <c r="X21" s="3">
        <v>0.86733490126185953</v>
      </c>
      <c r="Y21" s="3">
        <v>0.83914285714285719</v>
      </c>
      <c r="Z21" s="3">
        <v>0.8522896354302516</v>
      </c>
      <c r="AA21" s="3">
        <v>8750</v>
      </c>
      <c r="AB21" s="3">
        <v>0.84509023433078312</v>
      </c>
      <c r="AC21" s="3">
        <v>0.87037142857142857</v>
      </c>
      <c r="AD21" s="3">
        <v>0.85692488271336986</v>
      </c>
      <c r="AE21" s="3">
        <v>8750</v>
      </c>
      <c r="AF21" s="3">
        <v>0.85475714285714288</v>
      </c>
      <c r="AG21" s="3">
        <v>0.85621256779632127</v>
      </c>
      <c r="AH21" s="3">
        <v>0.85475714285714288</v>
      </c>
      <c r="AI21" s="3">
        <v>0.85460725907181079</v>
      </c>
      <c r="AJ21" s="3">
        <v>17500</v>
      </c>
      <c r="AK21" s="3">
        <v>0.85621256779632127</v>
      </c>
      <c r="AL21" s="3">
        <v>0.85475714285714288</v>
      </c>
      <c r="AM21" s="3">
        <v>0.85460725907181079</v>
      </c>
      <c r="AN21" s="3">
        <v>17500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488CF-0EE1-4363-B4B6-B03E1B61AB51}">
  <dimension ref="A1:V21"/>
  <sheetViews>
    <sheetView workbookViewId="0">
      <selection activeCell="I2" sqref="I2:J21"/>
    </sheetView>
  </sheetViews>
  <sheetFormatPr baseColWidth="10" defaultRowHeight="15" x14ac:dyDescent="0.25"/>
  <cols>
    <col min="6" max="6" width="14" customWidth="1"/>
    <col min="7" max="7" width="13.5703125" customWidth="1"/>
    <col min="9" max="9" width="15" customWidth="1"/>
    <col min="10" max="10" width="15.42578125" customWidth="1"/>
    <col min="11" max="11" width="15.7109375" customWidth="1"/>
    <col min="12" max="12" width="16.140625" customWidth="1"/>
    <col min="14" max="14" width="17.28515625" customWidth="1"/>
    <col min="15" max="15" width="14.42578125" customWidth="1"/>
    <col min="17" max="17" width="20.5703125" customWidth="1"/>
    <col min="18" max="18" width="17.28515625" customWidth="1"/>
    <col min="19" max="19" width="19.5703125" customWidth="1"/>
    <col min="20" max="20" width="23.5703125" customWidth="1"/>
    <col min="21" max="21" width="20.28515625" customWidth="1"/>
    <col min="22" max="22" width="22.5703125" customWidth="1"/>
  </cols>
  <sheetData>
    <row r="1" spans="1:2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203</v>
      </c>
      <c r="J1" s="6" t="s">
        <v>204</v>
      </c>
      <c r="K1" s="6" t="s">
        <v>205</v>
      </c>
      <c r="L1" s="6" t="s">
        <v>206</v>
      </c>
      <c r="M1" s="6" t="s">
        <v>8</v>
      </c>
      <c r="N1" s="6" t="s">
        <v>11</v>
      </c>
      <c r="O1" s="6" t="s">
        <v>14</v>
      </c>
      <c r="P1" s="6" t="s">
        <v>17</v>
      </c>
      <c r="Q1" s="6" t="s">
        <v>21</v>
      </c>
      <c r="R1" s="6" t="s">
        <v>22</v>
      </c>
      <c r="S1" s="6" t="s">
        <v>23</v>
      </c>
      <c r="T1" s="6" t="s">
        <v>25</v>
      </c>
      <c r="U1" s="6" t="s">
        <v>26</v>
      </c>
      <c r="V1" s="7" t="s">
        <v>27</v>
      </c>
    </row>
    <row r="2" spans="1:22" x14ac:dyDescent="0.25">
      <c r="A2" s="4" t="s">
        <v>215</v>
      </c>
      <c r="B2" s="4" t="s">
        <v>29</v>
      </c>
      <c r="C2" s="4" t="s">
        <v>30</v>
      </c>
      <c r="D2" s="4" t="s">
        <v>31</v>
      </c>
      <c r="E2" s="4">
        <v>5.1181278228759766</v>
      </c>
      <c r="F2" s="4">
        <v>146</v>
      </c>
      <c r="G2" s="4">
        <v>110</v>
      </c>
      <c r="H2" s="4">
        <v>36</v>
      </c>
      <c r="I2" s="4">
        <v>0</v>
      </c>
      <c r="J2" s="4">
        <v>14</v>
      </c>
      <c r="K2" s="4">
        <v>0</v>
      </c>
      <c r="L2" s="4">
        <v>22</v>
      </c>
      <c r="M2" s="4">
        <v>0.60960960960960964</v>
      </c>
      <c r="N2" s="4">
        <v>0.60960960960960964</v>
      </c>
      <c r="O2" s="4">
        <v>1</v>
      </c>
      <c r="P2" s="4">
        <v>0.7574176894603547</v>
      </c>
      <c r="Q2" s="4">
        <v>0.30480480480480482</v>
      </c>
      <c r="R2" s="4">
        <v>0.5</v>
      </c>
      <c r="S2" s="4">
        <v>0.3787088447301773</v>
      </c>
      <c r="T2" s="4">
        <v>0.37171743815887959</v>
      </c>
      <c r="U2" s="4">
        <v>0.60960960960960964</v>
      </c>
      <c r="V2" s="4">
        <v>0.46180152975886457</v>
      </c>
    </row>
    <row r="3" spans="1:22" x14ac:dyDescent="0.25">
      <c r="A3" s="5" t="s">
        <v>215</v>
      </c>
      <c r="B3" s="5" t="s">
        <v>35</v>
      </c>
      <c r="C3" s="5" t="s">
        <v>36</v>
      </c>
      <c r="D3" s="5" t="s">
        <v>31</v>
      </c>
      <c r="E3" s="5">
        <v>4.6475379467010498</v>
      </c>
      <c r="F3" s="5">
        <v>572</v>
      </c>
      <c r="G3" s="5">
        <v>429</v>
      </c>
      <c r="H3" s="5">
        <v>143</v>
      </c>
      <c r="I3" s="5">
        <v>0</v>
      </c>
      <c r="J3" s="5">
        <v>51</v>
      </c>
      <c r="K3" s="5">
        <v>0</v>
      </c>
      <c r="L3" s="5">
        <v>93</v>
      </c>
      <c r="M3" s="5">
        <v>0.64685314685314688</v>
      </c>
      <c r="N3" s="5">
        <v>0.64685314685314688</v>
      </c>
      <c r="O3" s="5">
        <v>1</v>
      </c>
      <c r="P3" s="5">
        <v>0.78555715831229711</v>
      </c>
      <c r="Q3" s="5">
        <v>0.32342657342657338</v>
      </c>
      <c r="R3" s="5">
        <v>0.5</v>
      </c>
      <c r="S3" s="5">
        <v>0.3927785791561485</v>
      </c>
      <c r="T3" s="5">
        <v>0.41843121913051978</v>
      </c>
      <c r="U3" s="5">
        <v>0.64685314685314688</v>
      </c>
      <c r="V3" s="5">
        <v>0.50814913539399653</v>
      </c>
    </row>
    <row r="4" spans="1:22" x14ac:dyDescent="0.25">
      <c r="A4" s="4" t="s">
        <v>215</v>
      </c>
      <c r="B4" s="4" t="s">
        <v>39</v>
      </c>
      <c r="C4" s="4" t="s">
        <v>40</v>
      </c>
      <c r="D4" s="4" t="s">
        <v>31</v>
      </c>
      <c r="E4" s="4">
        <v>3.3301825523376465</v>
      </c>
      <c r="F4" s="4">
        <v>200</v>
      </c>
      <c r="G4" s="4">
        <v>150</v>
      </c>
      <c r="H4" s="4">
        <v>50</v>
      </c>
      <c r="I4" s="4">
        <v>0</v>
      </c>
      <c r="J4" s="4">
        <v>15</v>
      </c>
      <c r="K4" s="4">
        <v>0</v>
      </c>
      <c r="L4" s="4">
        <v>35</v>
      </c>
      <c r="M4" s="4">
        <v>0.69499999999999995</v>
      </c>
      <c r="N4" s="4">
        <v>0.69499999999999995</v>
      </c>
      <c r="O4" s="4">
        <v>1</v>
      </c>
      <c r="P4" s="4">
        <v>0.82002801120448177</v>
      </c>
      <c r="Q4" s="4">
        <v>0.34749999999999998</v>
      </c>
      <c r="R4" s="4">
        <v>0.5</v>
      </c>
      <c r="S4" s="4">
        <v>0.41001400560224088</v>
      </c>
      <c r="T4" s="4">
        <v>0.48309999999999997</v>
      </c>
      <c r="U4" s="4">
        <v>0.69499999999999995</v>
      </c>
      <c r="V4" s="4">
        <v>0.56997198879551814</v>
      </c>
    </row>
    <row r="5" spans="1:22" x14ac:dyDescent="0.25">
      <c r="A5" s="5" t="s">
        <v>215</v>
      </c>
      <c r="B5" s="5" t="s">
        <v>43</v>
      </c>
      <c r="C5" s="5" t="s">
        <v>44</v>
      </c>
      <c r="D5" s="5" t="s">
        <v>31</v>
      </c>
      <c r="E5" s="5">
        <v>3.0866882801055908</v>
      </c>
      <c r="F5" s="5">
        <v>179</v>
      </c>
      <c r="G5" s="5">
        <v>135</v>
      </c>
      <c r="H5" s="5">
        <v>44</v>
      </c>
      <c r="I5" s="5">
        <v>0</v>
      </c>
      <c r="J5" s="5">
        <v>17</v>
      </c>
      <c r="K5" s="5">
        <v>0</v>
      </c>
      <c r="L5" s="5">
        <v>28</v>
      </c>
      <c r="M5" s="5">
        <v>0.61452020202020208</v>
      </c>
      <c r="N5" s="5">
        <v>0.61452020202020208</v>
      </c>
      <c r="O5" s="5">
        <v>1</v>
      </c>
      <c r="P5" s="5">
        <v>0.76120248890603892</v>
      </c>
      <c r="Q5" s="5">
        <v>0.30726010101010104</v>
      </c>
      <c r="R5" s="5">
        <v>0.5</v>
      </c>
      <c r="S5" s="5">
        <v>0.38060124445301946</v>
      </c>
      <c r="T5" s="5">
        <v>0.37771764360779514</v>
      </c>
      <c r="U5" s="5">
        <v>0.61452020202020208</v>
      </c>
      <c r="V5" s="5">
        <v>0.46783791513436501</v>
      </c>
    </row>
    <row r="6" spans="1:22" x14ac:dyDescent="0.25">
      <c r="A6" s="4" t="s">
        <v>215</v>
      </c>
      <c r="B6" s="4" t="s">
        <v>48</v>
      </c>
      <c r="C6" s="4" t="s">
        <v>49</v>
      </c>
      <c r="D6" s="4" t="s">
        <v>31</v>
      </c>
      <c r="E6" s="4">
        <v>28.468307256698608</v>
      </c>
      <c r="F6" s="4">
        <v>8424</v>
      </c>
      <c r="G6" s="4">
        <v>6318</v>
      </c>
      <c r="H6" s="4">
        <v>2106</v>
      </c>
      <c r="I6" s="4">
        <v>193</v>
      </c>
      <c r="J6" s="4">
        <v>192</v>
      </c>
      <c r="K6" s="4">
        <v>91</v>
      </c>
      <c r="L6" s="4">
        <v>1631</v>
      </c>
      <c r="M6" s="4">
        <v>0.86562203228869894</v>
      </c>
      <c r="N6" s="4">
        <v>0.894789642511858</v>
      </c>
      <c r="O6" s="4">
        <v>0.94700169930644262</v>
      </c>
      <c r="P6" s="4">
        <v>0.92014270888678651</v>
      </c>
      <c r="Q6" s="4">
        <v>0.78690202508717855</v>
      </c>
      <c r="R6" s="4">
        <v>0.72399293569218237</v>
      </c>
      <c r="S6" s="4">
        <v>0.7482015528798811</v>
      </c>
      <c r="T6" s="4">
        <v>0.85542037213159983</v>
      </c>
      <c r="U6" s="4">
        <v>0.86562203228869894</v>
      </c>
      <c r="V6" s="4">
        <v>0.85739873402356714</v>
      </c>
    </row>
    <row r="7" spans="1:22" x14ac:dyDescent="0.25">
      <c r="A7" s="5" t="s">
        <v>215</v>
      </c>
      <c r="B7" s="5" t="s">
        <v>54</v>
      </c>
      <c r="C7" s="5" t="s">
        <v>55</v>
      </c>
      <c r="D7" s="5" t="s">
        <v>31</v>
      </c>
      <c r="E7" s="5">
        <v>4.6085546016693115</v>
      </c>
      <c r="F7" s="5">
        <v>808</v>
      </c>
      <c r="G7" s="5">
        <v>606</v>
      </c>
      <c r="H7" s="5">
        <v>202</v>
      </c>
      <c r="I7" s="5">
        <v>1</v>
      </c>
      <c r="J7" s="5">
        <v>83</v>
      </c>
      <c r="K7" s="5">
        <v>0</v>
      </c>
      <c r="L7" s="5">
        <v>119</v>
      </c>
      <c r="M7" s="5">
        <v>0.59034653465346532</v>
      </c>
      <c r="N7" s="5">
        <v>0.58933057484852958</v>
      </c>
      <c r="O7" s="5">
        <v>1</v>
      </c>
      <c r="P7" s="5">
        <v>0.74160698895985311</v>
      </c>
      <c r="Q7" s="5">
        <v>0.54466528742426479</v>
      </c>
      <c r="R7" s="5">
        <v>0.50299411933448079</v>
      </c>
      <c r="S7" s="5">
        <v>0.37672086142670524</v>
      </c>
      <c r="T7" s="5">
        <v>0.55313649622683569</v>
      </c>
      <c r="U7" s="5">
        <v>0.59034653465346532</v>
      </c>
      <c r="V7" s="5">
        <v>0.44086358403105214</v>
      </c>
    </row>
    <row r="8" spans="1:22" x14ac:dyDescent="0.25">
      <c r="A8" s="4" t="s">
        <v>215</v>
      </c>
      <c r="B8" s="4" t="s">
        <v>59</v>
      </c>
      <c r="C8" s="4" t="s">
        <v>60</v>
      </c>
      <c r="D8" s="4" t="s">
        <v>31</v>
      </c>
      <c r="E8" s="4">
        <v>4.960676908493042</v>
      </c>
      <c r="F8" s="4">
        <v>857</v>
      </c>
      <c r="G8" s="4">
        <v>643</v>
      </c>
      <c r="H8" s="4">
        <v>214</v>
      </c>
      <c r="I8" s="4">
        <v>30</v>
      </c>
      <c r="J8" s="4">
        <v>63</v>
      </c>
      <c r="K8" s="4">
        <v>8</v>
      </c>
      <c r="L8" s="4">
        <v>114</v>
      </c>
      <c r="M8" s="4">
        <v>0.67097370136926759</v>
      </c>
      <c r="N8" s="4">
        <v>0.64519358240600577</v>
      </c>
      <c r="O8" s="4">
        <v>0.93595041322314054</v>
      </c>
      <c r="P8" s="4">
        <v>0.7629193939779555</v>
      </c>
      <c r="Q8" s="4">
        <v>0.7386549192597176</v>
      </c>
      <c r="R8" s="4">
        <v>0.63060961521372083</v>
      </c>
      <c r="S8" s="4">
        <v>0.60835051431429865</v>
      </c>
      <c r="T8" s="4">
        <v>0.7262323700251252</v>
      </c>
      <c r="U8" s="4">
        <v>0.67097370136926759</v>
      </c>
      <c r="V8" s="4">
        <v>0.62880359879460401</v>
      </c>
    </row>
    <row r="9" spans="1:22" x14ac:dyDescent="0.25">
      <c r="A9" s="5" t="s">
        <v>215</v>
      </c>
      <c r="B9" s="5" t="s">
        <v>65</v>
      </c>
      <c r="C9" s="5" t="s">
        <v>66</v>
      </c>
      <c r="D9" s="5" t="s">
        <v>31</v>
      </c>
      <c r="E9" s="5">
        <v>2.8117387294769287</v>
      </c>
      <c r="F9" s="5">
        <v>109</v>
      </c>
      <c r="G9" s="5">
        <v>82</v>
      </c>
      <c r="H9" s="5">
        <v>27</v>
      </c>
      <c r="I9" s="5">
        <v>18</v>
      </c>
      <c r="J9" s="5">
        <v>0</v>
      </c>
      <c r="K9" s="5">
        <v>10</v>
      </c>
      <c r="L9" s="5">
        <v>0</v>
      </c>
      <c r="M9" s="5">
        <v>0.65145502645502651</v>
      </c>
      <c r="N9" s="5">
        <v>0</v>
      </c>
      <c r="O9" s="5">
        <v>0</v>
      </c>
      <c r="P9" s="5">
        <v>0</v>
      </c>
      <c r="Q9" s="5">
        <v>0.3257275132275132</v>
      </c>
      <c r="R9" s="5">
        <v>0.5</v>
      </c>
      <c r="S9" s="5">
        <v>0.39441699604743086</v>
      </c>
      <c r="T9" s="5">
        <v>0.42464691637972057</v>
      </c>
      <c r="U9" s="5">
        <v>0.65145502645502651</v>
      </c>
      <c r="V9" s="5">
        <v>0.5140760608151913</v>
      </c>
    </row>
    <row r="10" spans="1:22" x14ac:dyDescent="0.25">
      <c r="A10" s="4" t="s">
        <v>215</v>
      </c>
      <c r="B10" s="4" t="s">
        <v>70</v>
      </c>
      <c r="C10" s="4" t="s">
        <v>71</v>
      </c>
      <c r="D10" s="4" t="s">
        <v>31</v>
      </c>
      <c r="E10" s="4">
        <v>7.2520911693572998</v>
      </c>
      <c r="F10" s="4">
        <v>1639</v>
      </c>
      <c r="G10" s="4">
        <v>1230</v>
      </c>
      <c r="H10" s="4">
        <v>409</v>
      </c>
      <c r="I10" s="4">
        <v>0</v>
      </c>
      <c r="J10" s="4">
        <v>11</v>
      </c>
      <c r="K10" s="4">
        <v>0</v>
      </c>
      <c r="L10" s="4">
        <v>399</v>
      </c>
      <c r="M10" s="4">
        <v>0.97376557934283503</v>
      </c>
      <c r="N10" s="4">
        <v>0.97376557934283503</v>
      </c>
      <c r="O10" s="4">
        <v>1</v>
      </c>
      <c r="P10" s="4">
        <v>0.9867081655631571</v>
      </c>
      <c r="Q10" s="4">
        <v>0.48688278967141752</v>
      </c>
      <c r="R10" s="4">
        <v>0.5</v>
      </c>
      <c r="S10" s="4">
        <v>0.49335408278157855</v>
      </c>
      <c r="T10" s="4">
        <v>0.94822046504401547</v>
      </c>
      <c r="U10" s="4">
        <v>0.97376557934283503</v>
      </c>
      <c r="V10" s="4">
        <v>0.96082299312251296</v>
      </c>
    </row>
    <row r="11" spans="1:22" x14ac:dyDescent="0.25">
      <c r="A11" s="5" t="s">
        <v>215</v>
      </c>
      <c r="B11" s="5" t="s">
        <v>74</v>
      </c>
      <c r="C11" s="5" t="s">
        <v>75</v>
      </c>
      <c r="D11" s="5" t="s">
        <v>31</v>
      </c>
      <c r="E11" s="5">
        <v>3.9414374828338623</v>
      </c>
      <c r="F11" s="5">
        <v>556</v>
      </c>
      <c r="G11" s="5">
        <v>417</v>
      </c>
      <c r="H11" s="5">
        <v>139</v>
      </c>
      <c r="I11" s="5">
        <v>127</v>
      </c>
      <c r="J11" s="5">
        <v>0</v>
      </c>
      <c r="K11" s="5">
        <v>13</v>
      </c>
      <c r="L11" s="5">
        <v>0</v>
      </c>
      <c r="M11" s="5">
        <v>0.91007194244604306</v>
      </c>
      <c r="N11" s="5">
        <v>0</v>
      </c>
      <c r="O11" s="5">
        <v>0</v>
      </c>
      <c r="P11" s="5">
        <v>0</v>
      </c>
      <c r="Q11" s="5">
        <v>0.45503597122302153</v>
      </c>
      <c r="R11" s="5">
        <v>0.5</v>
      </c>
      <c r="S11" s="5">
        <v>0.47645765356788189</v>
      </c>
      <c r="T11" s="5">
        <v>0.82824387971637081</v>
      </c>
      <c r="U11" s="5">
        <v>0.91007194244604306</v>
      </c>
      <c r="V11" s="5">
        <v>0.86722857775632234</v>
      </c>
    </row>
    <row r="12" spans="1:22" x14ac:dyDescent="0.25">
      <c r="A12" s="4" t="s">
        <v>215</v>
      </c>
      <c r="B12" s="4" t="s">
        <v>78</v>
      </c>
      <c r="C12" s="4" t="s">
        <v>79</v>
      </c>
      <c r="D12" s="4" t="s">
        <v>31</v>
      </c>
      <c r="E12" s="4">
        <v>5.4619734287261963</v>
      </c>
      <c r="F12" s="4">
        <v>1008</v>
      </c>
      <c r="G12" s="4">
        <v>756</v>
      </c>
      <c r="H12" s="4">
        <v>252</v>
      </c>
      <c r="I12" s="4">
        <v>174</v>
      </c>
      <c r="J12" s="4">
        <v>5</v>
      </c>
      <c r="K12" s="4">
        <v>66</v>
      </c>
      <c r="L12" s="4">
        <v>7</v>
      </c>
      <c r="M12" s="4">
        <v>0.71726190476190477</v>
      </c>
      <c r="N12" s="4">
        <v>0.46190476190476187</v>
      </c>
      <c r="O12" s="4">
        <v>9.0087519025875168E-2</v>
      </c>
      <c r="P12" s="4">
        <v>0.14392059553349873</v>
      </c>
      <c r="Q12" s="4">
        <v>0.59380571913466662</v>
      </c>
      <c r="R12" s="4">
        <v>0.53045654660170238</v>
      </c>
      <c r="S12" s="4">
        <v>0.48706134999609063</v>
      </c>
      <c r="T12" s="4">
        <v>0.64970874323161287</v>
      </c>
      <c r="U12" s="4">
        <v>0.71726190476190477</v>
      </c>
      <c r="V12" s="4">
        <v>0.63257034089798947</v>
      </c>
    </row>
    <row r="13" spans="1:22" x14ac:dyDescent="0.25">
      <c r="A13" s="5" t="s">
        <v>215</v>
      </c>
      <c r="B13" s="5" t="s">
        <v>84</v>
      </c>
      <c r="C13" s="5" t="s">
        <v>85</v>
      </c>
      <c r="D13" s="5" t="s">
        <v>31</v>
      </c>
      <c r="E13" s="5">
        <v>9.7901620864868182</v>
      </c>
      <c r="F13" s="5">
        <v>2820</v>
      </c>
      <c r="G13" s="5">
        <v>2115</v>
      </c>
      <c r="H13" s="5">
        <v>705</v>
      </c>
      <c r="I13" s="5">
        <v>355</v>
      </c>
      <c r="J13" s="5">
        <v>71</v>
      </c>
      <c r="K13" s="5">
        <v>137</v>
      </c>
      <c r="L13" s="5">
        <v>143</v>
      </c>
      <c r="M13" s="5">
        <v>0.70602836879432618</v>
      </c>
      <c r="N13" s="5">
        <v>0.67462068587159496</v>
      </c>
      <c r="O13" s="5">
        <v>0.51123271889400923</v>
      </c>
      <c r="P13" s="5">
        <v>0.57732005923909158</v>
      </c>
      <c r="Q13" s="5">
        <v>0.69910386307745798</v>
      </c>
      <c r="R13" s="5">
        <v>0.67253433790599382</v>
      </c>
      <c r="S13" s="5">
        <v>0.67544285219603228</v>
      </c>
      <c r="T13" s="5">
        <v>0.70419909898634914</v>
      </c>
      <c r="U13" s="5">
        <v>0.70602836879432618</v>
      </c>
      <c r="V13" s="5">
        <v>0.6958233225432201</v>
      </c>
    </row>
    <row r="14" spans="1:22" x14ac:dyDescent="0.25">
      <c r="A14" s="4" t="s">
        <v>215</v>
      </c>
      <c r="B14" s="4" t="s">
        <v>90</v>
      </c>
      <c r="C14" s="4" t="s">
        <v>91</v>
      </c>
      <c r="D14" s="4" t="s">
        <v>31</v>
      </c>
      <c r="E14" s="4">
        <v>15.012099504470825</v>
      </c>
      <c r="F14" s="4">
        <v>4859</v>
      </c>
      <c r="G14" s="4">
        <v>3645</v>
      </c>
      <c r="H14" s="4">
        <v>1214</v>
      </c>
      <c r="I14" s="4">
        <v>718</v>
      </c>
      <c r="J14" s="4">
        <v>119</v>
      </c>
      <c r="K14" s="4">
        <v>192</v>
      </c>
      <c r="L14" s="4">
        <v>186</v>
      </c>
      <c r="M14" s="4">
        <v>0.74418614111090775</v>
      </c>
      <c r="N14" s="4">
        <v>0.6125971641871123</v>
      </c>
      <c r="O14" s="4">
        <v>0.49264416936830724</v>
      </c>
      <c r="P14" s="4">
        <v>0.542455273108994</v>
      </c>
      <c r="Q14" s="4">
        <v>0.70147118400860031</v>
      </c>
      <c r="R14" s="4">
        <v>0.67510477259956936</v>
      </c>
      <c r="S14" s="4">
        <v>0.68218463000927843</v>
      </c>
      <c r="T14" s="4">
        <v>0.73509892038244207</v>
      </c>
      <c r="U14" s="4">
        <v>0.74418614111090775</v>
      </c>
      <c r="V14" s="4">
        <v>0.73507823690164631</v>
      </c>
    </row>
    <row r="15" spans="1:22" x14ac:dyDescent="0.25">
      <c r="A15" s="5" t="s">
        <v>215</v>
      </c>
      <c r="B15" s="5" t="s">
        <v>96</v>
      </c>
      <c r="C15" s="5" t="s">
        <v>97</v>
      </c>
      <c r="D15" s="5" t="s">
        <v>31</v>
      </c>
      <c r="E15" s="5">
        <v>4.1049089431762695</v>
      </c>
      <c r="F15" s="5">
        <v>587</v>
      </c>
      <c r="G15" s="5">
        <v>441</v>
      </c>
      <c r="H15" s="5">
        <v>146</v>
      </c>
      <c r="I15" s="5">
        <v>78</v>
      </c>
      <c r="J15" s="5">
        <v>10</v>
      </c>
      <c r="K15" s="5">
        <v>49</v>
      </c>
      <c r="L15" s="5">
        <v>10</v>
      </c>
      <c r="M15" s="5">
        <v>0.59960628086851187</v>
      </c>
      <c r="N15" s="5">
        <v>0.66884920634920642</v>
      </c>
      <c r="O15" s="5">
        <v>0.17365819209039546</v>
      </c>
      <c r="P15" s="5">
        <v>0.21610627100091639</v>
      </c>
      <c r="Q15" s="5">
        <v>0.64227016865626885</v>
      </c>
      <c r="R15" s="5">
        <v>0.53094155686024469</v>
      </c>
      <c r="S15" s="5">
        <v>0.46870548278150359</v>
      </c>
      <c r="T15" s="5">
        <v>0.63759776636511001</v>
      </c>
      <c r="U15" s="5">
        <v>0.59960628086851187</v>
      </c>
      <c r="V15" s="5">
        <v>0.51719182321940582</v>
      </c>
    </row>
    <row r="16" spans="1:22" x14ac:dyDescent="0.25">
      <c r="A16" s="4" t="s">
        <v>215</v>
      </c>
      <c r="B16" s="4" t="s">
        <v>102</v>
      </c>
      <c r="C16" s="4" t="s">
        <v>103</v>
      </c>
      <c r="D16" s="4" t="s">
        <v>31</v>
      </c>
      <c r="E16" s="4">
        <v>81.542815923690796</v>
      </c>
      <c r="F16" s="4">
        <v>28137</v>
      </c>
      <c r="G16" s="4">
        <v>21103</v>
      </c>
      <c r="H16" s="4">
        <v>7034</v>
      </c>
      <c r="I16" s="4">
        <v>3319</v>
      </c>
      <c r="J16" s="4">
        <v>798</v>
      </c>
      <c r="K16" s="4">
        <v>1068</v>
      </c>
      <c r="L16" s="4">
        <v>1850</v>
      </c>
      <c r="M16" s="4">
        <v>0.73476204723165106</v>
      </c>
      <c r="N16" s="4">
        <v>0.69942549277426946</v>
      </c>
      <c r="O16" s="4">
        <v>0.63405386588933066</v>
      </c>
      <c r="P16" s="4">
        <v>0.66453951079458795</v>
      </c>
      <c r="Q16" s="4">
        <v>0.72816184260511863</v>
      </c>
      <c r="R16" s="4">
        <v>0.72010029924944396</v>
      </c>
      <c r="S16" s="4">
        <v>0.72250742355054243</v>
      </c>
      <c r="T16" s="4">
        <v>0.73305989946212069</v>
      </c>
      <c r="U16" s="4">
        <v>0.73476204723165106</v>
      </c>
      <c r="V16" s="4">
        <v>0.73238555237578473</v>
      </c>
    </row>
    <row r="17" spans="1:22" x14ac:dyDescent="0.25">
      <c r="A17" s="5" t="s">
        <v>215</v>
      </c>
      <c r="B17" s="5" t="s">
        <v>108</v>
      </c>
      <c r="C17" s="5" t="s">
        <v>109</v>
      </c>
      <c r="D17" s="5" t="s">
        <v>31</v>
      </c>
      <c r="E17" s="5">
        <v>3.0588483810424805</v>
      </c>
      <c r="F17" s="5">
        <v>156</v>
      </c>
      <c r="G17" s="5">
        <v>117</v>
      </c>
      <c r="H17" s="5">
        <v>39</v>
      </c>
      <c r="I17" s="5">
        <v>0</v>
      </c>
      <c r="J17" s="5">
        <v>12</v>
      </c>
      <c r="K17" s="5">
        <v>0</v>
      </c>
      <c r="L17" s="5">
        <v>27</v>
      </c>
      <c r="M17" s="5">
        <v>0.68589743589743579</v>
      </c>
      <c r="N17" s="5">
        <v>0.68589743589743579</v>
      </c>
      <c r="O17" s="5">
        <v>1</v>
      </c>
      <c r="P17" s="5">
        <v>0.81363636363636349</v>
      </c>
      <c r="Q17" s="5">
        <v>0.3429487179487179</v>
      </c>
      <c r="R17" s="5">
        <v>0.5</v>
      </c>
      <c r="S17" s="5">
        <v>0.40681818181818175</v>
      </c>
      <c r="T17" s="5">
        <v>0.47057856673241283</v>
      </c>
      <c r="U17" s="5">
        <v>0.68589743589743579</v>
      </c>
      <c r="V17" s="5">
        <v>0.5581585081585082</v>
      </c>
    </row>
    <row r="18" spans="1:22" x14ac:dyDescent="0.25">
      <c r="A18" s="4" t="s">
        <v>215</v>
      </c>
      <c r="B18" s="4" t="s">
        <v>112</v>
      </c>
      <c r="C18" s="4" t="s">
        <v>113</v>
      </c>
      <c r="D18" s="4" t="s">
        <v>31</v>
      </c>
      <c r="E18" s="4">
        <v>3.6599593162536621</v>
      </c>
      <c r="F18" s="4">
        <v>468</v>
      </c>
      <c r="G18" s="4">
        <v>351</v>
      </c>
      <c r="H18" s="4">
        <v>117</v>
      </c>
      <c r="I18" s="4">
        <v>67</v>
      </c>
      <c r="J18" s="4">
        <v>2</v>
      </c>
      <c r="K18" s="4">
        <v>46</v>
      </c>
      <c r="L18" s="4">
        <v>2</v>
      </c>
      <c r="M18" s="4">
        <v>0.58760683760683763</v>
      </c>
      <c r="N18" s="4">
        <v>0.33333333333333331</v>
      </c>
      <c r="O18" s="4">
        <v>3.1914893617021274E-2</v>
      </c>
      <c r="P18" s="4">
        <v>5.4306468350051845E-2</v>
      </c>
      <c r="Q18" s="4">
        <v>0.46355695778484385</v>
      </c>
      <c r="R18" s="4">
        <v>0.49986013831989778</v>
      </c>
      <c r="S18" s="4">
        <v>0.3949530847168119</v>
      </c>
      <c r="T18" s="4">
        <v>0.48664375898835582</v>
      </c>
      <c r="U18" s="4">
        <v>0.58760683760683763</v>
      </c>
      <c r="V18" s="4">
        <v>0.45876167037223031</v>
      </c>
    </row>
    <row r="19" spans="1:22" x14ac:dyDescent="0.25">
      <c r="A19" s="5" t="s">
        <v>215</v>
      </c>
      <c r="B19" s="5" t="s">
        <v>118</v>
      </c>
      <c r="C19" s="5" t="s">
        <v>119</v>
      </c>
      <c r="D19" s="5" t="s">
        <v>31</v>
      </c>
      <c r="E19" s="5">
        <v>211.42425131797791</v>
      </c>
      <c r="F19" s="5">
        <v>70000</v>
      </c>
      <c r="G19" s="5">
        <v>52500</v>
      </c>
      <c r="H19" s="5">
        <v>17500</v>
      </c>
      <c r="I19" s="5">
        <v>7436</v>
      </c>
      <c r="J19" s="5">
        <v>1315</v>
      </c>
      <c r="K19" s="5">
        <v>1308</v>
      </c>
      <c r="L19" s="5">
        <v>7442</v>
      </c>
      <c r="M19" s="5">
        <v>0.85014285714285709</v>
      </c>
      <c r="N19" s="5">
        <v>0.85001459421186309</v>
      </c>
      <c r="O19" s="5">
        <v>0.85051428571428567</v>
      </c>
      <c r="P19" s="5">
        <v>0.85020453664875872</v>
      </c>
      <c r="Q19" s="5">
        <v>0.85024154521807038</v>
      </c>
      <c r="R19" s="5">
        <v>0.85014285714285709</v>
      </c>
      <c r="S19" s="5">
        <v>0.85013218169243154</v>
      </c>
      <c r="T19" s="5">
        <v>0.85024154521807038</v>
      </c>
      <c r="U19" s="5">
        <v>0.85014285714285709</v>
      </c>
      <c r="V19" s="5">
        <v>0.85013218169243154</v>
      </c>
    </row>
    <row r="20" spans="1:22" x14ac:dyDescent="0.25">
      <c r="A20" s="4" t="s">
        <v>215</v>
      </c>
      <c r="B20" s="4" t="s">
        <v>124</v>
      </c>
      <c r="C20" s="4" t="s">
        <v>125</v>
      </c>
      <c r="D20" s="4" t="s">
        <v>31</v>
      </c>
      <c r="E20" s="4">
        <v>254.70526194572449</v>
      </c>
      <c r="F20" s="4">
        <v>55049</v>
      </c>
      <c r="G20" s="4">
        <v>41287</v>
      </c>
      <c r="H20" s="4">
        <v>13762</v>
      </c>
      <c r="I20" s="4">
        <v>9163</v>
      </c>
      <c r="J20" s="4">
        <v>741</v>
      </c>
      <c r="K20" s="4">
        <v>817</v>
      </c>
      <c r="L20" s="4">
        <v>3042</v>
      </c>
      <c r="M20" s="4">
        <v>0.88680984211273184</v>
      </c>
      <c r="N20" s="4">
        <v>0.80692098070349783</v>
      </c>
      <c r="O20" s="4">
        <v>0.78826401519288458</v>
      </c>
      <c r="P20" s="4">
        <v>0.79605083354332384</v>
      </c>
      <c r="Q20" s="4">
        <v>0.86270726221606497</v>
      </c>
      <c r="R20" s="4">
        <v>0.85673478487734323</v>
      </c>
      <c r="S20" s="4">
        <v>0.85882224533991924</v>
      </c>
      <c r="T20" s="4">
        <v>0.88721343254520701</v>
      </c>
      <c r="U20" s="4">
        <v>0.88680984211273184</v>
      </c>
      <c r="V20" s="4">
        <v>0.88639523667192055</v>
      </c>
    </row>
    <row r="21" spans="1:22" x14ac:dyDescent="0.25">
      <c r="A21" s="8" t="s">
        <v>215</v>
      </c>
      <c r="B21" s="8" t="s">
        <v>130</v>
      </c>
      <c r="C21" s="8" t="s">
        <v>131</v>
      </c>
      <c r="D21" s="8" t="s">
        <v>31</v>
      </c>
      <c r="E21" s="8">
        <v>396.13384628295898</v>
      </c>
      <c r="F21" s="8">
        <v>70000</v>
      </c>
      <c r="G21" s="8">
        <v>52500</v>
      </c>
      <c r="H21" s="8">
        <v>17500</v>
      </c>
      <c r="I21" s="8">
        <v>7616</v>
      </c>
      <c r="J21" s="8">
        <v>1134</v>
      </c>
      <c r="K21" s="8">
        <v>1408</v>
      </c>
      <c r="L21" s="8">
        <v>7343</v>
      </c>
      <c r="M21" s="8">
        <v>0.85475714285714288</v>
      </c>
      <c r="N21" s="8">
        <v>0.86733490126185953</v>
      </c>
      <c r="O21" s="8">
        <v>0.83914285714285719</v>
      </c>
      <c r="P21" s="8">
        <v>0.8522896354302516</v>
      </c>
      <c r="Q21" s="8">
        <v>0.85621256779632127</v>
      </c>
      <c r="R21" s="8">
        <v>0.85475714285714288</v>
      </c>
      <c r="S21" s="8">
        <v>0.85460725907181079</v>
      </c>
      <c r="T21" s="8">
        <v>0.85621256779632127</v>
      </c>
      <c r="U21" s="8">
        <v>0.85475714285714288</v>
      </c>
      <c r="V21" s="8">
        <v>0.85460725907181079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8C76-797F-490D-88D2-FF4F17C2A38B}">
  <dimension ref="A1:K21"/>
  <sheetViews>
    <sheetView workbookViewId="0">
      <selection activeCell="D21" sqref="A2:D21"/>
    </sheetView>
  </sheetViews>
  <sheetFormatPr baseColWidth="10" defaultRowHeight="15" x14ac:dyDescent="0.25"/>
  <cols>
    <col min="5" max="5" width="19.42578125" customWidth="1"/>
    <col min="6" max="6" width="16.140625" customWidth="1"/>
    <col min="7" max="7" width="18.42578125" customWidth="1"/>
    <col min="8" max="8" width="18.140625" customWidth="1"/>
    <col min="9" max="9" width="15.7109375" customWidth="1"/>
    <col min="10" max="10" width="16.140625" customWidth="1"/>
    <col min="11" max="11" width="14.8554687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216</v>
      </c>
      <c r="F1" s="6" t="s">
        <v>217</v>
      </c>
      <c r="G1" s="6" t="s">
        <v>218</v>
      </c>
      <c r="H1" s="6" t="s">
        <v>219</v>
      </c>
      <c r="I1" s="6" t="s">
        <v>205</v>
      </c>
      <c r="J1" s="6" t="s">
        <v>206</v>
      </c>
      <c r="K1" s="7" t="s">
        <v>220</v>
      </c>
    </row>
    <row r="2" spans="1:11" x14ac:dyDescent="0.25">
      <c r="A2" s="4" t="s">
        <v>215</v>
      </c>
      <c r="B2" s="4" t="s">
        <v>29</v>
      </c>
      <c r="C2" s="4" t="s">
        <v>30</v>
      </c>
      <c r="D2" s="4" t="s">
        <v>31</v>
      </c>
      <c r="E2" s="4">
        <v>0.60960960960960964</v>
      </c>
      <c r="F2" s="4">
        <v>1</v>
      </c>
      <c r="G2" s="4">
        <v>0.7574176894603547</v>
      </c>
      <c r="H2" s="4">
        <v>22</v>
      </c>
      <c r="I2" s="4">
        <v>0</v>
      </c>
      <c r="J2" s="4">
        <v>22</v>
      </c>
      <c r="K2">
        <f>J2/(I2+J2)</f>
        <v>1</v>
      </c>
    </row>
    <row r="3" spans="1:11" x14ac:dyDescent="0.25">
      <c r="A3" s="5" t="s">
        <v>215</v>
      </c>
      <c r="B3" s="5" t="s">
        <v>35</v>
      </c>
      <c r="C3" s="5" t="s">
        <v>36</v>
      </c>
      <c r="D3" s="5" t="s">
        <v>31</v>
      </c>
      <c r="E3" s="5">
        <v>0.64685314685314688</v>
      </c>
      <c r="F3" s="5">
        <v>1</v>
      </c>
      <c r="G3" s="5">
        <v>0.78555715831229711</v>
      </c>
      <c r="H3" s="5">
        <v>92</v>
      </c>
      <c r="I3" s="5">
        <v>0</v>
      </c>
      <c r="J3" s="5">
        <v>93</v>
      </c>
      <c r="K3">
        <f t="shared" ref="K3:K21" si="0">J3/(I3+J3)</f>
        <v>1</v>
      </c>
    </row>
    <row r="4" spans="1:11" x14ac:dyDescent="0.25">
      <c r="A4" s="4" t="s">
        <v>215</v>
      </c>
      <c r="B4" s="4" t="s">
        <v>39</v>
      </c>
      <c r="C4" s="4" t="s">
        <v>40</v>
      </c>
      <c r="D4" s="4" t="s">
        <v>31</v>
      </c>
      <c r="E4" s="4">
        <v>0.69499999999999995</v>
      </c>
      <c r="F4" s="4">
        <v>1</v>
      </c>
      <c r="G4" s="4">
        <v>0.82002801120448177</v>
      </c>
      <c r="H4" s="4">
        <v>34</v>
      </c>
      <c r="I4" s="4">
        <v>0</v>
      </c>
      <c r="J4" s="4">
        <v>35</v>
      </c>
      <c r="K4">
        <f t="shared" si="0"/>
        <v>1</v>
      </c>
    </row>
    <row r="5" spans="1:11" x14ac:dyDescent="0.25">
      <c r="A5" s="5" t="s">
        <v>215</v>
      </c>
      <c r="B5" s="5" t="s">
        <v>43</v>
      </c>
      <c r="C5" s="5" t="s">
        <v>44</v>
      </c>
      <c r="D5" s="5" t="s">
        <v>31</v>
      </c>
      <c r="E5" s="5">
        <v>0.61452020202020208</v>
      </c>
      <c r="F5" s="5">
        <v>1</v>
      </c>
      <c r="G5" s="5">
        <v>0.76120248890603892</v>
      </c>
      <c r="H5" s="5">
        <v>27</v>
      </c>
      <c r="I5" s="5">
        <v>0</v>
      </c>
      <c r="J5" s="5">
        <v>28</v>
      </c>
      <c r="K5">
        <f t="shared" si="0"/>
        <v>1</v>
      </c>
    </row>
    <row r="6" spans="1:11" x14ac:dyDescent="0.25">
      <c r="A6" s="4" t="s">
        <v>215</v>
      </c>
      <c r="B6" s="4" t="s">
        <v>48</v>
      </c>
      <c r="C6" s="4" t="s">
        <v>49</v>
      </c>
      <c r="D6" s="4" t="s">
        <v>31</v>
      </c>
      <c r="E6" s="4">
        <v>0.894789642511858</v>
      </c>
      <c r="F6" s="4">
        <v>0.94700169930644262</v>
      </c>
      <c r="G6" s="4">
        <v>0.92014270888678651</v>
      </c>
      <c r="H6" s="4">
        <v>1722</v>
      </c>
      <c r="I6" s="4">
        <v>91</v>
      </c>
      <c r="J6" s="4">
        <v>1631</v>
      </c>
      <c r="K6">
        <f t="shared" si="0"/>
        <v>0.94715447154471544</v>
      </c>
    </row>
    <row r="7" spans="1:11" x14ac:dyDescent="0.25">
      <c r="A7" s="5" t="s">
        <v>215</v>
      </c>
      <c r="B7" s="5" t="s">
        <v>54</v>
      </c>
      <c r="C7" s="5" t="s">
        <v>55</v>
      </c>
      <c r="D7" s="5" t="s">
        <v>31</v>
      </c>
      <c r="E7" s="5">
        <v>0.58933057484852958</v>
      </c>
      <c r="F7" s="5">
        <v>1</v>
      </c>
      <c r="G7" s="5">
        <v>0.74160698895985311</v>
      </c>
      <c r="H7" s="5">
        <v>118</v>
      </c>
      <c r="I7" s="5">
        <v>0</v>
      </c>
      <c r="J7" s="5">
        <v>119</v>
      </c>
      <c r="K7">
        <f t="shared" si="0"/>
        <v>1</v>
      </c>
    </row>
    <row r="8" spans="1:11" x14ac:dyDescent="0.25">
      <c r="A8" s="4" t="s">
        <v>215</v>
      </c>
      <c r="B8" s="4" t="s">
        <v>59</v>
      </c>
      <c r="C8" s="4" t="s">
        <v>60</v>
      </c>
      <c r="D8" s="4" t="s">
        <v>31</v>
      </c>
      <c r="E8" s="4">
        <v>0.64519358240600577</v>
      </c>
      <c r="F8" s="4">
        <v>0.93595041322314054</v>
      </c>
      <c r="G8" s="4">
        <v>0.7629193939779555</v>
      </c>
      <c r="H8" s="4">
        <v>121</v>
      </c>
      <c r="I8" s="4">
        <v>8</v>
      </c>
      <c r="J8" s="4">
        <v>114</v>
      </c>
      <c r="K8">
        <f t="shared" si="0"/>
        <v>0.93442622950819676</v>
      </c>
    </row>
    <row r="9" spans="1:11" x14ac:dyDescent="0.25">
      <c r="A9" s="5" t="s">
        <v>215</v>
      </c>
      <c r="B9" s="5" t="s">
        <v>65</v>
      </c>
      <c r="C9" s="5" t="s">
        <v>66</v>
      </c>
      <c r="D9" s="5" t="s">
        <v>31</v>
      </c>
      <c r="E9" s="5">
        <v>0</v>
      </c>
      <c r="F9" s="5">
        <v>0</v>
      </c>
      <c r="G9" s="5">
        <v>0</v>
      </c>
      <c r="H9" s="5">
        <v>10</v>
      </c>
      <c r="I9" s="5">
        <v>10</v>
      </c>
      <c r="J9" s="5">
        <v>0</v>
      </c>
      <c r="K9">
        <f t="shared" si="0"/>
        <v>0</v>
      </c>
    </row>
    <row r="10" spans="1:11" x14ac:dyDescent="0.25">
      <c r="A10" s="4" t="s">
        <v>215</v>
      </c>
      <c r="B10" s="4" t="s">
        <v>70</v>
      </c>
      <c r="C10" s="4" t="s">
        <v>71</v>
      </c>
      <c r="D10" s="4" t="s">
        <v>31</v>
      </c>
      <c r="E10" s="4">
        <v>0.97376557934283503</v>
      </c>
      <c r="F10" s="4">
        <v>1</v>
      </c>
      <c r="G10" s="4">
        <v>0.9867081655631571</v>
      </c>
      <c r="H10" s="4">
        <v>399</v>
      </c>
      <c r="I10" s="4">
        <v>0</v>
      </c>
      <c r="J10" s="4">
        <v>399</v>
      </c>
      <c r="K10">
        <f t="shared" si="0"/>
        <v>1</v>
      </c>
    </row>
    <row r="11" spans="1:11" x14ac:dyDescent="0.25">
      <c r="A11" s="5" t="s">
        <v>215</v>
      </c>
      <c r="B11" s="5" t="s">
        <v>74</v>
      </c>
      <c r="C11" s="5" t="s">
        <v>75</v>
      </c>
      <c r="D11" s="5" t="s">
        <v>31</v>
      </c>
      <c r="E11" s="5">
        <v>0</v>
      </c>
      <c r="F11" s="5">
        <v>0</v>
      </c>
      <c r="G11" s="5">
        <v>0</v>
      </c>
      <c r="H11" s="5">
        <v>13</v>
      </c>
      <c r="I11" s="5">
        <v>13</v>
      </c>
      <c r="J11" s="5">
        <v>0</v>
      </c>
      <c r="K11">
        <f t="shared" si="0"/>
        <v>0</v>
      </c>
    </row>
    <row r="12" spans="1:11" x14ac:dyDescent="0.25">
      <c r="A12" s="4" t="s">
        <v>215</v>
      </c>
      <c r="B12" s="4" t="s">
        <v>78</v>
      </c>
      <c r="C12" s="4" t="s">
        <v>79</v>
      </c>
      <c r="D12" s="4" t="s">
        <v>31</v>
      </c>
      <c r="E12" s="4">
        <v>0.46190476190476187</v>
      </c>
      <c r="F12" s="4">
        <v>9.0087519025875168E-2</v>
      </c>
      <c r="G12" s="4">
        <v>0.14392059553349873</v>
      </c>
      <c r="H12" s="4">
        <v>72</v>
      </c>
      <c r="I12" s="4">
        <v>66</v>
      </c>
      <c r="J12" s="4">
        <v>7</v>
      </c>
      <c r="K12">
        <f t="shared" si="0"/>
        <v>9.5890410958904104E-2</v>
      </c>
    </row>
    <row r="13" spans="1:11" x14ac:dyDescent="0.25">
      <c r="A13" s="5" t="s">
        <v>215</v>
      </c>
      <c r="B13" s="5" t="s">
        <v>84</v>
      </c>
      <c r="C13" s="5" t="s">
        <v>85</v>
      </c>
      <c r="D13" s="5" t="s">
        <v>31</v>
      </c>
      <c r="E13" s="5">
        <v>0.67462068587159496</v>
      </c>
      <c r="F13" s="5">
        <v>0.51123271889400923</v>
      </c>
      <c r="G13" s="5">
        <v>0.57732005923909158</v>
      </c>
      <c r="H13" s="5">
        <v>280</v>
      </c>
      <c r="I13" s="5">
        <v>137</v>
      </c>
      <c r="J13" s="5">
        <v>143</v>
      </c>
      <c r="K13">
        <f t="shared" si="0"/>
        <v>0.51071428571428568</v>
      </c>
    </row>
    <row r="14" spans="1:11" x14ac:dyDescent="0.25">
      <c r="A14" s="4" t="s">
        <v>215</v>
      </c>
      <c r="B14" s="4" t="s">
        <v>90</v>
      </c>
      <c r="C14" s="4" t="s">
        <v>91</v>
      </c>
      <c r="D14" s="4" t="s">
        <v>31</v>
      </c>
      <c r="E14" s="4">
        <v>0.6125971641871123</v>
      </c>
      <c r="F14" s="4">
        <v>0.49264416936830724</v>
      </c>
      <c r="G14" s="4">
        <v>0.542455273108994</v>
      </c>
      <c r="H14" s="4">
        <v>377</v>
      </c>
      <c r="I14" s="4">
        <v>192</v>
      </c>
      <c r="J14" s="4">
        <v>186</v>
      </c>
      <c r="K14">
        <f t="shared" si="0"/>
        <v>0.49206349206349204</v>
      </c>
    </row>
    <row r="15" spans="1:11" x14ac:dyDescent="0.25">
      <c r="A15" s="5" t="s">
        <v>215</v>
      </c>
      <c r="B15" s="5" t="s">
        <v>96</v>
      </c>
      <c r="C15" s="5" t="s">
        <v>97</v>
      </c>
      <c r="D15" s="5" t="s">
        <v>31</v>
      </c>
      <c r="E15" s="5">
        <v>0.66884920634920642</v>
      </c>
      <c r="F15" s="5">
        <v>0.17365819209039546</v>
      </c>
      <c r="G15" s="5">
        <v>0.21610627100091639</v>
      </c>
      <c r="H15" s="5">
        <v>59</v>
      </c>
      <c r="I15" s="5">
        <v>49</v>
      </c>
      <c r="J15" s="5">
        <v>10</v>
      </c>
      <c r="K15">
        <f t="shared" si="0"/>
        <v>0.16949152542372881</v>
      </c>
    </row>
    <row r="16" spans="1:11" x14ac:dyDescent="0.25">
      <c r="A16" s="4" t="s">
        <v>215</v>
      </c>
      <c r="B16" s="4" t="s">
        <v>102</v>
      </c>
      <c r="C16" s="4" t="s">
        <v>103</v>
      </c>
      <c r="D16" s="4" t="s">
        <v>31</v>
      </c>
      <c r="E16" s="4">
        <v>0.69942549277426946</v>
      </c>
      <c r="F16" s="4">
        <v>0.63405386588933066</v>
      </c>
      <c r="G16" s="4">
        <v>0.66453951079458795</v>
      </c>
      <c r="H16" s="4">
        <v>2917</v>
      </c>
      <c r="I16" s="4">
        <v>1068</v>
      </c>
      <c r="J16" s="4">
        <v>1850</v>
      </c>
      <c r="K16">
        <f t="shared" si="0"/>
        <v>0.63399588759424264</v>
      </c>
    </row>
    <row r="17" spans="1:11" x14ac:dyDescent="0.25">
      <c r="A17" s="5" t="s">
        <v>215</v>
      </c>
      <c r="B17" s="5" t="s">
        <v>108</v>
      </c>
      <c r="C17" s="5" t="s">
        <v>109</v>
      </c>
      <c r="D17" s="5" t="s">
        <v>31</v>
      </c>
      <c r="E17" s="5">
        <v>0.68589743589743579</v>
      </c>
      <c r="F17" s="5">
        <v>1</v>
      </c>
      <c r="G17" s="5">
        <v>0.81363636363636349</v>
      </c>
      <c r="H17" s="5">
        <v>26</v>
      </c>
      <c r="I17" s="5">
        <v>0</v>
      </c>
      <c r="J17" s="5">
        <v>27</v>
      </c>
      <c r="K17">
        <f t="shared" si="0"/>
        <v>1</v>
      </c>
    </row>
    <row r="18" spans="1:11" x14ac:dyDescent="0.25">
      <c r="A18" s="4" t="s">
        <v>215</v>
      </c>
      <c r="B18" s="4" t="s">
        <v>112</v>
      </c>
      <c r="C18" s="4" t="s">
        <v>113</v>
      </c>
      <c r="D18" s="4" t="s">
        <v>31</v>
      </c>
      <c r="E18" s="4">
        <v>0.33333333333333331</v>
      </c>
      <c r="F18" s="4">
        <v>3.1914893617021274E-2</v>
      </c>
      <c r="G18" s="4">
        <v>5.4306468350051845E-2</v>
      </c>
      <c r="H18" s="4">
        <v>48</v>
      </c>
      <c r="I18" s="4">
        <v>46</v>
      </c>
      <c r="J18" s="4">
        <v>2</v>
      </c>
      <c r="K18">
        <f t="shared" si="0"/>
        <v>4.1666666666666664E-2</v>
      </c>
    </row>
    <row r="19" spans="1:11" x14ac:dyDescent="0.25">
      <c r="A19" s="5" t="s">
        <v>215</v>
      </c>
      <c r="B19" s="5" t="s">
        <v>118</v>
      </c>
      <c r="C19" s="5" t="s">
        <v>119</v>
      </c>
      <c r="D19" s="5" t="s">
        <v>31</v>
      </c>
      <c r="E19" s="5">
        <v>0.85001459421186309</v>
      </c>
      <c r="F19" s="5">
        <v>0.85051428571428567</v>
      </c>
      <c r="G19" s="5">
        <v>0.85020453664875872</v>
      </c>
      <c r="H19" s="5">
        <v>8750</v>
      </c>
      <c r="I19" s="5">
        <v>1308</v>
      </c>
      <c r="J19" s="5">
        <v>7442</v>
      </c>
      <c r="K19">
        <f t="shared" si="0"/>
        <v>0.85051428571428567</v>
      </c>
    </row>
    <row r="20" spans="1:11" x14ac:dyDescent="0.25">
      <c r="A20" s="4" t="s">
        <v>215</v>
      </c>
      <c r="B20" s="4" t="s">
        <v>124</v>
      </c>
      <c r="C20" s="4" t="s">
        <v>125</v>
      </c>
      <c r="D20" s="4" t="s">
        <v>31</v>
      </c>
      <c r="E20" s="4">
        <v>0.80692098070349783</v>
      </c>
      <c r="F20" s="4">
        <v>0.78826401519288458</v>
      </c>
      <c r="G20" s="4">
        <v>0.79605083354332384</v>
      </c>
      <c r="H20" s="4">
        <v>3859</v>
      </c>
      <c r="I20" s="4">
        <v>817</v>
      </c>
      <c r="J20" s="4">
        <v>3042</v>
      </c>
      <c r="K20">
        <f t="shared" si="0"/>
        <v>0.78828712101580722</v>
      </c>
    </row>
    <row r="21" spans="1:11" x14ac:dyDescent="0.25">
      <c r="A21" s="5" t="s">
        <v>215</v>
      </c>
      <c r="B21" s="5" t="s">
        <v>130</v>
      </c>
      <c r="C21" s="5" t="s">
        <v>131</v>
      </c>
      <c r="D21" s="5" t="s">
        <v>31</v>
      </c>
      <c r="E21" s="5">
        <v>0.86733490126185953</v>
      </c>
      <c r="F21" s="5">
        <v>0.83914285714285719</v>
      </c>
      <c r="G21" s="5">
        <v>0.8522896354302516</v>
      </c>
      <c r="H21" s="5">
        <v>8750</v>
      </c>
      <c r="I21" s="5">
        <v>1408</v>
      </c>
      <c r="J21" s="5">
        <v>7343</v>
      </c>
      <c r="K21">
        <f t="shared" si="0"/>
        <v>0.83910410238829847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1B55-BBE9-4A88-A875-5FBE640055F0}">
  <dimension ref="A1:K21"/>
  <sheetViews>
    <sheetView workbookViewId="0">
      <selection activeCell="O28" sqref="O28"/>
    </sheetView>
  </sheetViews>
  <sheetFormatPr baseColWidth="10" defaultRowHeight="15" x14ac:dyDescent="0.25"/>
  <cols>
    <col min="5" max="5" width="18.85546875" customWidth="1"/>
    <col min="6" max="6" width="15.5703125" customWidth="1"/>
    <col min="7" max="7" width="17.85546875" customWidth="1"/>
    <col min="8" max="8" width="17.5703125" customWidth="1"/>
    <col min="9" max="9" width="15.7109375" customWidth="1"/>
    <col min="10" max="10" width="16.140625" customWidth="1"/>
    <col min="11" max="11" width="14.425781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221</v>
      </c>
      <c r="F1" s="6" t="s">
        <v>222</v>
      </c>
      <c r="G1" s="6" t="s">
        <v>223</v>
      </c>
      <c r="H1" s="6" t="s">
        <v>224</v>
      </c>
      <c r="I1" s="6" t="s">
        <v>225</v>
      </c>
      <c r="J1" s="6" t="s">
        <v>226</v>
      </c>
      <c r="K1" s="7" t="s">
        <v>227</v>
      </c>
    </row>
    <row r="2" spans="1:11" x14ac:dyDescent="0.25">
      <c r="A2" s="4" t="s">
        <v>215</v>
      </c>
      <c r="B2" s="4" t="s">
        <v>29</v>
      </c>
      <c r="C2" s="4" t="s">
        <v>30</v>
      </c>
      <c r="D2" s="4" t="s">
        <v>31</v>
      </c>
      <c r="E2" s="4">
        <v>0</v>
      </c>
      <c r="F2" s="4">
        <v>0</v>
      </c>
      <c r="G2" s="4">
        <v>0</v>
      </c>
      <c r="H2" s="4">
        <v>14</v>
      </c>
      <c r="I2" s="4">
        <v>0</v>
      </c>
      <c r="J2" s="4">
        <v>14</v>
      </c>
      <c r="K2">
        <f>I2/(I2+J2)</f>
        <v>0</v>
      </c>
    </row>
    <row r="3" spans="1:11" x14ac:dyDescent="0.25">
      <c r="A3" s="5" t="s">
        <v>215</v>
      </c>
      <c r="B3" s="5" t="s">
        <v>35</v>
      </c>
      <c r="C3" s="5" t="s">
        <v>36</v>
      </c>
      <c r="D3" s="5" t="s">
        <v>31</v>
      </c>
      <c r="E3" s="5">
        <v>0</v>
      </c>
      <c r="F3" s="5">
        <v>0</v>
      </c>
      <c r="G3" s="5">
        <v>0</v>
      </c>
      <c r="H3" s="5">
        <v>51</v>
      </c>
      <c r="I3" s="5">
        <v>0</v>
      </c>
      <c r="J3" s="5">
        <v>51</v>
      </c>
      <c r="K3">
        <f t="shared" ref="K3:K21" si="0">I3/(I3+J3)</f>
        <v>0</v>
      </c>
    </row>
    <row r="4" spans="1:11" x14ac:dyDescent="0.25">
      <c r="A4" s="4" t="s">
        <v>215</v>
      </c>
      <c r="B4" s="4" t="s">
        <v>39</v>
      </c>
      <c r="C4" s="4" t="s">
        <v>40</v>
      </c>
      <c r="D4" s="4" t="s">
        <v>31</v>
      </c>
      <c r="E4" s="4">
        <v>0</v>
      </c>
      <c r="F4" s="4">
        <v>0</v>
      </c>
      <c r="G4" s="4">
        <v>0</v>
      </c>
      <c r="H4" s="4">
        <v>16</v>
      </c>
      <c r="I4" s="4">
        <v>0</v>
      </c>
      <c r="J4" s="4">
        <v>15</v>
      </c>
      <c r="K4">
        <f t="shared" si="0"/>
        <v>0</v>
      </c>
    </row>
    <row r="5" spans="1:11" x14ac:dyDescent="0.25">
      <c r="A5" s="5" t="s">
        <v>215</v>
      </c>
      <c r="B5" s="5" t="s">
        <v>43</v>
      </c>
      <c r="C5" s="5" t="s">
        <v>44</v>
      </c>
      <c r="D5" s="5" t="s">
        <v>31</v>
      </c>
      <c r="E5" s="5">
        <v>0</v>
      </c>
      <c r="F5" s="5">
        <v>0</v>
      </c>
      <c r="G5" s="5">
        <v>0</v>
      </c>
      <c r="H5" s="5">
        <v>17</v>
      </c>
      <c r="I5" s="5">
        <v>0</v>
      </c>
      <c r="J5" s="5">
        <v>17</v>
      </c>
      <c r="K5">
        <f t="shared" si="0"/>
        <v>0</v>
      </c>
    </row>
    <row r="6" spans="1:11" x14ac:dyDescent="0.25">
      <c r="A6" s="4" t="s">
        <v>215</v>
      </c>
      <c r="B6" s="4" t="s">
        <v>48</v>
      </c>
      <c r="C6" s="4" t="s">
        <v>49</v>
      </c>
      <c r="D6" s="4" t="s">
        <v>31</v>
      </c>
      <c r="E6" s="4">
        <v>0.67901440766249899</v>
      </c>
      <c r="F6" s="4">
        <v>0.50098417207792212</v>
      </c>
      <c r="G6" s="4">
        <v>0.5762603968729757</v>
      </c>
      <c r="H6" s="4">
        <v>384</v>
      </c>
      <c r="I6" s="4">
        <v>193</v>
      </c>
      <c r="J6" s="4">
        <v>192</v>
      </c>
      <c r="K6">
        <f t="shared" si="0"/>
        <v>0.50129870129870124</v>
      </c>
    </row>
    <row r="7" spans="1:11" x14ac:dyDescent="0.25">
      <c r="A7" s="5" t="s">
        <v>215</v>
      </c>
      <c r="B7" s="5" t="s">
        <v>54</v>
      </c>
      <c r="C7" s="5" t="s">
        <v>55</v>
      </c>
      <c r="D7" s="5" t="s">
        <v>31</v>
      </c>
      <c r="E7" s="5">
        <v>0.5</v>
      </c>
      <c r="F7" s="5">
        <v>5.9882386689615501E-3</v>
      </c>
      <c r="G7" s="5">
        <v>1.18347338935574E-2</v>
      </c>
      <c r="H7" s="5">
        <v>84</v>
      </c>
      <c r="I7" s="5">
        <v>1</v>
      </c>
      <c r="J7" s="5">
        <v>83</v>
      </c>
      <c r="K7">
        <f t="shared" si="0"/>
        <v>1.1904761904761904E-2</v>
      </c>
    </row>
    <row r="8" spans="1:11" x14ac:dyDescent="0.25">
      <c r="A8" s="4" t="s">
        <v>215</v>
      </c>
      <c r="B8" s="4" t="s">
        <v>59</v>
      </c>
      <c r="C8" s="4" t="s">
        <v>60</v>
      </c>
      <c r="D8" s="4" t="s">
        <v>31</v>
      </c>
      <c r="E8" s="4">
        <v>0.83211625611342932</v>
      </c>
      <c r="F8" s="4">
        <v>0.32526881720430106</v>
      </c>
      <c r="G8" s="4">
        <v>0.4537816346506417</v>
      </c>
      <c r="H8" s="4">
        <v>93</v>
      </c>
      <c r="I8" s="4">
        <v>30</v>
      </c>
      <c r="J8" s="4">
        <v>63</v>
      </c>
      <c r="K8">
        <f t="shared" si="0"/>
        <v>0.32258064516129031</v>
      </c>
    </row>
    <row r="9" spans="1:11" x14ac:dyDescent="0.25">
      <c r="A9" s="5" t="s">
        <v>215</v>
      </c>
      <c r="B9" s="5" t="s">
        <v>65</v>
      </c>
      <c r="C9" s="5" t="s">
        <v>66</v>
      </c>
      <c r="D9" s="5" t="s">
        <v>31</v>
      </c>
      <c r="E9" s="5">
        <v>0.65145502645502651</v>
      </c>
      <c r="F9" s="5">
        <v>1</v>
      </c>
      <c r="G9" s="5">
        <v>0.78883399209486171</v>
      </c>
      <c r="H9" s="5">
        <v>17</v>
      </c>
      <c r="I9" s="5">
        <v>18</v>
      </c>
      <c r="J9" s="5">
        <v>0</v>
      </c>
      <c r="K9">
        <f t="shared" si="0"/>
        <v>1</v>
      </c>
    </row>
    <row r="10" spans="1:11" x14ac:dyDescent="0.25">
      <c r="A10" s="4" t="s">
        <v>215</v>
      </c>
      <c r="B10" s="4" t="s">
        <v>70</v>
      </c>
      <c r="C10" s="4" t="s">
        <v>71</v>
      </c>
      <c r="D10" s="4" t="s">
        <v>31</v>
      </c>
      <c r="E10" s="4">
        <v>0</v>
      </c>
      <c r="F10" s="4">
        <v>0</v>
      </c>
      <c r="G10" s="4">
        <v>0</v>
      </c>
      <c r="H10" s="4">
        <v>10</v>
      </c>
      <c r="I10" s="4">
        <v>0</v>
      </c>
      <c r="J10" s="4">
        <v>11</v>
      </c>
      <c r="K10">
        <f t="shared" si="0"/>
        <v>0</v>
      </c>
    </row>
    <row r="11" spans="1:11" x14ac:dyDescent="0.25">
      <c r="A11" s="5" t="s">
        <v>215</v>
      </c>
      <c r="B11" s="5" t="s">
        <v>74</v>
      </c>
      <c r="C11" s="5" t="s">
        <v>75</v>
      </c>
      <c r="D11" s="5" t="s">
        <v>31</v>
      </c>
      <c r="E11" s="5">
        <v>0.91007194244604306</v>
      </c>
      <c r="F11" s="5">
        <v>1</v>
      </c>
      <c r="G11" s="5">
        <v>0.952915307135764</v>
      </c>
      <c r="H11" s="5">
        <v>126</v>
      </c>
      <c r="I11" s="5">
        <v>127</v>
      </c>
      <c r="J11" s="5">
        <v>0</v>
      </c>
      <c r="K11">
        <f t="shared" si="0"/>
        <v>1</v>
      </c>
    </row>
    <row r="12" spans="1:11" x14ac:dyDescent="0.25">
      <c r="A12" s="4" t="s">
        <v>215</v>
      </c>
      <c r="B12" s="4" t="s">
        <v>78</v>
      </c>
      <c r="C12" s="4" t="s">
        <v>79</v>
      </c>
      <c r="D12" s="4" t="s">
        <v>31</v>
      </c>
      <c r="E12" s="4">
        <v>0.72570667636457109</v>
      </c>
      <c r="F12" s="4">
        <v>0.97082557417752946</v>
      </c>
      <c r="G12" s="4">
        <v>0.83020210445868259</v>
      </c>
      <c r="H12" s="4">
        <v>180</v>
      </c>
      <c r="I12" s="4">
        <v>174</v>
      </c>
      <c r="J12" s="4">
        <v>5</v>
      </c>
      <c r="K12">
        <f t="shared" si="0"/>
        <v>0.97206703910614523</v>
      </c>
    </row>
    <row r="13" spans="1:11" x14ac:dyDescent="0.25">
      <c r="A13" s="5" t="s">
        <v>215</v>
      </c>
      <c r="B13" s="5" t="s">
        <v>84</v>
      </c>
      <c r="C13" s="5" t="s">
        <v>85</v>
      </c>
      <c r="D13" s="5" t="s">
        <v>31</v>
      </c>
      <c r="E13" s="5">
        <v>0.72358704028332099</v>
      </c>
      <c r="F13" s="5">
        <v>0.8338359569179784</v>
      </c>
      <c r="G13" s="5">
        <v>0.7735656451529731</v>
      </c>
      <c r="H13" s="5">
        <v>425</v>
      </c>
      <c r="I13" s="5">
        <v>355</v>
      </c>
      <c r="J13" s="5">
        <v>71</v>
      </c>
      <c r="K13">
        <f t="shared" si="0"/>
        <v>0.83333333333333337</v>
      </c>
    </row>
    <row r="14" spans="1:11" x14ac:dyDescent="0.25">
      <c r="A14" s="4" t="s">
        <v>215</v>
      </c>
      <c r="B14" s="4" t="s">
        <v>90</v>
      </c>
      <c r="C14" s="4" t="s">
        <v>91</v>
      </c>
      <c r="D14" s="4" t="s">
        <v>31</v>
      </c>
      <c r="E14" s="4">
        <v>0.79034520383008822</v>
      </c>
      <c r="F14" s="4">
        <v>0.85756537583083126</v>
      </c>
      <c r="G14" s="4">
        <v>0.82191398690956263</v>
      </c>
      <c r="H14" s="4">
        <v>837</v>
      </c>
      <c r="I14" s="4">
        <v>718</v>
      </c>
      <c r="J14" s="4">
        <v>119</v>
      </c>
      <c r="K14">
        <f t="shared" si="0"/>
        <v>0.85782556750298689</v>
      </c>
    </row>
    <row r="15" spans="1:11" x14ac:dyDescent="0.25">
      <c r="A15" s="5" t="s">
        <v>215</v>
      </c>
      <c r="B15" s="5" t="s">
        <v>96</v>
      </c>
      <c r="C15" s="5" t="s">
        <v>97</v>
      </c>
      <c r="D15" s="5" t="s">
        <v>31</v>
      </c>
      <c r="E15" s="5">
        <v>0.61569113096333117</v>
      </c>
      <c r="F15" s="5">
        <v>0.88822492163009392</v>
      </c>
      <c r="G15" s="5">
        <v>0.72130469456209079</v>
      </c>
      <c r="H15" s="5">
        <v>87</v>
      </c>
      <c r="I15" s="5">
        <v>78</v>
      </c>
      <c r="J15" s="5">
        <v>10</v>
      </c>
      <c r="K15">
        <f t="shared" si="0"/>
        <v>0.88636363636363635</v>
      </c>
    </row>
    <row r="16" spans="1:11" x14ac:dyDescent="0.25">
      <c r="A16" s="4" t="s">
        <v>215</v>
      </c>
      <c r="B16" s="4" t="s">
        <v>102</v>
      </c>
      <c r="C16" s="4" t="s">
        <v>103</v>
      </c>
      <c r="D16" s="4" t="s">
        <v>31</v>
      </c>
      <c r="E16" s="4">
        <v>0.7568981924359679</v>
      </c>
      <c r="F16" s="4">
        <v>0.80614673260955727</v>
      </c>
      <c r="G16" s="4">
        <v>0.78047533630649701</v>
      </c>
      <c r="H16" s="4">
        <v>4117</v>
      </c>
      <c r="I16" s="4">
        <v>3319</v>
      </c>
      <c r="J16" s="4">
        <v>798</v>
      </c>
      <c r="K16">
        <f t="shared" si="0"/>
        <v>0.80616954092786008</v>
      </c>
    </row>
    <row r="17" spans="1:11" x14ac:dyDescent="0.25">
      <c r="A17" s="5" t="s">
        <v>215</v>
      </c>
      <c r="B17" s="5" t="s">
        <v>108</v>
      </c>
      <c r="C17" s="5" t="s">
        <v>109</v>
      </c>
      <c r="D17" s="5" t="s">
        <v>31</v>
      </c>
      <c r="E17" s="5">
        <v>0</v>
      </c>
      <c r="F17" s="5">
        <v>0</v>
      </c>
      <c r="G17" s="5">
        <v>0</v>
      </c>
      <c r="H17" s="5">
        <v>13</v>
      </c>
      <c r="I17" s="5">
        <v>0</v>
      </c>
      <c r="J17" s="5">
        <v>12</v>
      </c>
      <c r="K17">
        <f t="shared" si="0"/>
        <v>0</v>
      </c>
    </row>
    <row r="18" spans="1:11" x14ac:dyDescent="0.25">
      <c r="A18" s="4" t="s">
        <v>215</v>
      </c>
      <c r="B18" s="4" t="s">
        <v>112</v>
      </c>
      <c r="C18" s="4" t="s">
        <v>113</v>
      </c>
      <c r="D18" s="4" t="s">
        <v>31</v>
      </c>
      <c r="E18" s="4">
        <v>0.59378058223635444</v>
      </c>
      <c r="F18" s="4">
        <v>0.9678053830227743</v>
      </c>
      <c r="G18" s="4">
        <v>0.73559970108357209</v>
      </c>
      <c r="H18" s="4">
        <v>69</v>
      </c>
      <c r="I18" s="4">
        <v>67</v>
      </c>
      <c r="J18" s="4">
        <v>2</v>
      </c>
      <c r="K18">
        <f t="shared" si="0"/>
        <v>0.97101449275362317</v>
      </c>
    </row>
    <row r="19" spans="1:11" x14ac:dyDescent="0.25">
      <c r="A19" s="5" t="s">
        <v>215</v>
      </c>
      <c r="B19" s="5" t="s">
        <v>118</v>
      </c>
      <c r="C19" s="5" t="s">
        <v>119</v>
      </c>
      <c r="D19" s="5" t="s">
        <v>31</v>
      </c>
      <c r="E19" s="5">
        <v>0.85046849622427767</v>
      </c>
      <c r="F19" s="5">
        <v>0.84977142857142862</v>
      </c>
      <c r="G19" s="5">
        <v>0.85005982673610447</v>
      </c>
      <c r="H19" s="5">
        <v>8750</v>
      </c>
      <c r="I19" s="5">
        <v>7436</v>
      </c>
      <c r="J19" s="5">
        <v>1315</v>
      </c>
      <c r="K19">
        <f t="shared" si="0"/>
        <v>0.84973145926179861</v>
      </c>
    </row>
    <row r="20" spans="1:11" x14ac:dyDescent="0.25">
      <c r="A20" s="4" t="s">
        <v>215</v>
      </c>
      <c r="B20" s="4" t="s">
        <v>124</v>
      </c>
      <c r="C20" s="4" t="s">
        <v>125</v>
      </c>
      <c r="D20" s="4" t="s">
        <v>31</v>
      </c>
      <c r="E20" s="4">
        <v>0.91849354372863212</v>
      </c>
      <c r="F20" s="4">
        <v>0.92520555456180209</v>
      </c>
      <c r="G20" s="4">
        <v>0.92159365713651442</v>
      </c>
      <c r="H20" s="4">
        <v>9903</v>
      </c>
      <c r="I20" s="4">
        <v>9163</v>
      </c>
      <c r="J20" s="4">
        <v>741</v>
      </c>
      <c r="K20">
        <f t="shared" si="0"/>
        <v>0.92518174474959614</v>
      </c>
    </row>
    <row r="21" spans="1:11" x14ac:dyDescent="0.25">
      <c r="A21" s="5" t="s">
        <v>215</v>
      </c>
      <c r="B21" s="5" t="s">
        <v>130</v>
      </c>
      <c r="C21" s="5" t="s">
        <v>131</v>
      </c>
      <c r="D21" s="5" t="s">
        <v>31</v>
      </c>
      <c r="E21" s="5">
        <v>0.84509023433078312</v>
      </c>
      <c r="F21" s="5">
        <v>0.87037142857142857</v>
      </c>
      <c r="G21" s="5">
        <v>0.85692488271336986</v>
      </c>
      <c r="H21" s="5">
        <v>8750</v>
      </c>
      <c r="I21" s="5">
        <v>7616</v>
      </c>
      <c r="J21" s="5">
        <v>1134</v>
      </c>
      <c r="K21">
        <f t="shared" si="0"/>
        <v>0.87039999999999995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30" zoomScaleNormal="130" workbookViewId="0">
      <selection activeCell="E39" sqref="E39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CE32-7856-4088-B53D-FBD3C72004B7}">
  <dimension ref="A1:AW91"/>
  <sheetViews>
    <sheetView topLeftCell="A61" zoomScale="160" zoomScaleNormal="160" workbookViewId="0">
      <selection activeCell="A91" activeCellId="18" sqref="A1:XFD1 A6:XFD6 A11:XFD11 A16:XFD16 A21:XFD21 A26:XFD26 A31:XFD31 A36:XFD36 A41:XFD41 A46:XFD46 A51:XFD51 A56:XFD56 A61:XFD61 A66:XFD66 A71:XFD71 A76:XFD76 A81:XFD81 A86:XFD86 A91:XFD91"/>
    </sheetView>
  </sheetViews>
  <sheetFormatPr baseColWidth="10" defaultRowHeight="15" x14ac:dyDescent="0.25"/>
  <cols>
    <col min="1" max="1" width="11" bestFit="1" customWidth="1"/>
    <col min="2" max="2" width="10.7109375" bestFit="1" customWidth="1"/>
    <col min="3" max="3" width="18.5703125" customWidth="1"/>
    <col min="4" max="4" width="13" bestFit="1" customWidth="1"/>
    <col min="5" max="5" width="12" bestFit="1" customWidth="1"/>
    <col min="6" max="6" width="14.140625" bestFit="1" customWidth="1"/>
    <col min="7" max="7" width="13.7109375" bestFit="1" customWidth="1"/>
    <col min="8" max="8" width="10.28515625" bestFit="1" customWidth="1"/>
    <col min="9" max="9" width="12" bestFit="1" customWidth="1"/>
    <col min="10" max="10" width="17.42578125" bestFit="1" customWidth="1"/>
    <col min="11" max="11" width="17" bestFit="1" customWidth="1"/>
    <col min="12" max="12" width="17.42578125" bestFit="1" customWidth="1"/>
    <col min="13" max="13" width="14.5703125" bestFit="1" customWidth="1"/>
    <col min="14" max="14" width="14.140625" bestFit="1" customWidth="1"/>
    <col min="15" max="15" width="14.5703125" bestFit="1" customWidth="1"/>
    <col min="16" max="17" width="12" bestFit="1" customWidth="1"/>
    <col min="18" max="18" width="11.28515625" bestFit="1" customWidth="1"/>
    <col min="19" max="19" width="41.42578125" bestFit="1" customWidth="1"/>
    <col min="20" max="20" width="12.85546875" bestFit="1" customWidth="1"/>
    <col min="21" max="22" width="12" bestFit="1" customWidth="1"/>
    <col min="23" max="23" width="11.5703125" bestFit="1" customWidth="1"/>
    <col min="24" max="24" width="12.85546875" bestFit="1" customWidth="1"/>
    <col min="25" max="26" width="12" bestFit="1" customWidth="1"/>
    <col min="27" max="27" width="11.5703125" bestFit="1" customWidth="1"/>
    <col min="28" max="29" width="12" bestFit="1" customWidth="1"/>
    <col min="30" max="30" width="18.7109375" bestFit="1" customWidth="1"/>
    <col min="31" max="31" width="20.85546875" bestFit="1" customWidth="1"/>
    <col min="32" max="32" width="17.42578125" bestFit="1" customWidth="1"/>
    <col min="33" max="33" width="19.85546875" bestFit="1" customWidth="1"/>
    <col min="34" max="34" width="19.5703125" bestFit="1" customWidth="1"/>
    <col min="35" max="35" width="24" bestFit="1" customWidth="1"/>
    <col min="36" max="36" width="20.5703125" bestFit="1" customWidth="1"/>
    <col min="37" max="37" width="22.85546875" bestFit="1" customWidth="1"/>
    <col min="38" max="38" width="22.57031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228</v>
      </c>
      <c r="U1" t="s">
        <v>232</v>
      </c>
      <c r="V1" t="s">
        <v>230</v>
      </c>
      <c r="W1" t="s">
        <v>233</v>
      </c>
      <c r="X1" t="s">
        <v>234</v>
      </c>
      <c r="Y1" t="s">
        <v>231</v>
      </c>
      <c r="Z1" t="s">
        <v>235</v>
      </c>
      <c r="AA1" t="s">
        <v>236</v>
      </c>
      <c r="AB1" t="s">
        <v>229</v>
      </c>
      <c r="AC1" t="s">
        <v>19</v>
      </c>
      <c r="AD1" t="s">
        <v>208</v>
      </c>
      <c r="AE1" t="s">
        <v>209</v>
      </c>
      <c r="AF1" t="s">
        <v>210</v>
      </c>
      <c r="AG1" t="s">
        <v>211</v>
      </c>
      <c r="AH1" t="s">
        <v>212</v>
      </c>
      <c r="AI1" t="s">
        <v>213</v>
      </c>
      <c r="AJ1" t="s">
        <v>214</v>
      </c>
      <c r="AK1" t="s">
        <v>237</v>
      </c>
      <c r="AL1" t="s">
        <v>238</v>
      </c>
      <c r="AM1" t="s">
        <v>239</v>
      </c>
      <c r="AN1" t="s">
        <v>240</v>
      </c>
      <c r="AO1" t="s">
        <v>20</v>
      </c>
      <c r="AP1" t="s">
        <v>21</v>
      </c>
      <c r="AQ1" t="s">
        <v>22</v>
      </c>
      <c r="AR1" t="s">
        <v>23</v>
      </c>
      <c r="AS1" t="s">
        <v>24</v>
      </c>
      <c r="AT1" t="s">
        <v>25</v>
      </c>
      <c r="AU1" t="s">
        <v>26</v>
      </c>
      <c r="AV1" t="s">
        <v>27</v>
      </c>
      <c r="AW1" t="s">
        <v>28</v>
      </c>
    </row>
    <row r="2" spans="1:49" x14ac:dyDescent="0.25">
      <c r="A2">
        <v>1</v>
      </c>
      <c r="B2" s="1" t="s">
        <v>29</v>
      </c>
      <c r="C2" t="s">
        <v>30</v>
      </c>
      <c r="D2" s="1" t="s">
        <v>136</v>
      </c>
      <c r="E2">
        <v>2.8926830291748047</v>
      </c>
      <c r="F2">
        <v>270</v>
      </c>
      <c r="G2">
        <v>202</v>
      </c>
      <c r="H2">
        <v>68</v>
      </c>
      <c r="I2">
        <v>0.45588235294117641</v>
      </c>
      <c r="J2">
        <v>0.15196078431372539</v>
      </c>
      <c r="K2">
        <v>0.45588235294117641</v>
      </c>
      <c r="L2">
        <v>0</v>
      </c>
      <c r="M2">
        <v>0.33333333333333331</v>
      </c>
      <c r="N2">
        <v>0.45588235294117641</v>
      </c>
      <c r="O2">
        <v>0</v>
      </c>
      <c r="P2">
        <v>0.20875420875420869</v>
      </c>
      <c r="Q2">
        <v>0.45588235294117641</v>
      </c>
      <c r="R2">
        <v>0</v>
      </c>
      <c r="S2" s="1" t="s">
        <v>137</v>
      </c>
      <c r="T2" s="1">
        <v>0</v>
      </c>
      <c r="U2" s="1">
        <v>0</v>
      </c>
      <c r="V2" s="1">
        <v>15</v>
      </c>
      <c r="W2" s="1">
        <v>0</v>
      </c>
      <c r="X2" s="1">
        <v>0</v>
      </c>
      <c r="Y2" s="1">
        <v>22</v>
      </c>
      <c r="Z2" s="1">
        <v>0</v>
      </c>
      <c r="AA2" s="1">
        <v>0</v>
      </c>
      <c r="AB2" s="1">
        <v>31</v>
      </c>
      <c r="AC2">
        <v>0</v>
      </c>
      <c r="AD2">
        <v>0</v>
      </c>
      <c r="AE2">
        <v>0</v>
      </c>
      <c r="AF2">
        <v>22</v>
      </c>
      <c r="AG2">
        <v>0</v>
      </c>
      <c r="AH2">
        <v>0</v>
      </c>
      <c r="AI2">
        <v>0</v>
      </c>
      <c r="AJ2">
        <v>15</v>
      </c>
      <c r="AK2">
        <v>0.6262626262626263</v>
      </c>
      <c r="AL2">
        <v>31</v>
      </c>
      <c r="AM2">
        <v>0.45588235294117641</v>
      </c>
      <c r="AN2">
        <v>1</v>
      </c>
      <c r="AO2">
        <v>0.45588235294117641</v>
      </c>
      <c r="AP2">
        <v>0.15196078431372539</v>
      </c>
      <c r="AQ2">
        <v>0.33333333333333331</v>
      </c>
      <c r="AR2">
        <v>0.20875420875420869</v>
      </c>
      <c r="AS2">
        <v>68</v>
      </c>
      <c r="AT2">
        <v>0.2078287197231834</v>
      </c>
      <c r="AU2">
        <v>0.45588235294117641</v>
      </c>
      <c r="AV2">
        <v>0.28550207961972668</v>
      </c>
      <c r="AW2">
        <v>68</v>
      </c>
    </row>
    <row r="3" spans="1:49" x14ac:dyDescent="0.25">
      <c r="A3">
        <v>2</v>
      </c>
      <c r="B3" s="1" t="s">
        <v>29</v>
      </c>
      <c r="C3" t="s">
        <v>30</v>
      </c>
      <c r="D3" s="1" t="s">
        <v>136</v>
      </c>
      <c r="E3">
        <v>0.77260661125183105</v>
      </c>
      <c r="F3">
        <v>270</v>
      </c>
      <c r="G3">
        <v>202</v>
      </c>
      <c r="H3">
        <v>68</v>
      </c>
      <c r="I3">
        <v>0.4264705882352941</v>
      </c>
      <c r="J3">
        <v>0.14871794871794869</v>
      </c>
      <c r="K3">
        <v>0.4264705882352941</v>
      </c>
      <c r="L3">
        <v>0</v>
      </c>
      <c r="M3">
        <v>0.31182795698924731</v>
      </c>
      <c r="N3">
        <v>0.4264705882352941</v>
      </c>
      <c r="O3">
        <v>0</v>
      </c>
      <c r="P3">
        <v>0.20138888888888881</v>
      </c>
      <c r="Q3">
        <v>0.4264705882352941</v>
      </c>
      <c r="R3">
        <v>0</v>
      </c>
      <c r="S3" s="1" t="s">
        <v>138</v>
      </c>
      <c r="T3" s="1">
        <v>0</v>
      </c>
      <c r="U3" s="1">
        <v>1</v>
      </c>
      <c r="V3" s="1">
        <v>13</v>
      </c>
      <c r="W3" s="1">
        <v>0</v>
      </c>
      <c r="X3" s="1">
        <v>0</v>
      </c>
      <c r="Y3" s="1">
        <v>23</v>
      </c>
      <c r="Z3" s="1">
        <v>0</v>
      </c>
      <c r="AA3" s="1">
        <v>2</v>
      </c>
      <c r="AB3" s="1">
        <v>29</v>
      </c>
      <c r="AC3">
        <v>0</v>
      </c>
      <c r="AD3">
        <v>0</v>
      </c>
      <c r="AE3">
        <v>0</v>
      </c>
      <c r="AF3">
        <v>23</v>
      </c>
      <c r="AG3">
        <v>0</v>
      </c>
      <c r="AH3">
        <v>0</v>
      </c>
      <c r="AI3">
        <v>0</v>
      </c>
      <c r="AJ3">
        <v>14</v>
      </c>
      <c r="AK3">
        <v>0.60416666666666663</v>
      </c>
      <c r="AL3">
        <v>31</v>
      </c>
      <c r="AM3">
        <v>0.44615384615384618</v>
      </c>
      <c r="AN3">
        <v>0.93548387096774199</v>
      </c>
      <c r="AO3">
        <v>0.4264705882352941</v>
      </c>
      <c r="AP3">
        <v>0.14871794871794869</v>
      </c>
      <c r="AQ3">
        <v>0.31182795698924731</v>
      </c>
      <c r="AR3">
        <v>0.20138888888888881</v>
      </c>
      <c r="AS3">
        <v>68</v>
      </c>
      <c r="AT3">
        <v>0.20339366515837101</v>
      </c>
      <c r="AU3">
        <v>0.4264705882352941</v>
      </c>
      <c r="AV3">
        <v>0.27542892156862742</v>
      </c>
      <c r="AW3">
        <v>68</v>
      </c>
    </row>
    <row r="4" spans="1:49" x14ac:dyDescent="0.25">
      <c r="A4">
        <v>3</v>
      </c>
      <c r="B4" s="1" t="s">
        <v>29</v>
      </c>
      <c r="C4" t="s">
        <v>30</v>
      </c>
      <c r="D4" s="1" t="s">
        <v>136</v>
      </c>
      <c r="E4">
        <v>0.76037263870239258</v>
      </c>
      <c r="F4">
        <v>270</v>
      </c>
      <c r="G4">
        <v>203</v>
      </c>
      <c r="H4">
        <v>67</v>
      </c>
      <c r="I4">
        <v>0.46268656716417911</v>
      </c>
      <c r="J4">
        <v>0.154228855721393</v>
      </c>
      <c r="K4">
        <v>0.46268656716417911</v>
      </c>
      <c r="L4">
        <v>0</v>
      </c>
      <c r="M4">
        <v>0.33333333333333331</v>
      </c>
      <c r="N4">
        <v>0.46268656716417911</v>
      </c>
      <c r="O4">
        <v>0</v>
      </c>
      <c r="P4">
        <v>0.21088435374149661</v>
      </c>
      <c r="Q4">
        <v>0.46268656716417911</v>
      </c>
      <c r="R4">
        <v>0</v>
      </c>
      <c r="S4" s="1" t="s">
        <v>139</v>
      </c>
      <c r="T4" s="1">
        <v>0</v>
      </c>
      <c r="U4" s="1">
        <v>0</v>
      </c>
      <c r="V4" s="1">
        <v>14</v>
      </c>
      <c r="W4" s="1">
        <v>0</v>
      </c>
      <c r="X4" s="1">
        <v>0</v>
      </c>
      <c r="Y4" s="1">
        <v>22</v>
      </c>
      <c r="Z4" s="1">
        <v>0</v>
      </c>
      <c r="AA4" s="1">
        <v>0</v>
      </c>
      <c r="AB4" s="1">
        <v>31</v>
      </c>
      <c r="AC4">
        <v>0</v>
      </c>
      <c r="AD4">
        <v>0</v>
      </c>
      <c r="AE4">
        <v>0</v>
      </c>
      <c r="AF4">
        <v>22</v>
      </c>
      <c r="AG4">
        <v>0</v>
      </c>
      <c r="AH4">
        <v>0</v>
      </c>
      <c r="AI4">
        <v>0</v>
      </c>
      <c r="AJ4">
        <v>14</v>
      </c>
      <c r="AK4">
        <v>0.63265306122448983</v>
      </c>
      <c r="AL4">
        <v>31</v>
      </c>
      <c r="AM4">
        <v>0.46268656716417911</v>
      </c>
      <c r="AN4">
        <v>1</v>
      </c>
      <c r="AO4">
        <v>0.46268656716417911</v>
      </c>
      <c r="AP4">
        <v>0.154228855721393</v>
      </c>
      <c r="AQ4">
        <v>0.33333333333333331</v>
      </c>
      <c r="AR4">
        <v>0.21088435374149661</v>
      </c>
      <c r="AS4">
        <v>67</v>
      </c>
      <c r="AT4">
        <v>0.2140788594341724</v>
      </c>
      <c r="AU4">
        <v>0.46268656716417911</v>
      </c>
      <c r="AV4">
        <v>0.29272007310386838</v>
      </c>
      <c r="AW4">
        <v>67</v>
      </c>
    </row>
    <row r="5" spans="1:49" x14ac:dyDescent="0.25">
      <c r="A5">
        <v>4</v>
      </c>
      <c r="B5" s="1" t="s">
        <v>29</v>
      </c>
      <c r="C5" t="s">
        <v>30</v>
      </c>
      <c r="D5" s="1" t="s">
        <v>136</v>
      </c>
      <c r="E5">
        <v>0.77862882614135742</v>
      </c>
      <c r="F5">
        <v>270</v>
      </c>
      <c r="G5">
        <v>203</v>
      </c>
      <c r="H5">
        <v>67</v>
      </c>
      <c r="I5">
        <v>0.46268656716417911</v>
      </c>
      <c r="J5">
        <v>0.154228855721393</v>
      </c>
      <c r="K5">
        <v>0.46268656716417911</v>
      </c>
      <c r="L5">
        <v>0</v>
      </c>
      <c r="M5">
        <v>0.33333333333333331</v>
      </c>
      <c r="N5">
        <v>0.46268656716417911</v>
      </c>
      <c r="O5">
        <v>0</v>
      </c>
      <c r="P5">
        <v>0.21088435374149661</v>
      </c>
      <c r="Q5">
        <v>0.46268656716417911</v>
      </c>
      <c r="R5">
        <v>0</v>
      </c>
      <c r="S5" s="1" t="s">
        <v>139</v>
      </c>
      <c r="T5" s="1">
        <v>0</v>
      </c>
      <c r="U5" s="1">
        <v>0</v>
      </c>
      <c r="V5" s="1">
        <v>14</v>
      </c>
      <c r="W5" s="1">
        <v>0</v>
      </c>
      <c r="X5" s="1">
        <v>0</v>
      </c>
      <c r="Y5" s="1">
        <v>22</v>
      </c>
      <c r="Z5" s="1">
        <v>0</v>
      </c>
      <c r="AA5" s="1">
        <v>0</v>
      </c>
      <c r="AB5" s="1">
        <v>31</v>
      </c>
      <c r="AC5">
        <v>0</v>
      </c>
      <c r="AD5">
        <v>0</v>
      </c>
      <c r="AE5">
        <v>0</v>
      </c>
      <c r="AF5">
        <v>22</v>
      </c>
      <c r="AG5">
        <v>0</v>
      </c>
      <c r="AH5">
        <v>0</v>
      </c>
      <c r="AI5">
        <v>0</v>
      </c>
      <c r="AJ5">
        <v>14</v>
      </c>
      <c r="AK5">
        <v>0.63265306122448983</v>
      </c>
      <c r="AL5">
        <v>31</v>
      </c>
      <c r="AM5">
        <v>0.46268656716417911</v>
      </c>
      <c r="AN5">
        <v>1</v>
      </c>
      <c r="AO5">
        <v>0.46268656716417911</v>
      </c>
      <c r="AP5">
        <v>0.154228855721393</v>
      </c>
      <c r="AQ5">
        <v>0.33333333333333331</v>
      </c>
      <c r="AR5">
        <v>0.21088435374149661</v>
      </c>
      <c r="AS5">
        <v>67</v>
      </c>
      <c r="AT5">
        <v>0.2140788594341724</v>
      </c>
      <c r="AU5">
        <v>0.46268656716417911</v>
      </c>
      <c r="AV5">
        <v>0.29272007310386838</v>
      </c>
      <c r="AW5">
        <v>67</v>
      </c>
    </row>
    <row r="6" spans="1:49" s="9" customFormat="1" x14ac:dyDescent="0.25">
      <c r="A6" s="2" t="s">
        <v>215</v>
      </c>
      <c r="B6" s="2" t="str">
        <f>B5</f>
        <v>LT01</v>
      </c>
      <c r="C6" s="2" t="str">
        <f>C5</f>
        <v>gnd</v>
      </c>
      <c r="D6" s="2" t="str">
        <f>D5</f>
        <v>Ternary</v>
      </c>
      <c r="E6" s="2">
        <f>SUM(E2:E5)</f>
        <v>5.2042911052703857</v>
      </c>
      <c r="F6" s="2">
        <f>F5</f>
        <v>270</v>
      </c>
      <c r="G6" s="2">
        <f t="shared" ref="G6:H6" si="0">G5</f>
        <v>203</v>
      </c>
      <c r="H6" s="2">
        <f t="shared" si="0"/>
        <v>67</v>
      </c>
      <c r="I6" s="2">
        <f>SUM(I2:I5)/4</f>
        <v>0.45193151887620719</v>
      </c>
      <c r="J6" s="2">
        <f t="shared" ref="J6:L6" si="1">SUM(J2:J5)/4</f>
        <v>0.15228411111861501</v>
      </c>
      <c r="K6" s="2">
        <f t="shared" si="1"/>
        <v>0.45193151887620719</v>
      </c>
      <c r="L6" s="2">
        <f t="shared" si="1"/>
        <v>0</v>
      </c>
      <c r="M6" s="2">
        <f t="shared" ref="M6:R6" si="2">SUM(M2:M5)/4</f>
        <v>0.32795698924731181</v>
      </c>
      <c r="N6" s="2">
        <f t="shared" si="2"/>
        <v>0.45193151887620719</v>
      </c>
      <c r="O6" s="2">
        <f t="shared" si="2"/>
        <v>0</v>
      </c>
      <c r="P6" s="2">
        <f t="shared" si="2"/>
        <v>0.20797795128152269</v>
      </c>
      <c r="Q6" s="2">
        <f t="shared" si="2"/>
        <v>0.45193151887620719</v>
      </c>
      <c r="R6" s="2">
        <f t="shared" si="2"/>
        <v>0</v>
      </c>
      <c r="S6" s="2"/>
      <c r="T6" s="2">
        <f>ROUND(SUM(T2:T5)/4,0)</f>
        <v>0</v>
      </c>
      <c r="U6" s="2">
        <f>ROUND(SUM(U2:U5)/4,0)</f>
        <v>0</v>
      </c>
      <c r="V6" s="2">
        <f t="shared" ref="V6:AB6" si="3">ROUND(SUM(V2:V5)/4,0)</f>
        <v>14</v>
      </c>
      <c r="W6" s="2">
        <f t="shared" si="3"/>
        <v>0</v>
      </c>
      <c r="X6" s="2">
        <f t="shared" si="3"/>
        <v>0</v>
      </c>
      <c r="Y6" s="2">
        <f t="shared" si="3"/>
        <v>22</v>
      </c>
      <c r="Z6" s="2">
        <f t="shared" si="3"/>
        <v>0</v>
      </c>
      <c r="AA6" s="2">
        <f t="shared" si="3"/>
        <v>1</v>
      </c>
      <c r="AB6" s="2">
        <f t="shared" si="3"/>
        <v>31</v>
      </c>
      <c r="AC6" s="2">
        <f t="shared" ref="AC6" si="4">SUM(AC2:AC5)/4</f>
        <v>0</v>
      </c>
      <c r="AD6" s="2">
        <f t="shared" ref="AD6:AE6" si="5">SUM(AD2:AD5)/4</f>
        <v>0</v>
      </c>
      <c r="AE6" s="2">
        <f t="shared" si="5"/>
        <v>0</v>
      </c>
      <c r="AF6" s="2">
        <f>AF5</f>
        <v>22</v>
      </c>
      <c r="AG6" s="2">
        <f t="shared" ref="AG6:AI6" si="6">SUM(AG2:AG5)/4</f>
        <v>0</v>
      </c>
      <c r="AH6" s="2">
        <f t="shared" si="6"/>
        <v>0</v>
      </c>
      <c r="AI6" s="2">
        <f t="shared" si="6"/>
        <v>0</v>
      </c>
      <c r="AJ6" s="2">
        <f>AJ5</f>
        <v>14</v>
      </c>
      <c r="AK6" s="2">
        <f t="shared" ref="AK6:AM6" si="7">SUM(AK2:AK5)/4</f>
        <v>0.62393385384456812</v>
      </c>
      <c r="AL6" s="2">
        <f t="shared" si="7"/>
        <v>31</v>
      </c>
      <c r="AM6" s="2">
        <f t="shared" si="7"/>
        <v>0.45685233335584519</v>
      </c>
      <c r="AN6" s="2">
        <f>AN5</f>
        <v>1</v>
      </c>
      <c r="AO6" s="2">
        <f t="shared" ref="AO6:AR6" si="8">SUM(AO2:AO5)/4</f>
        <v>0.45193151887620719</v>
      </c>
      <c r="AP6" s="2">
        <f t="shared" si="8"/>
        <v>0.15228411111861501</v>
      </c>
      <c r="AQ6" s="2">
        <f t="shared" si="8"/>
        <v>0.32795698924731181</v>
      </c>
      <c r="AR6" s="2">
        <f t="shared" si="8"/>
        <v>0.20797795128152269</v>
      </c>
      <c r="AS6" s="2">
        <f>AS5</f>
        <v>67</v>
      </c>
      <c r="AT6" s="2">
        <f t="shared" ref="AT6:AV6" si="9">SUM(AT2:AT5)/4</f>
        <v>0.20984502593747478</v>
      </c>
      <c r="AU6" s="2">
        <f t="shared" si="9"/>
        <v>0.45193151887620719</v>
      </c>
      <c r="AV6" s="2">
        <f t="shared" si="9"/>
        <v>0.28659278684902273</v>
      </c>
      <c r="AW6" s="2">
        <f>AW5</f>
        <v>67</v>
      </c>
    </row>
    <row r="7" spans="1:49" x14ac:dyDescent="0.25">
      <c r="A7">
        <v>1</v>
      </c>
      <c r="B7" s="1" t="s">
        <v>35</v>
      </c>
      <c r="C7" t="s">
        <v>36</v>
      </c>
      <c r="D7" s="1" t="s">
        <v>136</v>
      </c>
      <c r="E7">
        <v>1.0569765567779541</v>
      </c>
      <c r="F7">
        <v>704</v>
      </c>
      <c r="G7">
        <v>528</v>
      </c>
      <c r="H7">
        <v>176</v>
      </c>
      <c r="I7">
        <v>0.55681818181818177</v>
      </c>
      <c r="J7">
        <v>0.35585585585585577</v>
      </c>
      <c r="K7">
        <v>0.55681818181818177</v>
      </c>
      <c r="L7">
        <v>0</v>
      </c>
      <c r="M7">
        <v>0.44248941023134569</v>
      </c>
      <c r="N7">
        <v>0.55681818181818177</v>
      </c>
      <c r="O7">
        <v>0</v>
      </c>
      <c r="P7">
        <v>0.38537060970908998</v>
      </c>
      <c r="Q7">
        <v>0.55681818181818177</v>
      </c>
      <c r="R7">
        <v>0</v>
      </c>
      <c r="S7" s="1" t="s">
        <v>140</v>
      </c>
      <c r="T7" s="1">
        <v>0</v>
      </c>
      <c r="U7" s="1">
        <v>45</v>
      </c>
      <c r="V7" s="1">
        <v>5</v>
      </c>
      <c r="W7" s="1">
        <v>0</v>
      </c>
      <c r="X7" s="1">
        <v>84</v>
      </c>
      <c r="Y7" s="1">
        <v>9</v>
      </c>
      <c r="Z7" s="1">
        <v>0</v>
      </c>
      <c r="AA7" s="1">
        <v>19</v>
      </c>
      <c r="AB7" s="1">
        <v>14</v>
      </c>
      <c r="AC7">
        <v>0.56756756756756754</v>
      </c>
      <c r="AD7">
        <v>0.90322580645161277</v>
      </c>
      <c r="AE7">
        <v>0.69709543568464716</v>
      </c>
      <c r="AF7">
        <v>93</v>
      </c>
      <c r="AG7">
        <v>0</v>
      </c>
      <c r="AH7">
        <v>0</v>
      </c>
      <c r="AI7">
        <v>0</v>
      </c>
      <c r="AJ7">
        <v>50</v>
      </c>
      <c r="AK7">
        <v>0.45901639344262291</v>
      </c>
      <c r="AL7">
        <v>33</v>
      </c>
      <c r="AM7">
        <v>0.5</v>
      </c>
      <c r="AN7">
        <v>0.4242424242424242</v>
      </c>
      <c r="AO7">
        <v>0.55681818181818177</v>
      </c>
      <c r="AP7">
        <v>0.35585585585585577</v>
      </c>
      <c r="AQ7">
        <v>0.44248941023134569</v>
      </c>
      <c r="AR7">
        <v>0.38537060970908998</v>
      </c>
      <c r="AS7">
        <v>176</v>
      </c>
      <c r="AT7">
        <v>0.39365786240786238</v>
      </c>
      <c r="AU7">
        <v>0.55681818181818177</v>
      </c>
      <c r="AV7">
        <v>0.45441713921749288</v>
      </c>
      <c r="AW7">
        <v>176</v>
      </c>
    </row>
    <row r="8" spans="1:49" x14ac:dyDescent="0.25">
      <c r="A8">
        <v>2</v>
      </c>
      <c r="B8" s="1" t="s">
        <v>35</v>
      </c>
      <c r="C8" t="s">
        <v>36</v>
      </c>
      <c r="D8" s="1" t="s">
        <v>136</v>
      </c>
      <c r="E8">
        <v>1.0268251895904541</v>
      </c>
      <c r="F8">
        <v>704</v>
      </c>
      <c r="G8">
        <v>528</v>
      </c>
      <c r="H8">
        <v>176</v>
      </c>
      <c r="I8">
        <v>0.57954545454545459</v>
      </c>
      <c r="J8">
        <v>0.37045355293530469</v>
      </c>
      <c r="K8">
        <v>0.57954545454545459</v>
      </c>
      <c r="L8">
        <v>0</v>
      </c>
      <c r="M8">
        <v>0.49592701205604428</v>
      </c>
      <c r="N8">
        <v>0.57954545454545459</v>
      </c>
      <c r="O8">
        <v>0</v>
      </c>
      <c r="P8">
        <v>0.42286634460547501</v>
      </c>
      <c r="Q8">
        <v>0.57954545454545459</v>
      </c>
      <c r="R8">
        <v>0</v>
      </c>
      <c r="S8" s="1" t="s">
        <v>141</v>
      </c>
      <c r="T8" s="1">
        <v>0</v>
      </c>
      <c r="U8" s="1">
        <v>42</v>
      </c>
      <c r="V8" s="1">
        <v>8</v>
      </c>
      <c r="W8" s="1">
        <v>0</v>
      </c>
      <c r="X8" s="1">
        <v>82</v>
      </c>
      <c r="Y8" s="1">
        <v>11</v>
      </c>
      <c r="Z8" s="1">
        <v>0</v>
      </c>
      <c r="AA8" s="1">
        <v>13</v>
      </c>
      <c r="AB8" s="1">
        <v>20</v>
      </c>
      <c r="AC8">
        <v>0.59854014598540151</v>
      </c>
      <c r="AD8">
        <v>0.88172043010752688</v>
      </c>
      <c r="AE8">
        <v>0.71304347826086956</v>
      </c>
      <c r="AF8">
        <v>93</v>
      </c>
      <c r="AG8">
        <v>0</v>
      </c>
      <c r="AH8">
        <v>0</v>
      </c>
      <c r="AI8">
        <v>0</v>
      </c>
      <c r="AJ8">
        <v>50</v>
      </c>
      <c r="AK8">
        <v>0.55555555555555558</v>
      </c>
      <c r="AL8">
        <v>33</v>
      </c>
      <c r="AM8">
        <v>0.51282051282051277</v>
      </c>
      <c r="AN8">
        <v>0.60606060606060608</v>
      </c>
      <c r="AO8">
        <v>0.57954545454545459</v>
      </c>
      <c r="AP8">
        <v>0.37045355293530469</v>
      </c>
      <c r="AQ8">
        <v>0.49592701205604428</v>
      </c>
      <c r="AR8">
        <v>0.42286634460547501</v>
      </c>
      <c r="AS8">
        <v>176</v>
      </c>
      <c r="AT8">
        <v>0.41242790056658668</v>
      </c>
      <c r="AU8">
        <v>0.57954545454545459</v>
      </c>
      <c r="AV8">
        <v>0.48094532279314878</v>
      </c>
      <c r="AW8">
        <v>176</v>
      </c>
    </row>
    <row r="9" spans="1:49" x14ac:dyDescent="0.25">
      <c r="A9">
        <v>3</v>
      </c>
      <c r="B9" s="1" t="s">
        <v>35</v>
      </c>
      <c r="C9" t="s">
        <v>36</v>
      </c>
      <c r="D9" s="1" t="s">
        <v>136</v>
      </c>
      <c r="E9">
        <v>1.3284351825714111</v>
      </c>
      <c r="F9">
        <v>704</v>
      </c>
      <c r="G9">
        <v>528</v>
      </c>
      <c r="H9">
        <v>176</v>
      </c>
      <c r="I9">
        <v>0.52272727272727271</v>
      </c>
      <c r="J9">
        <v>0.33141762452107271</v>
      </c>
      <c r="K9">
        <v>0.52272727272727271</v>
      </c>
      <c r="L9">
        <v>0</v>
      </c>
      <c r="M9">
        <v>0.49527887571365831</v>
      </c>
      <c r="N9">
        <v>0.52272727272727271</v>
      </c>
      <c r="O9">
        <v>0</v>
      </c>
      <c r="P9">
        <v>0.39395505927763991</v>
      </c>
      <c r="Q9">
        <v>0.52272727272727271</v>
      </c>
      <c r="R9">
        <v>0</v>
      </c>
      <c r="S9" s="1" t="s">
        <v>142</v>
      </c>
      <c r="T9" s="1">
        <v>0</v>
      </c>
      <c r="U9" s="1">
        <v>41</v>
      </c>
      <c r="V9" s="1">
        <v>10</v>
      </c>
      <c r="W9" s="1">
        <v>0</v>
      </c>
      <c r="X9" s="1">
        <v>67</v>
      </c>
      <c r="Y9" s="1">
        <v>25</v>
      </c>
      <c r="Z9" s="1">
        <v>0</v>
      </c>
      <c r="AA9" s="1">
        <v>8</v>
      </c>
      <c r="AB9" s="1">
        <v>25</v>
      </c>
      <c r="AC9">
        <v>0.57758620689655171</v>
      </c>
      <c r="AD9">
        <v>0.72826086956521741</v>
      </c>
      <c r="AE9">
        <v>0.64423076923076927</v>
      </c>
      <c r="AF9">
        <v>92</v>
      </c>
      <c r="AG9">
        <v>0</v>
      </c>
      <c r="AH9">
        <v>0</v>
      </c>
      <c r="AI9">
        <v>0</v>
      </c>
      <c r="AJ9">
        <v>51</v>
      </c>
      <c r="AK9">
        <v>0.53763440860215062</v>
      </c>
      <c r="AL9">
        <v>33</v>
      </c>
      <c r="AM9">
        <v>0.41666666666666669</v>
      </c>
      <c r="AN9">
        <v>0.75757575757575757</v>
      </c>
      <c r="AO9">
        <v>0.52272727272727271</v>
      </c>
      <c r="AP9">
        <v>0.33141762452107271</v>
      </c>
      <c r="AQ9">
        <v>0.49527887571365831</v>
      </c>
      <c r="AR9">
        <v>0.39395505927763991</v>
      </c>
      <c r="AS9">
        <v>176</v>
      </c>
      <c r="AT9">
        <v>0.38004506269592481</v>
      </c>
      <c r="AU9">
        <v>0.52272727272727271</v>
      </c>
      <c r="AV9">
        <v>0.43756344461989632</v>
      </c>
      <c r="AW9">
        <v>176</v>
      </c>
    </row>
    <row r="10" spans="1:49" x14ac:dyDescent="0.25">
      <c r="A10">
        <v>4</v>
      </c>
      <c r="B10" s="1" t="s">
        <v>35</v>
      </c>
      <c r="C10" t="s">
        <v>36</v>
      </c>
      <c r="D10" s="1" t="s">
        <v>136</v>
      </c>
      <c r="E10">
        <v>1.001739501953125</v>
      </c>
      <c r="F10">
        <v>704</v>
      </c>
      <c r="G10">
        <v>528</v>
      </c>
      <c r="H10">
        <v>176</v>
      </c>
      <c r="I10">
        <v>0.58522727272727271</v>
      </c>
      <c r="J10">
        <v>0.3762626262626263</v>
      </c>
      <c r="K10">
        <v>0.58522727272727271</v>
      </c>
      <c r="L10">
        <v>0</v>
      </c>
      <c r="M10">
        <v>0.52217830478700045</v>
      </c>
      <c r="N10">
        <v>0.58522727272727271</v>
      </c>
      <c r="O10">
        <v>0</v>
      </c>
      <c r="P10">
        <v>0.43722943722943719</v>
      </c>
      <c r="Q10">
        <v>0.58522727272727271</v>
      </c>
      <c r="R10">
        <v>0</v>
      </c>
      <c r="S10" s="1" t="s">
        <v>143</v>
      </c>
      <c r="T10" s="1">
        <v>0</v>
      </c>
      <c r="U10" s="1">
        <v>42</v>
      </c>
      <c r="V10" s="1">
        <v>9</v>
      </c>
      <c r="W10" s="1">
        <v>0</v>
      </c>
      <c r="X10" s="1">
        <v>80</v>
      </c>
      <c r="Y10" s="1">
        <v>12</v>
      </c>
      <c r="Z10" s="1">
        <v>0</v>
      </c>
      <c r="AA10" s="1">
        <v>10</v>
      </c>
      <c r="AB10" s="1">
        <v>23</v>
      </c>
      <c r="AC10">
        <v>0.60606060606060608</v>
      </c>
      <c r="AD10">
        <v>0.86956521739130432</v>
      </c>
      <c r="AE10">
        <v>0.7142857142857143</v>
      </c>
      <c r="AF10">
        <v>92</v>
      </c>
      <c r="AG10">
        <v>0</v>
      </c>
      <c r="AH10">
        <v>0</v>
      </c>
      <c r="AI10">
        <v>0</v>
      </c>
      <c r="AJ10">
        <v>51</v>
      </c>
      <c r="AK10">
        <v>0.59740259740259738</v>
      </c>
      <c r="AL10">
        <v>33</v>
      </c>
      <c r="AM10">
        <v>0.52272727272727271</v>
      </c>
      <c r="AN10">
        <v>0.69696969696969702</v>
      </c>
      <c r="AO10">
        <v>0.58522727272727271</v>
      </c>
      <c r="AP10">
        <v>0.3762626262626263</v>
      </c>
      <c r="AQ10">
        <v>0.52217830478700045</v>
      </c>
      <c r="AR10">
        <v>0.43722943722943719</v>
      </c>
      <c r="AS10">
        <v>176</v>
      </c>
      <c r="AT10">
        <v>0.41481577134986219</v>
      </c>
      <c r="AU10">
        <v>0.58522727272727271</v>
      </c>
      <c r="AV10">
        <v>0.48538961038961048</v>
      </c>
      <c r="AW10">
        <v>176</v>
      </c>
    </row>
    <row r="11" spans="1:49" s="9" customFormat="1" x14ac:dyDescent="0.25">
      <c r="A11" s="2" t="s">
        <v>215</v>
      </c>
      <c r="B11" s="2" t="str">
        <f>B10</f>
        <v>LT02</v>
      </c>
      <c r="C11" s="2" t="str">
        <f>C10</f>
        <v>speechLessing</v>
      </c>
      <c r="D11" s="2" t="str">
        <f>D10</f>
        <v>Ternary</v>
      </c>
      <c r="E11" s="2">
        <f>SUM(E7:E10)</f>
        <v>4.4139764308929443</v>
      </c>
      <c r="F11" s="2">
        <f>F10</f>
        <v>704</v>
      </c>
      <c r="G11" s="2">
        <f t="shared" ref="G11:H11" si="10">G10</f>
        <v>528</v>
      </c>
      <c r="H11" s="2">
        <f t="shared" si="10"/>
        <v>176</v>
      </c>
      <c r="I11" s="2">
        <f>SUM(I7:I10)/4</f>
        <v>0.56107954545454541</v>
      </c>
      <c r="J11" s="2">
        <f t="shared" ref="J11:L11" si="11">SUM(J7:J10)/4</f>
        <v>0.35849741489371489</v>
      </c>
      <c r="K11" s="2">
        <f t="shared" si="11"/>
        <v>0.56107954545454541</v>
      </c>
      <c r="L11" s="2">
        <f t="shared" si="11"/>
        <v>0</v>
      </c>
      <c r="M11" s="2">
        <f t="shared" ref="M11:R11" si="12">SUM(M7:M10)/4</f>
        <v>0.4889684006970122</v>
      </c>
      <c r="N11" s="2">
        <f t="shared" si="12"/>
        <v>0.56107954545454541</v>
      </c>
      <c r="O11" s="2">
        <f t="shared" si="12"/>
        <v>0</v>
      </c>
      <c r="P11" s="2">
        <f t="shared" si="12"/>
        <v>0.40985536270541051</v>
      </c>
      <c r="Q11" s="2">
        <f t="shared" si="12"/>
        <v>0.56107954545454541</v>
      </c>
      <c r="R11" s="2">
        <f t="shared" si="12"/>
        <v>0</v>
      </c>
      <c r="S11" s="2"/>
      <c r="T11" s="2">
        <f>ROUND(SUM(T7:T10)/4,0)</f>
        <v>0</v>
      </c>
      <c r="U11" s="2">
        <f>ROUND(SUM(U7:U10)/4,0)</f>
        <v>43</v>
      </c>
      <c r="V11" s="2">
        <f t="shared" ref="V11:AB11" si="13">ROUND(SUM(V7:V10)/4,0)</f>
        <v>8</v>
      </c>
      <c r="W11" s="2">
        <f t="shared" si="13"/>
        <v>0</v>
      </c>
      <c r="X11" s="2">
        <f t="shared" si="13"/>
        <v>78</v>
      </c>
      <c r="Y11" s="2">
        <f t="shared" si="13"/>
        <v>14</v>
      </c>
      <c r="Z11" s="2">
        <f t="shared" si="13"/>
        <v>0</v>
      </c>
      <c r="AA11" s="2">
        <f t="shared" si="13"/>
        <v>13</v>
      </c>
      <c r="AB11" s="2">
        <f t="shared" si="13"/>
        <v>21</v>
      </c>
      <c r="AC11" s="2">
        <f t="shared" ref="AC11" si="14">SUM(AC7:AC10)/4</f>
        <v>0.58743863162753163</v>
      </c>
      <c r="AD11" s="2">
        <f t="shared" ref="AD11:AE11" si="15">SUM(AD7:AD10)/4</f>
        <v>0.84569308087891526</v>
      </c>
      <c r="AE11" s="2">
        <f t="shared" si="15"/>
        <v>0.69216384936550013</v>
      </c>
      <c r="AF11" s="2">
        <f>AF10</f>
        <v>92</v>
      </c>
      <c r="AG11" s="2">
        <f t="shared" ref="AG11:AI11" si="16">SUM(AG7:AG10)/4</f>
        <v>0</v>
      </c>
      <c r="AH11" s="2">
        <f t="shared" si="16"/>
        <v>0</v>
      </c>
      <c r="AI11" s="2">
        <f t="shared" si="16"/>
        <v>0</v>
      </c>
      <c r="AJ11" s="2">
        <f>AJ10</f>
        <v>51</v>
      </c>
      <c r="AK11" s="2">
        <f t="shared" ref="AK11:AM11" si="17">SUM(AK7:AK10)/4</f>
        <v>0.53740223875073156</v>
      </c>
      <c r="AL11" s="2">
        <f t="shared" si="17"/>
        <v>33</v>
      </c>
      <c r="AM11" s="2">
        <f t="shared" si="17"/>
        <v>0.48805361305361306</v>
      </c>
      <c r="AN11" s="2">
        <f>AN10</f>
        <v>0.69696969696969702</v>
      </c>
      <c r="AO11" s="2">
        <f t="shared" ref="AO11:AR11" si="18">SUM(AO7:AO10)/4</f>
        <v>0.56107954545454541</v>
      </c>
      <c r="AP11" s="2">
        <f t="shared" si="18"/>
        <v>0.35849741489371489</v>
      </c>
      <c r="AQ11" s="2">
        <f t="shared" si="18"/>
        <v>0.4889684006970122</v>
      </c>
      <c r="AR11" s="2">
        <f t="shared" si="18"/>
        <v>0.40985536270541051</v>
      </c>
      <c r="AS11" s="2">
        <f>AS10</f>
        <v>176</v>
      </c>
      <c r="AT11" s="2">
        <f t="shared" ref="AT11:AV11" si="19">SUM(AT7:AT10)/4</f>
        <v>0.40023664925505903</v>
      </c>
      <c r="AU11" s="2">
        <f t="shared" si="19"/>
        <v>0.56107954545454541</v>
      </c>
      <c r="AV11" s="2">
        <f t="shared" si="19"/>
        <v>0.4645788792550371</v>
      </c>
      <c r="AW11" s="2">
        <f>AW10</f>
        <v>176</v>
      </c>
    </row>
    <row r="12" spans="1:49" x14ac:dyDescent="0.25">
      <c r="A12">
        <v>1</v>
      </c>
      <c r="B12" s="1" t="s">
        <v>43</v>
      </c>
      <c r="C12" t="s">
        <v>44</v>
      </c>
      <c r="D12" s="1" t="s">
        <v>136</v>
      </c>
      <c r="E12">
        <v>0.79160308837890625</v>
      </c>
      <c r="F12">
        <v>270</v>
      </c>
      <c r="G12">
        <v>202</v>
      </c>
      <c r="H12">
        <v>68</v>
      </c>
      <c r="I12">
        <v>0.39705882352941169</v>
      </c>
      <c r="J12">
        <v>0.13235294117647059</v>
      </c>
      <c r="K12">
        <v>0.39705882352941169</v>
      </c>
      <c r="L12">
        <v>0</v>
      </c>
      <c r="M12">
        <v>0.33333333333333331</v>
      </c>
      <c r="N12">
        <v>0.39705882352941169</v>
      </c>
      <c r="O12">
        <v>0</v>
      </c>
      <c r="P12">
        <v>0.18947368421052629</v>
      </c>
      <c r="Q12">
        <v>0.39705882352941169</v>
      </c>
      <c r="R12">
        <v>0</v>
      </c>
      <c r="S12" s="1" t="s">
        <v>144</v>
      </c>
      <c r="T12" s="1">
        <v>0</v>
      </c>
      <c r="U12" s="1">
        <v>18</v>
      </c>
      <c r="V12" s="1">
        <v>0</v>
      </c>
      <c r="W12" s="1">
        <v>0</v>
      </c>
      <c r="X12" s="1">
        <v>27</v>
      </c>
      <c r="Y12" s="1">
        <v>0</v>
      </c>
      <c r="Z12" s="1">
        <v>0</v>
      </c>
      <c r="AA12" s="1">
        <v>23</v>
      </c>
      <c r="AB12" s="1">
        <v>0</v>
      </c>
      <c r="AC12">
        <v>0.39705882352941169</v>
      </c>
      <c r="AD12">
        <v>1</v>
      </c>
      <c r="AE12">
        <v>0.56842105263157894</v>
      </c>
      <c r="AF12">
        <v>27</v>
      </c>
      <c r="AG12">
        <v>0</v>
      </c>
      <c r="AH12">
        <v>0</v>
      </c>
      <c r="AI12">
        <v>0</v>
      </c>
      <c r="AJ12">
        <v>18</v>
      </c>
      <c r="AK12">
        <v>0</v>
      </c>
      <c r="AL12">
        <v>23</v>
      </c>
      <c r="AM12">
        <v>0</v>
      </c>
      <c r="AN12">
        <v>0</v>
      </c>
      <c r="AO12">
        <v>0.39705882352941169</v>
      </c>
      <c r="AP12">
        <v>0.13235294117647059</v>
      </c>
      <c r="AQ12">
        <v>0.33333333333333331</v>
      </c>
      <c r="AR12">
        <v>0.18947368421052629</v>
      </c>
      <c r="AS12">
        <v>68</v>
      </c>
      <c r="AT12">
        <v>0.15765570934256051</v>
      </c>
      <c r="AU12">
        <v>0.39705882352941169</v>
      </c>
      <c r="AV12">
        <v>0.2256965944272446</v>
      </c>
      <c r="AW12">
        <v>68</v>
      </c>
    </row>
    <row r="13" spans="1:49" x14ac:dyDescent="0.25">
      <c r="A13">
        <v>2</v>
      </c>
      <c r="B13" s="1" t="s">
        <v>43</v>
      </c>
      <c r="C13" t="s">
        <v>44</v>
      </c>
      <c r="D13" s="1" t="s">
        <v>136</v>
      </c>
      <c r="E13">
        <v>0.73807215690612793</v>
      </c>
      <c r="F13">
        <v>270</v>
      </c>
      <c r="G13">
        <v>202</v>
      </c>
      <c r="H13">
        <v>68</v>
      </c>
      <c r="I13">
        <v>0.41176470588235292</v>
      </c>
      <c r="J13">
        <v>0.1372549019607843</v>
      </c>
      <c r="K13">
        <v>0.41176470588235292</v>
      </c>
      <c r="L13">
        <v>0</v>
      </c>
      <c r="M13">
        <v>0.33333333333333331</v>
      </c>
      <c r="N13">
        <v>0.41176470588235292</v>
      </c>
      <c r="O13">
        <v>0</v>
      </c>
      <c r="P13">
        <v>0.19444444444444439</v>
      </c>
      <c r="Q13">
        <v>0.41176470588235292</v>
      </c>
      <c r="R13">
        <v>0</v>
      </c>
      <c r="S13" s="1" t="s">
        <v>145</v>
      </c>
      <c r="T13" s="1">
        <v>0</v>
      </c>
      <c r="U13" s="1">
        <v>17</v>
      </c>
      <c r="V13" s="1">
        <v>0</v>
      </c>
      <c r="W13" s="1">
        <v>0</v>
      </c>
      <c r="X13" s="1">
        <v>28</v>
      </c>
      <c r="Y13" s="1">
        <v>0</v>
      </c>
      <c r="Z13" s="1">
        <v>0</v>
      </c>
      <c r="AA13" s="1">
        <v>23</v>
      </c>
      <c r="AB13" s="1">
        <v>0</v>
      </c>
      <c r="AC13">
        <v>0.41176470588235292</v>
      </c>
      <c r="AD13">
        <v>1</v>
      </c>
      <c r="AE13">
        <v>0.58333333333333337</v>
      </c>
      <c r="AF13">
        <v>28</v>
      </c>
      <c r="AG13">
        <v>0</v>
      </c>
      <c r="AH13">
        <v>0</v>
      </c>
      <c r="AI13">
        <v>0</v>
      </c>
      <c r="AJ13">
        <v>17</v>
      </c>
      <c r="AK13">
        <v>0</v>
      </c>
      <c r="AL13">
        <v>23</v>
      </c>
      <c r="AM13">
        <v>0</v>
      </c>
      <c r="AN13">
        <v>0</v>
      </c>
      <c r="AO13">
        <v>0.41176470588235292</v>
      </c>
      <c r="AP13">
        <v>0.1372549019607843</v>
      </c>
      <c r="AQ13">
        <v>0.33333333333333331</v>
      </c>
      <c r="AR13">
        <v>0.19444444444444439</v>
      </c>
      <c r="AS13">
        <v>68</v>
      </c>
      <c r="AT13">
        <v>0.16955017301038061</v>
      </c>
      <c r="AU13">
        <v>0.41176470588235292</v>
      </c>
      <c r="AV13">
        <v>0.2401960784313725</v>
      </c>
      <c r="AW13">
        <v>68</v>
      </c>
    </row>
    <row r="14" spans="1:49" x14ac:dyDescent="0.25">
      <c r="A14">
        <v>3</v>
      </c>
      <c r="B14" s="1" t="s">
        <v>43</v>
      </c>
      <c r="C14" t="s">
        <v>44</v>
      </c>
      <c r="D14" s="1" t="s">
        <v>136</v>
      </c>
      <c r="E14">
        <v>0.77772307395935059</v>
      </c>
      <c r="F14">
        <v>270</v>
      </c>
      <c r="G14">
        <v>203</v>
      </c>
      <c r="H14">
        <v>67</v>
      </c>
      <c r="I14">
        <v>0.41791044776119401</v>
      </c>
      <c r="J14">
        <v>0.1393034825870646</v>
      </c>
      <c r="K14">
        <v>0.41791044776119401</v>
      </c>
      <c r="L14">
        <v>0</v>
      </c>
      <c r="M14">
        <v>0.33333333333333331</v>
      </c>
      <c r="N14">
        <v>0.41791044776119401</v>
      </c>
      <c r="O14">
        <v>0</v>
      </c>
      <c r="P14">
        <v>0.19649122807017541</v>
      </c>
      <c r="Q14">
        <v>0.41791044776119401</v>
      </c>
      <c r="R14">
        <v>0</v>
      </c>
      <c r="S14" s="1" t="s">
        <v>146</v>
      </c>
      <c r="T14" s="1">
        <v>0</v>
      </c>
      <c r="U14" s="1">
        <v>17</v>
      </c>
      <c r="V14" s="1">
        <v>0</v>
      </c>
      <c r="W14" s="1">
        <v>0</v>
      </c>
      <c r="X14" s="1">
        <v>28</v>
      </c>
      <c r="Y14" s="1">
        <v>0</v>
      </c>
      <c r="Z14" s="1">
        <v>0</v>
      </c>
      <c r="AA14" s="1">
        <v>22</v>
      </c>
      <c r="AB14" s="1">
        <v>0</v>
      </c>
      <c r="AC14">
        <v>0.41791044776119401</v>
      </c>
      <c r="AD14">
        <v>1</v>
      </c>
      <c r="AE14">
        <v>0.58947368421052637</v>
      </c>
      <c r="AF14">
        <v>28</v>
      </c>
      <c r="AG14">
        <v>0</v>
      </c>
      <c r="AH14">
        <v>0</v>
      </c>
      <c r="AI14">
        <v>0</v>
      </c>
      <c r="AJ14">
        <v>17</v>
      </c>
      <c r="AK14">
        <v>0</v>
      </c>
      <c r="AL14">
        <v>22</v>
      </c>
      <c r="AM14">
        <v>0</v>
      </c>
      <c r="AN14">
        <v>0</v>
      </c>
      <c r="AO14">
        <v>0.41791044776119401</v>
      </c>
      <c r="AP14">
        <v>0.1393034825870646</v>
      </c>
      <c r="AQ14">
        <v>0.33333333333333331</v>
      </c>
      <c r="AR14">
        <v>0.19649122807017541</v>
      </c>
      <c r="AS14">
        <v>67</v>
      </c>
      <c r="AT14">
        <v>0.17464914234796169</v>
      </c>
      <c r="AU14">
        <v>0.41791044776119401</v>
      </c>
      <c r="AV14">
        <v>0.24634721131186171</v>
      </c>
      <c r="AW14">
        <v>67</v>
      </c>
    </row>
    <row r="15" spans="1:49" x14ac:dyDescent="0.25">
      <c r="A15">
        <v>4</v>
      </c>
      <c r="B15" s="1" t="s">
        <v>43</v>
      </c>
      <c r="C15" t="s">
        <v>44</v>
      </c>
      <c r="D15" s="1" t="s">
        <v>136</v>
      </c>
      <c r="E15">
        <v>0.7505340576171875</v>
      </c>
      <c r="F15">
        <v>270</v>
      </c>
      <c r="G15">
        <v>203</v>
      </c>
      <c r="H15">
        <v>67</v>
      </c>
      <c r="I15">
        <v>0.40298507462686561</v>
      </c>
      <c r="J15">
        <v>0.1343283582089552</v>
      </c>
      <c r="K15">
        <v>0.40298507462686561</v>
      </c>
      <c r="L15">
        <v>0</v>
      </c>
      <c r="M15">
        <v>0.33333333333333331</v>
      </c>
      <c r="N15">
        <v>0.40298507462686561</v>
      </c>
      <c r="O15">
        <v>0</v>
      </c>
      <c r="P15">
        <v>0.1914893617021276</v>
      </c>
      <c r="Q15">
        <v>0.40298507462686561</v>
      </c>
      <c r="R15">
        <v>0</v>
      </c>
      <c r="S15" s="1" t="s">
        <v>147</v>
      </c>
      <c r="T15" s="1">
        <v>0</v>
      </c>
      <c r="U15" s="1">
        <v>17</v>
      </c>
      <c r="V15" s="1">
        <v>0</v>
      </c>
      <c r="W15" s="1">
        <v>0</v>
      </c>
      <c r="X15" s="1">
        <v>27</v>
      </c>
      <c r="Y15" s="1">
        <v>0</v>
      </c>
      <c r="Z15" s="1">
        <v>0</v>
      </c>
      <c r="AA15" s="1">
        <v>23</v>
      </c>
      <c r="AB15" s="1">
        <v>0</v>
      </c>
      <c r="AC15">
        <v>0.40298507462686561</v>
      </c>
      <c r="AD15">
        <v>1</v>
      </c>
      <c r="AE15">
        <v>0.57446808510638292</v>
      </c>
      <c r="AF15">
        <v>27</v>
      </c>
      <c r="AG15">
        <v>0</v>
      </c>
      <c r="AH15">
        <v>0</v>
      </c>
      <c r="AI15">
        <v>0</v>
      </c>
      <c r="AJ15">
        <v>17</v>
      </c>
      <c r="AK15">
        <v>0</v>
      </c>
      <c r="AL15">
        <v>23</v>
      </c>
      <c r="AM15">
        <v>0</v>
      </c>
      <c r="AN15">
        <v>0</v>
      </c>
      <c r="AO15">
        <v>0.40298507462686561</v>
      </c>
      <c r="AP15">
        <v>0.1343283582089552</v>
      </c>
      <c r="AQ15">
        <v>0.33333333333333331</v>
      </c>
      <c r="AR15">
        <v>0.1914893617021276</v>
      </c>
      <c r="AS15">
        <v>67</v>
      </c>
      <c r="AT15">
        <v>0.1623969703720205</v>
      </c>
      <c r="AU15">
        <v>0.40298507462686561</v>
      </c>
      <c r="AV15">
        <v>0.23150206414734831</v>
      </c>
      <c r="AW15">
        <v>67</v>
      </c>
    </row>
    <row r="16" spans="1:49" s="9" customFormat="1" x14ac:dyDescent="0.25">
      <c r="A16" s="2" t="s">
        <v>215</v>
      </c>
      <c r="B16" s="2" t="str">
        <f>B15</f>
        <v>MI01</v>
      </c>
      <c r="C16" s="2" t="str">
        <f>C15</f>
        <v>mlsa</v>
      </c>
      <c r="D16" s="2" t="str">
        <f>D15</f>
        <v>Ternary</v>
      </c>
      <c r="E16" s="2">
        <f>SUM(E12:E15)</f>
        <v>3.0579323768615723</v>
      </c>
      <c r="F16" s="2">
        <f>F15</f>
        <v>270</v>
      </c>
      <c r="G16" s="2">
        <f t="shared" ref="G16:H16" si="20">G15</f>
        <v>203</v>
      </c>
      <c r="H16" s="2">
        <f t="shared" si="20"/>
        <v>67</v>
      </c>
      <c r="I16" s="2">
        <f>SUM(I12:I15)/4</f>
        <v>0.40742976294995603</v>
      </c>
      <c r="J16" s="2">
        <f t="shared" ref="J16:L16" si="21">SUM(J12:J15)/4</f>
        <v>0.13580992098331868</v>
      </c>
      <c r="K16" s="2">
        <f t="shared" si="21"/>
        <v>0.40742976294995603</v>
      </c>
      <c r="L16" s="2">
        <f t="shared" si="21"/>
        <v>0</v>
      </c>
      <c r="M16" s="2">
        <f t="shared" ref="M16:R16" si="22">SUM(M12:M15)/4</f>
        <v>0.33333333333333331</v>
      </c>
      <c r="N16" s="2">
        <f t="shared" si="22"/>
        <v>0.40742976294995603</v>
      </c>
      <c r="O16" s="2">
        <f t="shared" si="22"/>
        <v>0</v>
      </c>
      <c r="P16" s="2">
        <f t="shared" si="22"/>
        <v>0.19297467960681841</v>
      </c>
      <c r="Q16" s="2">
        <f t="shared" si="22"/>
        <v>0.40742976294995603</v>
      </c>
      <c r="R16" s="2">
        <f t="shared" si="22"/>
        <v>0</v>
      </c>
      <c r="S16" s="2"/>
      <c r="T16" s="2">
        <f>ROUND(SUM(T12:T15)/4,0)</f>
        <v>0</v>
      </c>
      <c r="U16" s="2">
        <f>ROUND(SUM(U12:U15)/4,0)</f>
        <v>17</v>
      </c>
      <c r="V16" s="2">
        <f t="shared" ref="V16:AB16" si="23">ROUND(SUM(V12:V15)/4,0)</f>
        <v>0</v>
      </c>
      <c r="W16" s="2">
        <f t="shared" si="23"/>
        <v>0</v>
      </c>
      <c r="X16" s="2">
        <f t="shared" si="23"/>
        <v>28</v>
      </c>
      <c r="Y16" s="2">
        <f t="shared" si="23"/>
        <v>0</v>
      </c>
      <c r="Z16" s="2">
        <f t="shared" si="23"/>
        <v>0</v>
      </c>
      <c r="AA16" s="2">
        <f t="shared" si="23"/>
        <v>23</v>
      </c>
      <c r="AB16" s="2">
        <f t="shared" si="23"/>
        <v>0</v>
      </c>
      <c r="AC16" s="2">
        <f t="shared" ref="AC16" si="24">SUM(AC12:AC15)/4</f>
        <v>0.40742976294995603</v>
      </c>
      <c r="AD16" s="2">
        <f t="shared" ref="AD16:AE16" si="25">SUM(AD12:AD15)/4</f>
        <v>1</v>
      </c>
      <c r="AE16" s="2">
        <f t="shared" si="25"/>
        <v>0.5789240388204554</v>
      </c>
      <c r="AF16" s="2">
        <f>AF15</f>
        <v>27</v>
      </c>
      <c r="AG16" s="2">
        <f t="shared" ref="AG16:AI16" si="26">SUM(AG12:AG15)/4</f>
        <v>0</v>
      </c>
      <c r="AH16" s="2">
        <f t="shared" si="26"/>
        <v>0</v>
      </c>
      <c r="AI16" s="2">
        <f t="shared" si="26"/>
        <v>0</v>
      </c>
      <c r="AJ16" s="2">
        <f>AJ15</f>
        <v>17</v>
      </c>
      <c r="AK16" s="2">
        <f t="shared" ref="AK16:AM16" si="27">SUM(AK12:AK15)/4</f>
        <v>0</v>
      </c>
      <c r="AL16" s="2">
        <f t="shared" si="27"/>
        <v>22.75</v>
      </c>
      <c r="AM16" s="2">
        <f t="shared" si="27"/>
        <v>0</v>
      </c>
      <c r="AN16" s="2">
        <f>AN15</f>
        <v>0</v>
      </c>
      <c r="AO16" s="2">
        <f t="shared" ref="AO16:AR16" si="28">SUM(AO12:AO15)/4</f>
        <v>0.40742976294995603</v>
      </c>
      <c r="AP16" s="2">
        <f t="shared" si="28"/>
        <v>0.13580992098331868</v>
      </c>
      <c r="AQ16" s="2">
        <f t="shared" si="28"/>
        <v>0.33333333333333331</v>
      </c>
      <c r="AR16" s="2">
        <f t="shared" si="28"/>
        <v>0.19297467960681841</v>
      </c>
      <c r="AS16" s="2">
        <f>AS15</f>
        <v>67</v>
      </c>
      <c r="AT16" s="2">
        <f t="shared" ref="AT16:AV16" si="29">SUM(AT12:AT15)/4</f>
        <v>0.16606299876823083</v>
      </c>
      <c r="AU16" s="2">
        <f t="shared" si="29"/>
        <v>0.40742976294995603</v>
      </c>
      <c r="AV16" s="2">
        <f t="shared" si="29"/>
        <v>0.2359354870794568</v>
      </c>
      <c r="AW16" s="2">
        <f>AW15</f>
        <v>67</v>
      </c>
    </row>
    <row r="17" spans="1:49" x14ac:dyDescent="0.25">
      <c r="A17">
        <v>1</v>
      </c>
      <c r="B17" s="1" t="s">
        <v>48</v>
      </c>
      <c r="C17" t="s">
        <v>49</v>
      </c>
      <c r="D17" s="1" t="s">
        <v>136</v>
      </c>
      <c r="E17">
        <v>40.923442602157593</v>
      </c>
      <c r="F17">
        <v>26680</v>
      </c>
      <c r="G17">
        <v>20010</v>
      </c>
      <c r="H17">
        <v>6670</v>
      </c>
      <c r="I17">
        <v>0.73433283358320844</v>
      </c>
      <c r="J17">
        <v>0.60256959902591867</v>
      </c>
      <c r="K17">
        <v>0.73433283358320844</v>
      </c>
      <c r="L17">
        <v>0</v>
      </c>
      <c r="M17">
        <v>0.611855892147526</v>
      </c>
      <c r="N17">
        <v>0.73433283358320844</v>
      </c>
      <c r="O17">
        <v>0</v>
      </c>
      <c r="P17">
        <v>0.60698953547464873</v>
      </c>
      <c r="Q17">
        <v>0.73433283358320844</v>
      </c>
      <c r="R17">
        <v>0</v>
      </c>
      <c r="S17" s="1" t="s">
        <v>148</v>
      </c>
      <c r="T17" s="1">
        <v>160</v>
      </c>
      <c r="U17" s="1">
        <v>67</v>
      </c>
      <c r="V17" s="1">
        <v>158</v>
      </c>
      <c r="W17" s="1">
        <v>49</v>
      </c>
      <c r="X17" s="1">
        <v>1055</v>
      </c>
      <c r="Y17" s="1">
        <v>617</v>
      </c>
      <c r="Z17" s="1">
        <v>192</v>
      </c>
      <c r="AA17" s="1">
        <v>689</v>
      </c>
      <c r="AB17" s="1">
        <v>3683</v>
      </c>
      <c r="AC17">
        <v>0.58255107675317508</v>
      </c>
      <c r="AD17">
        <v>0.61301568855316679</v>
      </c>
      <c r="AE17">
        <v>0.5973952434881088</v>
      </c>
      <c r="AF17">
        <v>1721</v>
      </c>
      <c r="AG17">
        <v>0.399002493765586</v>
      </c>
      <c r="AH17">
        <v>0.41558441558441561</v>
      </c>
      <c r="AI17">
        <v>0.40712468193384221</v>
      </c>
      <c r="AJ17">
        <v>385</v>
      </c>
      <c r="AK17">
        <v>0.81644868100199508</v>
      </c>
      <c r="AL17">
        <v>4564</v>
      </c>
      <c r="AM17">
        <v>0.82615522655899509</v>
      </c>
      <c r="AN17">
        <v>0.80696757230499561</v>
      </c>
      <c r="AO17">
        <v>0.73433283358320844</v>
      </c>
      <c r="AP17">
        <v>0.60256959902591867</v>
      </c>
      <c r="AQ17">
        <v>0.611855892147526</v>
      </c>
      <c r="AR17">
        <v>0.60698953547464873</v>
      </c>
      <c r="AS17">
        <v>6670</v>
      </c>
      <c r="AT17">
        <v>0.73864450033091744</v>
      </c>
      <c r="AU17">
        <v>0.73433283358320844</v>
      </c>
      <c r="AV17">
        <v>0.7363016486777616</v>
      </c>
      <c r="AW17">
        <v>6670</v>
      </c>
    </row>
    <row r="18" spans="1:49" x14ac:dyDescent="0.25">
      <c r="A18">
        <v>2</v>
      </c>
      <c r="B18" s="1" t="s">
        <v>48</v>
      </c>
      <c r="C18" t="s">
        <v>49</v>
      </c>
      <c r="D18" s="1" t="s">
        <v>136</v>
      </c>
      <c r="E18">
        <v>40.851929426193237</v>
      </c>
      <c r="F18">
        <v>26680</v>
      </c>
      <c r="G18">
        <v>20010</v>
      </c>
      <c r="H18">
        <v>6670</v>
      </c>
      <c r="I18">
        <v>0.75322338830584712</v>
      </c>
      <c r="J18">
        <v>0.63450808434796924</v>
      </c>
      <c r="K18">
        <v>0.75322338830584712</v>
      </c>
      <c r="L18">
        <v>0</v>
      </c>
      <c r="M18">
        <v>0.60538676151167736</v>
      </c>
      <c r="N18">
        <v>0.75322338830584712</v>
      </c>
      <c r="O18">
        <v>0</v>
      </c>
      <c r="P18">
        <v>0.61715970530981756</v>
      </c>
      <c r="Q18">
        <v>0.75322338830584712</v>
      </c>
      <c r="R18">
        <v>0</v>
      </c>
      <c r="S18" s="1" t="s">
        <v>149</v>
      </c>
      <c r="T18" s="1">
        <v>165</v>
      </c>
      <c r="U18" s="1">
        <v>40</v>
      </c>
      <c r="V18" s="1">
        <v>179</v>
      </c>
      <c r="W18" s="1">
        <v>58</v>
      </c>
      <c r="X18" s="1">
        <v>890</v>
      </c>
      <c r="Y18" s="1">
        <v>774</v>
      </c>
      <c r="Z18" s="1">
        <v>140</v>
      </c>
      <c r="AA18" s="1">
        <v>455</v>
      </c>
      <c r="AB18" s="1">
        <v>3969</v>
      </c>
      <c r="AC18">
        <v>0.64259927797833938</v>
      </c>
      <c r="AD18">
        <v>0.5168408826945412</v>
      </c>
      <c r="AE18">
        <v>0.57289990344383646</v>
      </c>
      <c r="AF18">
        <v>1722</v>
      </c>
      <c r="AG18">
        <v>0.45454545454545447</v>
      </c>
      <c r="AH18">
        <v>0.4296875</v>
      </c>
      <c r="AI18">
        <v>0.44176706827309231</v>
      </c>
      <c r="AJ18">
        <v>384</v>
      </c>
      <c r="AK18">
        <v>0.8368121442125237</v>
      </c>
      <c r="AL18">
        <v>4564</v>
      </c>
      <c r="AM18">
        <v>0.80637952052011375</v>
      </c>
      <c r="AN18">
        <v>0.86963190184049077</v>
      </c>
      <c r="AO18">
        <v>0.75322338830584712</v>
      </c>
      <c r="AP18">
        <v>0.63450808434796924</v>
      </c>
      <c r="AQ18">
        <v>0.60538676151167736</v>
      </c>
      <c r="AR18">
        <v>0.61715970530981756</v>
      </c>
      <c r="AS18">
        <v>6670</v>
      </c>
      <c r="AT18">
        <v>0.7438407110761549</v>
      </c>
      <c r="AU18">
        <v>0.75322338830584712</v>
      </c>
      <c r="AV18">
        <v>0.74593445489252064</v>
      </c>
      <c r="AW18">
        <v>6670</v>
      </c>
    </row>
    <row r="19" spans="1:49" x14ac:dyDescent="0.25">
      <c r="A19">
        <v>3</v>
      </c>
      <c r="B19" s="1" t="s">
        <v>48</v>
      </c>
      <c r="C19" t="s">
        <v>49</v>
      </c>
      <c r="D19" s="1" t="s">
        <v>136</v>
      </c>
      <c r="E19">
        <v>36.556041240692139</v>
      </c>
      <c r="F19">
        <v>26680</v>
      </c>
      <c r="G19">
        <v>20010</v>
      </c>
      <c r="H19">
        <v>6670</v>
      </c>
      <c r="I19">
        <v>0.76566716641679156</v>
      </c>
      <c r="J19">
        <v>0.70492194121891805</v>
      </c>
      <c r="K19">
        <v>0.76566716641679156</v>
      </c>
      <c r="L19">
        <v>0</v>
      </c>
      <c r="M19">
        <v>0.55396351112393682</v>
      </c>
      <c r="N19">
        <v>0.76566716641679156</v>
      </c>
      <c r="O19">
        <v>0</v>
      </c>
      <c r="P19">
        <v>0.59494203328540196</v>
      </c>
      <c r="Q19">
        <v>0.76566716641679156</v>
      </c>
      <c r="R19">
        <v>0</v>
      </c>
      <c r="S19" s="1" t="s">
        <v>150</v>
      </c>
      <c r="T19" s="1">
        <v>98</v>
      </c>
      <c r="U19" s="1">
        <v>40</v>
      </c>
      <c r="V19" s="1">
        <v>246</v>
      </c>
      <c r="W19" s="1">
        <v>15</v>
      </c>
      <c r="X19" s="1">
        <v>855</v>
      </c>
      <c r="Y19" s="1">
        <v>852</v>
      </c>
      <c r="Z19" s="1">
        <v>38</v>
      </c>
      <c r="AA19" s="1">
        <v>372</v>
      </c>
      <c r="AB19" s="1">
        <v>4154</v>
      </c>
      <c r="AC19">
        <v>0.67482241515390684</v>
      </c>
      <c r="AD19">
        <v>0.49651567944250868</v>
      </c>
      <c r="AE19">
        <v>0.57209769153563061</v>
      </c>
      <c r="AF19">
        <v>1722</v>
      </c>
      <c r="AG19">
        <v>0.64900662251655628</v>
      </c>
      <c r="AH19">
        <v>0.25520833333333331</v>
      </c>
      <c r="AI19">
        <v>0.3663551401869159</v>
      </c>
      <c r="AJ19">
        <v>384</v>
      </c>
      <c r="AK19">
        <v>0.84637326813365932</v>
      </c>
      <c r="AL19">
        <v>4564</v>
      </c>
      <c r="AM19">
        <v>0.79093678598629091</v>
      </c>
      <c r="AN19">
        <v>0.91016652059596836</v>
      </c>
      <c r="AO19">
        <v>0.76566716641679156</v>
      </c>
      <c r="AP19">
        <v>0.70492194121891805</v>
      </c>
      <c r="AQ19">
        <v>0.55396351112393682</v>
      </c>
      <c r="AR19">
        <v>0.59494203328540196</v>
      </c>
      <c r="AS19">
        <v>6670</v>
      </c>
      <c r="AT19">
        <v>0.75278834080701895</v>
      </c>
      <c r="AU19">
        <v>0.76566716641679156</v>
      </c>
      <c r="AV19">
        <v>0.74792806513015797</v>
      </c>
      <c r="AW19">
        <v>6670</v>
      </c>
    </row>
    <row r="20" spans="1:49" x14ac:dyDescent="0.25">
      <c r="A20">
        <v>4</v>
      </c>
      <c r="B20" s="1" t="s">
        <v>48</v>
      </c>
      <c r="C20" t="s">
        <v>49</v>
      </c>
      <c r="D20" s="1" t="s">
        <v>136</v>
      </c>
      <c r="E20">
        <v>41.119802236557007</v>
      </c>
      <c r="F20">
        <v>26680</v>
      </c>
      <c r="G20">
        <v>20010</v>
      </c>
      <c r="H20">
        <v>6670</v>
      </c>
      <c r="I20">
        <v>0.75202398800599701</v>
      </c>
      <c r="J20">
        <v>0.65818805548226422</v>
      </c>
      <c r="K20">
        <v>0.75202398800599701</v>
      </c>
      <c r="L20">
        <v>0</v>
      </c>
      <c r="M20">
        <v>0.56941653662811831</v>
      </c>
      <c r="N20">
        <v>0.75202398800599701</v>
      </c>
      <c r="O20">
        <v>0</v>
      </c>
      <c r="P20">
        <v>0.5987938388316677</v>
      </c>
      <c r="Q20">
        <v>0.75202398800599701</v>
      </c>
      <c r="R20">
        <v>0</v>
      </c>
      <c r="S20" s="1" t="s">
        <v>151</v>
      </c>
      <c r="T20" s="1">
        <v>112</v>
      </c>
      <c r="U20" s="1">
        <v>63</v>
      </c>
      <c r="V20" s="1">
        <v>209</v>
      </c>
      <c r="W20" s="1">
        <v>24</v>
      </c>
      <c r="X20" s="1">
        <v>946</v>
      </c>
      <c r="Y20" s="1">
        <v>752</v>
      </c>
      <c r="Z20" s="1">
        <v>64</v>
      </c>
      <c r="AA20" s="1">
        <v>542</v>
      </c>
      <c r="AB20" s="1">
        <v>3958</v>
      </c>
      <c r="AC20">
        <v>0.60992907801418439</v>
      </c>
      <c r="AD20">
        <v>0.5493612078977933</v>
      </c>
      <c r="AE20">
        <v>0.57806293919951124</v>
      </c>
      <c r="AF20">
        <v>1722</v>
      </c>
      <c r="AG20">
        <v>0.56000000000000005</v>
      </c>
      <c r="AH20">
        <v>0.29166666666666669</v>
      </c>
      <c r="AI20">
        <v>0.38356164383561642</v>
      </c>
      <c r="AJ20">
        <v>384</v>
      </c>
      <c r="AK20">
        <v>0.83475693345987556</v>
      </c>
      <c r="AL20">
        <v>4564</v>
      </c>
      <c r="AM20">
        <v>0.80463508843260823</v>
      </c>
      <c r="AN20">
        <v>0.86722173531989488</v>
      </c>
      <c r="AO20">
        <v>0.75202398800599701</v>
      </c>
      <c r="AP20">
        <v>0.65818805548226422</v>
      </c>
      <c r="AQ20">
        <v>0.56941653662811831</v>
      </c>
      <c r="AR20">
        <v>0.5987938388316677</v>
      </c>
      <c r="AS20">
        <v>6670</v>
      </c>
      <c r="AT20">
        <v>0.74028372053176161</v>
      </c>
      <c r="AU20">
        <v>0.75202398800599701</v>
      </c>
      <c r="AV20">
        <v>0.74251014945207006</v>
      </c>
      <c r="AW20">
        <v>6670</v>
      </c>
    </row>
    <row r="21" spans="1:49" s="9" customFormat="1" x14ac:dyDescent="0.25">
      <c r="A21" s="2" t="s">
        <v>215</v>
      </c>
      <c r="B21" s="2" t="str">
        <f>B20</f>
        <v>MI02</v>
      </c>
      <c r="C21" s="2" t="str">
        <f>C20</f>
        <v>germeval</v>
      </c>
      <c r="D21" s="2" t="str">
        <f>D20</f>
        <v>Ternary</v>
      </c>
      <c r="E21" s="2">
        <f>SUM(E17:E20)</f>
        <v>159.45121550559998</v>
      </c>
      <c r="F21" s="2">
        <f>F20</f>
        <v>26680</v>
      </c>
      <c r="G21" s="2">
        <f t="shared" ref="G21:H21" si="30">G20</f>
        <v>20010</v>
      </c>
      <c r="H21" s="2">
        <f t="shared" si="30"/>
        <v>6670</v>
      </c>
      <c r="I21" s="2">
        <f>SUM(I17:I20)/4</f>
        <v>0.75131184407796103</v>
      </c>
      <c r="J21" s="2">
        <f t="shared" ref="J21:L21" si="31">SUM(J17:J20)/4</f>
        <v>0.65004692001876752</v>
      </c>
      <c r="K21" s="2">
        <f t="shared" si="31"/>
        <v>0.75131184407796103</v>
      </c>
      <c r="L21" s="2">
        <f t="shared" si="31"/>
        <v>0</v>
      </c>
      <c r="M21" s="2">
        <f t="shared" ref="M21:R21" si="32">SUM(M17:M20)/4</f>
        <v>0.58515567535281465</v>
      </c>
      <c r="N21" s="2">
        <f t="shared" si="32"/>
        <v>0.75131184407796103</v>
      </c>
      <c r="O21" s="2">
        <f t="shared" si="32"/>
        <v>0</v>
      </c>
      <c r="P21" s="2">
        <f t="shared" si="32"/>
        <v>0.60447127822538405</v>
      </c>
      <c r="Q21" s="2">
        <f t="shared" si="32"/>
        <v>0.75131184407796103</v>
      </c>
      <c r="R21" s="2">
        <f t="shared" si="32"/>
        <v>0</v>
      </c>
      <c r="S21" s="2"/>
      <c r="T21" s="2">
        <f>ROUND(SUM(T17:T20)/4,0)</f>
        <v>134</v>
      </c>
      <c r="U21" s="2">
        <f>ROUND(SUM(U17:U20)/4,0)</f>
        <v>53</v>
      </c>
      <c r="V21" s="2">
        <f t="shared" ref="V21:AB21" si="33">ROUND(SUM(V17:V20)/4,0)</f>
        <v>198</v>
      </c>
      <c r="W21" s="2">
        <f t="shared" si="33"/>
        <v>37</v>
      </c>
      <c r="X21" s="2">
        <f t="shared" si="33"/>
        <v>937</v>
      </c>
      <c r="Y21" s="2">
        <f t="shared" si="33"/>
        <v>749</v>
      </c>
      <c r="Z21" s="2">
        <f t="shared" si="33"/>
        <v>109</v>
      </c>
      <c r="AA21" s="2">
        <f t="shared" si="33"/>
        <v>515</v>
      </c>
      <c r="AB21" s="2">
        <f t="shared" si="33"/>
        <v>3941</v>
      </c>
      <c r="AC21" s="2">
        <f t="shared" ref="AC21" si="34">SUM(AC17:AC20)/4</f>
        <v>0.62747546197490145</v>
      </c>
      <c r="AD21" s="2">
        <f t="shared" ref="AD21:AE21" si="35">SUM(AD17:AD20)/4</f>
        <v>0.54393336464700248</v>
      </c>
      <c r="AE21" s="2">
        <f t="shared" si="35"/>
        <v>0.58011394441677178</v>
      </c>
      <c r="AF21" s="2">
        <f>AF20</f>
        <v>1722</v>
      </c>
      <c r="AG21" s="2">
        <f t="shared" ref="AG21:AI21" si="36">SUM(AG17:AG20)/4</f>
        <v>0.51563864270689919</v>
      </c>
      <c r="AH21" s="2">
        <f t="shared" si="36"/>
        <v>0.34803672889610393</v>
      </c>
      <c r="AI21" s="2">
        <f t="shared" si="36"/>
        <v>0.39970213355736672</v>
      </c>
      <c r="AJ21" s="2">
        <f>AJ20</f>
        <v>384</v>
      </c>
      <c r="AK21" s="2">
        <f t="shared" ref="AK21:AM21" si="37">SUM(AK17:AK20)/4</f>
        <v>0.83359775670201353</v>
      </c>
      <c r="AL21" s="2">
        <f t="shared" si="37"/>
        <v>4564</v>
      </c>
      <c r="AM21" s="2">
        <f t="shared" si="37"/>
        <v>0.80702665537450202</v>
      </c>
      <c r="AN21" s="2">
        <f>AN20</f>
        <v>0.86722173531989488</v>
      </c>
      <c r="AO21" s="2">
        <f t="shared" ref="AO21:AR21" si="38">SUM(AO17:AO20)/4</f>
        <v>0.75131184407796103</v>
      </c>
      <c r="AP21" s="2">
        <f t="shared" si="38"/>
        <v>0.65004692001876752</v>
      </c>
      <c r="AQ21" s="2">
        <f t="shared" si="38"/>
        <v>0.58515567535281465</v>
      </c>
      <c r="AR21" s="2">
        <f t="shared" si="38"/>
        <v>0.60447127822538405</v>
      </c>
      <c r="AS21" s="2">
        <f>AS20</f>
        <v>6670</v>
      </c>
      <c r="AT21" s="2">
        <f t="shared" ref="AT21:AV21" si="39">SUM(AT17:AT20)/4</f>
        <v>0.7438893181864632</v>
      </c>
      <c r="AU21" s="2">
        <f t="shared" si="39"/>
        <v>0.75131184407796103</v>
      </c>
      <c r="AV21" s="2">
        <f t="shared" si="39"/>
        <v>0.74316857953812754</v>
      </c>
      <c r="AW21" s="2">
        <f>AW20</f>
        <v>6670</v>
      </c>
    </row>
    <row r="22" spans="1:49" x14ac:dyDescent="0.25">
      <c r="A22">
        <v>1</v>
      </c>
      <c r="B22" s="1" t="s">
        <v>54</v>
      </c>
      <c r="C22" t="s">
        <v>55</v>
      </c>
      <c r="D22" s="1" t="s">
        <v>136</v>
      </c>
      <c r="E22">
        <v>1.7420611381530762</v>
      </c>
      <c r="F22">
        <v>1425</v>
      </c>
      <c r="G22">
        <v>1068</v>
      </c>
      <c r="H22">
        <v>357</v>
      </c>
      <c r="I22">
        <v>0.43977591036414559</v>
      </c>
      <c r="J22">
        <v>0.43191377231513289</v>
      </c>
      <c r="K22">
        <v>0.43977591036414559</v>
      </c>
      <c r="L22">
        <v>0</v>
      </c>
      <c r="M22">
        <v>0.41831775538719218</v>
      </c>
      <c r="N22">
        <v>0.43977591036414559</v>
      </c>
      <c r="O22">
        <v>0</v>
      </c>
      <c r="P22">
        <v>0.40735118883939209</v>
      </c>
      <c r="Q22">
        <v>0.43977591036414559</v>
      </c>
      <c r="R22">
        <v>0</v>
      </c>
      <c r="S22" s="1" t="s">
        <v>152</v>
      </c>
      <c r="T22" s="1">
        <v>34</v>
      </c>
      <c r="U22" s="1">
        <v>10</v>
      </c>
      <c r="V22" s="1">
        <v>40</v>
      </c>
      <c r="W22" s="1">
        <v>32</v>
      </c>
      <c r="X22" s="1">
        <v>28</v>
      </c>
      <c r="Y22" s="1">
        <v>58</v>
      </c>
      <c r="Z22" s="1">
        <v>40</v>
      </c>
      <c r="AA22" s="1">
        <v>20</v>
      </c>
      <c r="AB22" s="1">
        <v>95</v>
      </c>
      <c r="AC22">
        <v>0.48275862068965519</v>
      </c>
      <c r="AD22">
        <v>0.23728813559322029</v>
      </c>
      <c r="AE22">
        <v>0.31818181818181818</v>
      </c>
      <c r="AF22">
        <v>118</v>
      </c>
      <c r="AG22">
        <v>0.320754716981132</v>
      </c>
      <c r="AH22">
        <v>0.40476190476190471</v>
      </c>
      <c r="AI22">
        <v>0.35789473684210521</v>
      </c>
      <c r="AJ22">
        <v>84</v>
      </c>
      <c r="AK22">
        <v>0.54597701149425293</v>
      </c>
      <c r="AL22">
        <v>155</v>
      </c>
      <c r="AM22">
        <v>0.49222797927461132</v>
      </c>
      <c r="AN22">
        <v>0.61290322580645162</v>
      </c>
      <c r="AO22">
        <v>0.43977591036414559</v>
      </c>
      <c r="AP22">
        <v>0.43191377231513289</v>
      </c>
      <c r="AQ22">
        <v>0.41831775538719218</v>
      </c>
      <c r="AR22">
        <v>0.40735118883939209</v>
      </c>
      <c r="AS22">
        <v>357</v>
      </c>
      <c r="AT22">
        <v>0.44875140127551588</v>
      </c>
      <c r="AU22">
        <v>0.43977591036414559</v>
      </c>
      <c r="AV22">
        <v>0.42642870930476351</v>
      </c>
      <c r="AW22">
        <v>357</v>
      </c>
    </row>
    <row r="23" spans="1:49" x14ac:dyDescent="0.25">
      <c r="A23">
        <v>2</v>
      </c>
      <c r="B23" s="1" t="s">
        <v>54</v>
      </c>
      <c r="C23" t="s">
        <v>55</v>
      </c>
      <c r="D23" s="1" t="s">
        <v>136</v>
      </c>
      <c r="E23">
        <v>1.5680069923400879</v>
      </c>
      <c r="F23">
        <v>1425</v>
      </c>
      <c r="G23">
        <v>1069</v>
      </c>
      <c r="H23">
        <v>356</v>
      </c>
      <c r="I23">
        <v>0.4606741573033708</v>
      </c>
      <c r="J23">
        <v>0.42306824591088549</v>
      </c>
      <c r="K23">
        <v>0.4606741573033708</v>
      </c>
      <c r="L23">
        <v>0</v>
      </c>
      <c r="M23">
        <v>0.4121528129324018</v>
      </c>
      <c r="N23">
        <v>0.4606741573033708</v>
      </c>
      <c r="O23">
        <v>0</v>
      </c>
      <c r="P23">
        <v>0.40412125390518971</v>
      </c>
      <c r="Q23">
        <v>0.4606741573033708</v>
      </c>
      <c r="R23">
        <v>0</v>
      </c>
      <c r="S23" s="1" t="s">
        <v>153</v>
      </c>
      <c r="T23" s="1">
        <v>13</v>
      </c>
      <c r="U23" s="1">
        <v>29</v>
      </c>
      <c r="V23" s="1">
        <v>41</v>
      </c>
      <c r="W23" s="1">
        <v>10</v>
      </c>
      <c r="X23" s="1">
        <v>52</v>
      </c>
      <c r="Y23" s="1">
        <v>57</v>
      </c>
      <c r="Z23" s="1">
        <v>16</v>
      </c>
      <c r="AA23" s="1">
        <v>39</v>
      </c>
      <c r="AB23" s="1">
        <v>99</v>
      </c>
      <c r="AC23">
        <v>0.43333333333333329</v>
      </c>
      <c r="AD23">
        <v>0.43697478991596639</v>
      </c>
      <c r="AE23">
        <v>0.43514644351464432</v>
      </c>
      <c r="AF23">
        <v>119</v>
      </c>
      <c r="AG23">
        <v>0.33333333333333331</v>
      </c>
      <c r="AH23">
        <v>0.15662650602409639</v>
      </c>
      <c r="AI23">
        <v>0.21311475409836059</v>
      </c>
      <c r="AJ23">
        <v>83</v>
      </c>
      <c r="AK23">
        <v>0.5641025641025641</v>
      </c>
      <c r="AL23">
        <v>154</v>
      </c>
      <c r="AM23">
        <v>0.5025380710659898</v>
      </c>
      <c r="AN23">
        <v>0.6428571428571429</v>
      </c>
      <c r="AO23">
        <v>0.4606741573033708</v>
      </c>
      <c r="AP23">
        <v>0.42306824591088549</v>
      </c>
      <c r="AQ23">
        <v>0.4121528129324018</v>
      </c>
      <c r="AR23">
        <v>0.40412125390518971</v>
      </c>
      <c r="AS23">
        <v>356</v>
      </c>
      <c r="AT23">
        <v>0.4399556075210555</v>
      </c>
      <c r="AU23">
        <v>0.4606741573033708</v>
      </c>
      <c r="AV23">
        <v>0.43916501752865578</v>
      </c>
      <c r="AW23">
        <v>356</v>
      </c>
    </row>
    <row r="24" spans="1:49" x14ac:dyDescent="0.25">
      <c r="A24">
        <v>3</v>
      </c>
      <c r="B24" s="1" t="s">
        <v>54</v>
      </c>
      <c r="C24" t="s">
        <v>55</v>
      </c>
      <c r="D24" s="1" t="s">
        <v>136</v>
      </c>
      <c r="E24">
        <v>1.6679618358612061</v>
      </c>
      <c r="F24">
        <v>1425</v>
      </c>
      <c r="G24">
        <v>1069</v>
      </c>
      <c r="H24">
        <v>356</v>
      </c>
      <c r="I24">
        <v>0.4887640449438202</v>
      </c>
      <c r="J24">
        <v>0.4551994105185595</v>
      </c>
      <c r="K24">
        <v>0.4887640449438202</v>
      </c>
      <c r="L24">
        <v>0</v>
      </c>
      <c r="M24">
        <v>0.43865760981281882</v>
      </c>
      <c r="N24">
        <v>0.4887640449438202</v>
      </c>
      <c r="O24">
        <v>0</v>
      </c>
      <c r="P24">
        <v>0.43360217763887487</v>
      </c>
      <c r="Q24">
        <v>0.4887640449438202</v>
      </c>
      <c r="R24">
        <v>0</v>
      </c>
      <c r="S24" s="1" t="s">
        <v>154</v>
      </c>
      <c r="T24" s="1">
        <v>17</v>
      </c>
      <c r="U24" s="1">
        <v>22</v>
      </c>
      <c r="V24" s="1">
        <v>44</v>
      </c>
      <c r="W24" s="1">
        <v>14</v>
      </c>
      <c r="X24" s="1">
        <v>48</v>
      </c>
      <c r="Y24" s="1">
        <v>57</v>
      </c>
      <c r="Z24" s="1">
        <v>16</v>
      </c>
      <c r="AA24" s="1">
        <v>29</v>
      </c>
      <c r="AB24" s="1">
        <v>109</v>
      </c>
      <c r="AC24">
        <v>0.48484848484848481</v>
      </c>
      <c r="AD24">
        <v>0.40336134453781508</v>
      </c>
      <c r="AE24">
        <v>0.44036697247706419</v>
      </c>
      <c r="AF24">
        <v>119</v>
      </c>
      <c r="AG24">
        <v>0.36170212765957449</v>
      </c>
      <c r="AH24">
        <v>0.2048192771084337</v>
      </c>
      <c r="AI24">
        <v>0.2615384615384615</v>
      </c>
      <c r="AJ24">
        <v>83</v>
      </c>
      <c r="AK24">
        <v>0.59890109890109899</v>
      </c>
      <c r="AL24">
        <v>154</v>
      </c>
      <c r="AM24">
        <v>0.51904761904761909</v>
      </c>
      <c r="AN24">
        <v>0.70779220779220775</v>
      </c>
      <c r="AO24">
        <v>0.4887640449438202</v>
      </c>
      <c r="AP24">
        <v>0.4551994105185595</v>
      </c>
      <c r="AQ24">
        <v>0.43865760981281882</v>
      </c>
      <c r="AR24">
        <v>0.43360217763887487</v>
      </c>
      <c r="AS24">
        <v>356</v>
      </c>
      <c r="AT24">
        <v>0.47093140344395429</v>
      </c>
      <c r="AU24">
        <v>0.4887640449438202</v>
      </c>
      <c r="AV24">
        <v>0.4672531777057084</v>
      </c>
      <c r="AW24">
        <v>356</v>
      </c>
    </row>
    <row r="25" spans="1:49" x14ac:dyDescent="0.25">
      <c r="A25">
        <v>4</v>
      </c>
      <c r="B25" s="1" t="s">
        <v>54</v>
      </c>
      <c r="C25" t="s">
        <v>55</v>
      </c>
      <c r="D25" s="1" t="s">
        <v>136</v>
      </c>
      <c r="E25">
        <v>1.4598870277404783</v>
      </c>
      <c r="F25">
        <v>1425</v>
      </c>
      <c r="G25">
        <v>1069</v>
      </c>
      <c r="H25">
        <v>356</v>
      </c>
      <c r="I25">
        <v>0.449438202247191</v>
      </c>
      <c r="J25">
        <v>0.43866727681937751</v>
      </c>
      <c r="K25">
        <v>0.449438202247191</v>
      </c>
      <c r="L25">
        <v>0</v>
      </c>
      <c r="M25">
        <v>0.42588382560033872</v>
      </c>
      <c r="N25">
        <v>0.449438202247191</v>
      </c>
      <c r="O25">
        <v>0</v>
      </c>
      <c r="P25">
        <v>0.41530993541217159</v>
      </c>
      <c r="Q25">
        <v>0.449438202247191</v>
      </c>
      <c r="R25">
        <v>0</v>
      </c>
      <c r="S25" s="1" t="s">
        <v>155</v>
      </c>
      <c r="T25" s="1">
        <v>33</v>
      </c>
      <c r="U25" s="1">
        <v>11</v>
      </c>
      <c r="V25" s="1">
        <v>39</v>
      </c>
      <c r="W25" s="1">
        <v>28</v>
      </c>
      <c r="X25" s="1">
        <v>29</v>
      </c>
      <c r="Y25" s="1">
        <v>62</v>
      </c>
      <c r="Z25" s="1">
        <v>36</v>
      </c>
      <c r="AA25" s="1">
        <v>20</v>
      </c>
      <c r="AB25" s="1">
        <v>98</v>
      </c>
      <c r="AC25">
        <v>0.48333333333333328</v>
      </c>
      <c r="AD25">
        <v>0.24369747899159661</v>
      </c>
      <c r="AE25">
        <v>0.32402234636871508</v>
      </c>
      <c r="AF25">
        <v>119</v>
      </c>
      <c r="AG25">
        <v>0.34020618556701032</v>
      </c>
      <c r="AH25">
        <v>0.39759036144578308</v>
      </c>
      <c r="AI25">
        <v>0.3666666666666667</v>
      </c>
      <c r="AJ25">
        <v>83</v>
      </c>
      <c r="AK25">
        <v>0.55524079320113318</v>
      </c>
      <c r="AL25">
        <v>154</v>
      </c>
      <c r="AM25">
        <v>0.49246231155778891</v>
      </c>
      <c r="AN25">
        <v>0.63636363636363635</v>
      </c>
      <c r="AO25">
        <v>0.449438202247191</v>
      </c>
      <c r="AP25">
        <v>0.43866727681937751</v>
      </c>
      <c r="AQ25">
        <v>0.42588382560033872</v>
      </c>
      <c r="AR25">
        <v>0.41530993541217159</v>
      </c>
      <c r="AS25">
        <v>356</v>
      </c>
      <c r="AT25">
        <v>0.45391285406917981</v>
      </c>
      <c r="AU25">
        <v>0.449438202247191</v>
      </c>
      <c r="AV25">
        <v>0.43398616489939579</v>
      </c>
      <c r="AW25">
        <v>356</v>
      </c>
    </row>
    <row r="26" spans="1:49" s="9" customFormat="1" x14ac:dyDescent="0.25">
      <c r="A26" s="2" t="s">
        <v>215</v>
      </c>
      <c r="B26" s="2" t="str">
        <f>B25</f>
        <v>MI03</v>
      </c>
      <c r="C26" s="2" t="str">
        <f>C25</f>
        <v>corpusRauh</v>
      </c>
      <c r="D26" s="2" t="str">
        <f>D25</f>
        <v>Ternary</v>
      </c>
      <c r="E26" s="2">
        <f>SUM(E22:E25)</f>
        <v>6.4379169940948486</v>
      </c>
      <c r="F26" s="2">
        <f>F25</f>
        <v>1425</v>
      </c>
      <c r="G26" s="2">
        <f t="shared" ref="G26:H26" si="40">G25</f>
        <v>1069</v>
      </c>
      <c r="H26" s="2">
        <f t="shared" si="40"/>
        <v>356</v>
      </c>
      <c r="I26" s="2">
        <f>SUM(I22:I25)/4</f>
        <v>0.45966307871463191</v>
      </c>
      <c r="J26" s="2">
        <f t="shared" ref="J26:L26" si="41">SUM(J22:J25)/4</f>
        <v>0.43721217639098886</v>
      </c>
      <c r="K26" s="2">
        <f t="shared" si="41"/>
        <v>0.45966307871463191</v>
      </c>
      <c r="L26" s="2">
        <f t="shared" si="41"/>
        <v>0</v>
      </c>
      <c r="M26" s="2">
        <f t="shared" ref="M26:R26" si="42">SUM(M22:M25)/4</f>
        <v>0.42375300093318791</v>
      </c>
      <c r="N26" s="2">
        <f t="shared" si="42"/>
        <v>0.45966307871463191</v>
      </c>
      <c r="O26" s="2">
        <f t="shared" si="42"/>
        <v>0</v>
      </c>
      <c r="P26" s="2">
        <f t="shared" si="42"/>
        <v>0.41509613894890712</v>
      </c>
      <c r="Q26" s="2">
        <f t="shared" si="42"/>
        <v>0.45966307871463191</v>
      </c>
      <c r="R26" s="2">
        <f t="shared" si="42"/>
        <v>0</v>
      </c>
      <c r="S26" s="2"/>
      <c r="T26" s="2">
        <f>ROUND(SUM(T22:T25)/4,0)</f>
        <v>24</v>
      </c>
      <c r="U26" s="2">
        <f>ROUND(SUM(U22:U25)/4,0)</f>
        <v>18</v>
      </c>
      <c r="V26" s="2">
        <f t="shared" ref="V26:AB26" si="43">ROUND(SUM(V22:V25)/4,0)</f>
        <v>41</v>
      </c>
      <c r="W26" s="2">
        <f t="shared" si="43"/>
        <v>21</v>
      </c>
      <c r="X26" s="2">
        <f t="shared" si="43"/>
        <v>39</v>
      </c>
      <c r="Y26" s="2">
        <f t="shared" si="43"/>
        <v>59</v>
      </c>
      <c r="Z26" s="2">
        <f t="shared" si="43"/>
        <v>27</v>
      </c>
      <c r="AA26" s="2">
        <f t="shared" si="43"/>
        <v>27</v>
      </c>
      <c r="AB26" s="2">
        <f t="shared" si="43"/>
        <v>100</v>
      </c>
      <c r="AC26" s="2">
        <f t="shared" ref="AC26" si="44">SUM(AC22:AC25)/4</f>
        <v>0.47106844305120166</v>
      </c>
      <c r="AD26" s="2">
        <f t="shared" ref="AD26:AE26" si="45">SUM(AD22:AD25)/4</f>
        <v>0.33033043725964961</v>
      </c>
      <c r="AE26" s="2">
        <f t="shared" si="45"/>
        <v>0.37942939513556045</v>
      </c>
      <c r="AF26" s="2">
        <f>AF25</f>
        <v>119</v>
      </c>
      <c r="AG26" s="2">
        <f t="shared" ref="AG26:AI26" si="46">SUM(AG22:AG25)/4</f>
        <v>0.33899909088526248</v>
      </c>
      <c r="AH26" s="2">
        <f t="shared" si="46"/>
        <v>0.29094951233505451</v>
      </c>
      <c r="AI26" s="2">
        <f t="shared" si="46"/>
        <v>0.29980365478639848</v>
      </c>
      <c r="AJ26" s="2">
        <f>AJ25</f>
        <v>83</v>
      </c>
      <c r="AK26" s="2">
        <f t="shared" ref="AK26:AM26" si="47">SUM(AK22:AK25)/4</f>
        <v>0.56605536692476233</v>
      </c>
      <c r="AL26" s="2">
        <f t="shared" si="47"/>
        <v>154.25</v>
      </c>
      <c r="AM26" s="2">
        <f t="shared" si="47"/>
        <v>0.50156899523650234</v>
      </c>
      <c r="AN26" s="2">
        <f>AN25</f>
        <v>0.63636363636363635</v>
      </c>
      <c r="AO26" s="2">
        <f t="shared" ref="AO26:AR26" si="48">SUM(AO22:AO25)/4</f>
        <v>0.45966307871463191</v>
      </c>
      <c r="AP26" s="2">
        <f t="shared" si="48"/>
        <v>0.43721217639098886</v>
      </c>
      <c r="AQ26" s="2">
        <f t="shared" si="48"/>
        <v>0.42375300093318791</v>
      </c>
      <c r="AR26" s="2">
        <f t="shared" si="48"/>
        <v>0.41509613894890712</v>
      </c>
      <c r="AS26" s="2">
        <f>AS25</f>
        <v>356</v>
      </c>
      <c r="AT26" s="2">
        <f t="shared" ref="AT26:AV26" si="49">SUM(AT22:AT25)/4</f>
        <v>0.45338781657742633</v>
      </c>
      <c r="AU26" s="2">
        <f t="shared" si="49"/>
        <v>0.45966307871463191</v>
      </c>
      <c r="AV26" s="2">
        <f t="shared" si="49"/>
        <v>0.44170826735963087</v>
      </c>
      <c r="AW26" s="2">
        <f>AW25</f>
        <v>356</v>
      </c>
    </row>
    <row r="27" spans="1:49" x14ac:dyDescent="0.25">
      <c r="A27">
        <v>1</v>
      </c>
      <c r="B27" s="1" t="s">
        <v>59</v>
      </c>
      <c r="C27" t="s">
        <v>60</v>
      </c>
      <c r="D27" s="1" t="s">
        <v>136</v>
      </c>
      <c r="E27">
        <v>2.0937008857727051</v>
      </c>
      <c r="F27">
        <v>2334</v>
      </c>
      <c r="G27">
        <v>1750</v>
      </c>
      <c r="H27">
        <v>584</v>
      </c>
      <c r="I27">
        <v>0.65753424657534243</v>
      </c>
      <c r="J27">
        <v>0.59528876889178539</v>
      </c>
      <c r="K27">
        <v>0.65753424657534243</v>
      </c>
      <c r="L27">
        <v>0</v>
      </c>
      <c r="M27">
        <v>0.46476248210393267</v>
      </c>
      <c r="N27">
        <v>0.65753424657534243</v>
      </c>
      <c r="O27">
        <v>0</v>
      </c>
      <c r="P27">
        <v>0.4788868871630424</v>
      </c>
      <c r="Q27">
        <v>0.65753424657534243</v>
      </c>
      <c r="R27">
        <v>0</v>
      </c>
      <c r="S27" s="1" t="s">
        <v>156</v>
      </c>
      <c r="T27" s="1">
        <v>16</v>
      </c>
      <c r="U27" s="1">
        <v>17</v>
      </c>
      <c r="V27" s="1">
        <v>60</v>
      </c>
      <c r="W27" s="1">
        <v>1</v>
      </c>
      <c r="X27" s="1">
        <v>41</v>
      </c>
      <c r="Y27" s="1">
        <v>80</v>
      </c>
      <c r="Z27" s="1">
        <v>8</v>
      </c>
      <c r="AA27" s="1">
        <v>34</v>
      </c>
      <c r="AB27" s="1">
        <v>327</v>
      </c>
      <c r="AC27">
        <v>0.4456521739130434</v>
      </c>
      <c r="AD27">
        <v>0.33606557377049179</v>
      </c>
      <c r="AE27">
        <v>0.38317757009345788</v>
      </c>
      <c r="AF27">
        <v>122</v>
      </c>
      <c r="AG27">
        <v>0.64</v>
      </c>
      <c r="AH27">
        <v>0.1720430107526881</v>
      </c>
      <c r="AI27">
        <v>0.2711864406779661</v>
      </c>
      <c r="AJ27">
        <v>93</v>
      </c>
      <c r="AK27">
        <v>0.78229665071770338</v>
      </c>
      <c r="AL27">
        <v>369</v>
      </c>
      <c r="AM27">
        <v>0.70021413276231259</v>
      </c>
      <c r="AN27">
        <v>0.88617886178861793</v>
      </c>
      <c r="AO27">
        <v>0.65753424657534243</v>
      </c>
      <c r="AP27">
        <v>0.59528876889178539</v>
      </c>
      <c r="AQ27">
        <v>0.46476248210393267</v>
      </c>
      <c r="AR27">
        <v>0.4788868871630424</v>
      </c>
      <c r="AS27">
        <v>584</v>
      </c>
      <c r="AT27">
        <v>0.63744619898404908</v>
      </c>
      <c r="AU27">
        <v>0.65753424657534243</v>
      </c>
      <c r="AV27">
        <v>0.61752648398850218</v>
      </c>
      <c r="AW27">
        <v>584</v>
      </c>
    </row>
    <row r="28" spans="1:49" x14ac:dyDescent="0.25">
      <c r="A28">
        <v>2</v>
      </c>
      <c r="B28" s="1" t="s">
        <v>59</v>
      </c>
      <c r="C28" t="s">
        <v>60</v>
      </c>
      <c r="D28" s="1" t="s">
        <v>136</v>
      </c>
      <c r="E28">
        <v>2.0326058864593506</v>
      </c>
      <c r="F28">
        <v>2334</v>
      </c>
      <c r="G28">
        <v>1750</v>
      </c>
      <c r="H28">
        <v>584</v>
      </c>
      <c r="I28">
        <v>0.62842465753424659</v>
      </c>
      <c r="J28">
        <v>0.53085114970363712</v>
      </c>
      <c r="K28">
        <v>0.62842465753424659</v>
      </c>
      <c r="L28">
        <v>0</v>
      </c>
      <c r="M28">
        <v>0.45947851343745771</v>
      </c>
      <c r="N28">
        <v>0.62842465753424659</v>
      </c>
      <c r="O28">
        <v>0</v>
      </c>
      <c r="P28">
        <v>0.47337246465855271</v>
      </c>
      <c r="Q28">
        <v>0.62842465753424659</v>
      </c>
      <c r="R28">
        <v>0</v>
      </c>
      <c r="S28" s="1" t="s">
        <v>157</v>
      </c>
      <c r="T28" s="1">
        <v>19</v>
      </c>
      <c r="U28" s="1">
        <v>10</v>
      </c>
      <c r="V28" s="1">
        <v>64</v>
      </c>
      <c r="W28" s="1">
        <v>2</v>
      </c>
      <c r="X28" s="1">
        <v>42</v>
      </c>
      <c r="Y28" s="1">
        <v>77</v>
      </c>
      <c r="Z28" s="1">
        <v>19</v>
      </c>
      <c r="AA28" s="1">
        <v>45</v>
      </c>
      <c r="AB28" s="1">
        <v>306</v>
      </c>
      <c r="AC28">
        <v>0.4329896907216495</v>
      </c>
      <c r="AD28">
        <v>0.34710743801652888</v>
      </c>
      <c r="AE28">
        <v>0.38532110091743121</v>
      </c>
      <c r="AF28">
        <v>121</v>
      </c>
      <c r="AG28">
        <v>0.47499999999999998</v>
      </c>
      <c r="AH28">
        <v>0.20430107526881719</v>
      </c>
      <c r="AI28">
        <v>0.2857142857142857</v>
      </c>
      <c r="AJ28">
        <v>93</v>
      </c>
      <c r="AK28">
        <v>0.74908200734394126</v>
      </c>
      <c r="AL28">
        <v>370</v>
      </c>
      <c r="AM28">
        <v>0.68456375838926176</v>
      </c>
      <c r="AN28">
        <v>0.82702702702702702</v>
      </c>
      <c r="AO28">
        <v>0.62842465753424659</v>
      </c>
      <c r="AP28">
        <v>0.53085114970363712</v>
      </c>
      <c r="AQ28">
        <v>0.45947851343745771</v>
      </c>
      <c r="AR28">
        <v>0.47337246465855271</v>
      </c>
      <c r="AS28">
        <v>584</v>
      </c>
      <c r="AT28">
        <v>0.59906736846120967</v>
      </c>
      <c r="AU28">
        <v>0.62842465753424659</v>
      </c>
      <c r="AV28">
        <v>0.59992401455427402</v>
      </c>
      <c r="AW28">
        <v>584</v>
      </c>
    </row>
    <row r="29" spans="1:49" x14ac:dyDescent="0.25">
      <c r="A29">
        <v>3</v>
      </c>
      <c r="B29" s="1" t="s">
        <v>59</v>
      </c>
      <c r="C29" t="s">
        <v>60</v>
      </c>
      <c r="D29" s="1" t="s">
        <v>136</v>
      </c>
      <c r="E29">
        <v>2.3267230987548828</v>
      </c>
      <c r="F29">
        <v>2334</v>
      </c>
      <c r="G29">
        <v>1751</v>
      </c>
      <c r="H29">
        <v>583</v>
      </c>
      <c r="I29">
        <v>0.63807890222984565</v>
      </c>
      <c r="J29">
        <v>0.50640969209163889</v>
      </c>
      <c r="K29">
        <v>0.63807890222984565</v>
      </c>
      <c r="L29">
        <v>0</v>
      </c>
      <c r="M29">
        <v>0.46863793262477188</v>
      </c>
      <c r="N29">
        <v>0.63807890222984565</v>
      </c>
      <c r="O29">
        <v>0</v>
      </c>
      <c r="P29">
        <v>0.47786699662107363</v>
      </c>
      <c r="Q29">
        <v>0.63807890222984565</v>
      </c>
      <c r="R29">
        <v>0</v>
      </c>
      <c r="S29" s="1" t="s">
        <v>158</v>
      </c>
      <c r="T29" s="1">
        <v>17</v>
      </c>
      <c r="U29" s="1">
        <v>11</v>
      </c>
      <c r="V29" s="1">
        <v>65</v>
      </c>
      <c r="W29" s="1">
        <v>13</v>
      </c>
      <c r="X29" s="1">
        <v>47</v>
      </c>
      <c r="Y29" s="1">
        <v>61</v>
      </c>
      <c r="Z29" s="1">
        <v>24</v>
      </c>
      <c r="AA29" s="1">
        <v>37</v>
      </c>
      <c r="AB29" s="1">
        <v>308</v>
      </c>
      <c r="AC29">
        <v>0.49473684210526309</v>
      </c>
      <c r="AD29">
        <v>0.38842975206611569</v>
      </c>
      <c r="AE29">
        <v>0.43518518518518517</v>
      </c>
      <c r="AF29">
        <v>121</v>
      </c>
      <c r="AG29">
        <v>0.31481481481481483</v>
      </c>
      <c r="AH29">
        <v>0.18279569892473119</v>
      </c>
      <c r="AI29">
        <v>0.2312925170068027</v>
      </c>
      <c r="AJ29">
        <v>93</v>
      </c>
      <c r="AK29">
        <v>0.76712328767123295</v>
      </c>
      <c r="AL29">
        <v>369</v>
      </c>
      <c r="AM29">
        <v>0.70967741935483875</v>
      </c>
      <c r="AN29">
        <v>0.83468834688346882</v>
      </c>
      <c r="AO29">
        <v>0.63807890222984565</v>
      </c>
      <c r="AP29">
        <v>0.50640969209163889</v>
      </c>
      <c r="AQ29">
        <v>0.46863793262477188</v>
      </c>
      <c r="AR29">
        <v>0.47786699662107363</v>
      </c>
      <c r="AS29">
        <v>583</v>
      </c>
      <c r="AT29">
        <v>0.6020787365599487</v>
      </c>
      <c r="AU29">
        <v>0.63807890222984565</v>
      </c>
      <c r="AV29">
        <v>0.61275489646608061</v>
      </c>
      <c r="AW29">
        <v>583</v>
      </c>
    </row>
    <row r="30" spans="1:49" x14ac:dyDescent="0.25">
      <c r="A30">
        <v>4</v>
      </c>
      <c r="B30" s="1" t="s">
        <v>59</v>
      </c>
      <c r="C30" t="s">
        <v>60</v>
      </c>
      <c r="D30" s="1" t="s">
        <v>136</v>
      </c>
      <c r="E30">
        <v>2.0814986228942871</v>
      </c>
      <c r="F30">
        <v>2334</v>
      </c>
      <c r="G30">
        <v>1751</v>
      </c>
      <c r="H30">
        <v>583</v>
      </c>
      <c r="I30">
        <v>0.64837049742710118</v>
      </c>
      <c r="J30">
        <v>0.56388474642306641</v>
      </c>
      <c r="K30">
        <v>0.64837049742710118</v>
      </c>
      <c r="L30">
        <v>0</v>
      </c>
      <c r="M30">
        <v>0.56553470715547827</v>
      </c>
      <c r="N30">
        <v>0.64837049742710118</v>
      </c>
      <c r="O30">
        <v>0</v>
      </c>
      <c r="P30">
        <v>0.56339847367244633</v>
      </c>
      <c r="Q30">
        <v>0.64837049742710118</v>
      </c>
      <c r="R30">
        <v>0</v>
      </c>
      <c r="S30" s="1" t="s">
        <v>159</v>
      </c>
      <c r="T30" s="1">
        <v>38</v>
      </c>
      <c r="U30" s="1">
        <v>15</v>
      </c>
      <c r="V30" s="1">
        <v>40</v>
      </c>
      <c r="W30" s="1">
        <v>8</v>
      </c>
      <c r="X30" s="1">
        <v>66</v>
      </c>
      <c r="Y30" s="1">
        <v>47</v>
      </c>
      <c r="Z30" s="1">
        <v>37</v>
      </c>
      <c r="AA30" s="1">
        <v>58</v>
      </c>
      <c r="AB30" s="1">
        <v>274</v>
      </c>
      <c r="AC30">
        <v>0.47482014388489208</v>
      </c>
      <c r="AD30">
        <v>0.54545454545454541</v>
      </c>
      <c r="AE30">
        <v>0.50769230769230778</v>
      </c>
      <c r="AF30">
        <v>121</v>
      </c>
      <c r="AG30">
        <v>0.45783132530120479</v>
      </c>
      <c r="AH30">
        <v>0.40860215053763438</v>
      </c>
      <c r="AI30">
        <v>0.43181818181818182</v>
      </c>
      <c r="AJ30">
        <v>93</v>
      </c>
      <c r="AK30">
        <v>0.75068493150684923</v>
      </c>
      <c r="AL30">
        <v>369</v>
      </c>
      <c r="AM30">
        <v>0.75900277008310246</v>
      </c>
      <c r="AN30">
        <v>0.74254742547425479</v>
      </c>
      <c r="AO30">
        <v>0.64837049742710118</v>
      </c>
      <c r="AP30">
        <v>0.56388474642306641</v>
      </c>
      <c r="AQ30">
        <v>0.56553470715547827</v>
      </c>
      <c r="AR30">
        <v>0.56339847367244633</v>
      </c>
      <c r="AS30">
        <v>583</v>
      </c>
      <c r="AT30">
        <v>0.65197868408876292</v>
      </c>
      <c r="AU30">
        <v>0.64837049742710118</v>
      </c>
      <c r="AV30">
        <v>0.64938696374937821</v>
      </c>
      <c r="AW30">
        <v>583</v>
      </c>
    </row>
    <row r="31" spans="1:49" s="9" customFormat="1" x14ac:dyDescent="0.25">
      <c r="A31" s="2" t="s">
        <v>215</v>
      </c>
      <c r="B31" s="2" t="str">
        <f>B30</f>
        <v>NA01</v>
      </c>
      <c r="C31" s="2" t="str">
        <f>C30</f>
        <v>gersen</v>
      </c>
      <c r="D31" s="2" t="str">
        <f>D30</f>
        <v>Ternary</v>
      </c>
      <c r="E31" s="2">
        <f>SUM(E27:E30)</f>
        <v>8.5345284938812256</v>
      </c>
      <c r="F31" s="2">
        <f>F30</f>
        <v>2334</v>
      </c>
      <c r="G31" s="2">
        <f t="shared" ref="G31:H31" si="50">G30</f>
        <v>1751</v>
      </c>
      <c r="H31" s="2">
        <f t="shared" si="50"/>
        <v>583</v>
      </c>
      <c r="I31" s="2">
        <f>SUM(I27:I30)/4</f>
        <v>0.64310207594163393</v>
      </c>
      <c r="J31" s="2">
        <f t="shared" ref="J31:L31" si="51">SUM(J27:J30)/4</f>
        <v>0.54910858927753192</v>
      </c>
      <c r="K31" s="2">
        <f t="shared" si="51"/>
        <v>0.64310207594163393</v>
      </c>
      <c r="L31" s="2">
        <f t="shared" si="51"/>
        <v>0</v>
      </c>
      <c r="M31" s="2">
        <f t="shared" ref="M31:R31" si="52">SUM(M27:M30)/4</f>
        <v>0.48960340883041009</v>
      </c>
      <c r="N31" s="2">
        <f t="shared" si="52"/>
        <v>0.64310207594163393</v>
      </c>
      <c r="O31" s="2">
        <f t="shared" si="52"/>
        <v>0</v>
      </c>
      <c r="P31" s="2">
        <f t="shared" si="52"/>
        <v>0.49838120552877874</v>
      </c>
      <c r="Q31" s="2">
        <f t="shared" si="52"/>
        <v>0.64310207594163393</v>
      </c>
      <c r="R31" s="2">
        <f t="shared" si="52"/>
        <v>0</v>
      </c>
      <c r="S31" s="2"/>
      <c r="T31" s="2">
        <f>ROUND(SUM(T27:T30)/4,0)</f>
        <v>23</v>
      </c>
      <c r="U31" s="2">
        <f>ROUND(SUM(U27:U30)/4,0)</f>
        <v>13</v>
      </c>
      <c r="V31" s="2">
        <f t="shared" ref="V31:AB31" si="53">ROUND(SUM(V27:V30)/4,0)</f>
        <v>57</v>
      </c>
      <c r="W31" s="2">
        <f t="shared" si="53"/>
        <v>6</v>
      </c>
      <c r="X31" s="2">
        <f t="shared" si="53"/>
        <v>49</v>
      </c>
      <c r="Y31" s="2">
        <f t="shared" si="53"/>
        <v>66</v>
      </c>
      <c r="Z31" s="2">
        <f t="shared" si="53"/>
        <v>22</v>
      </c>
      <c r="AA31" s="2">
        <f t="shared" si="53"/>
        <v>44</v>
      </c>
      <c r="AB31" s="2">
        <f t="shared" si="53"/>
        <v>304</v>
      </c>
      <c r="AC31" s="2">
        <f t="shared" ref="AC31" si="54">SUM(AC27:AC30)/4</f>
        <v>0.46204971265621203</v>
      </c>
      <c r="AD31" s="2">
        <f t="shared" ref="AD31:AE31" si="55">SUM(AD27:AD30)/4</f>
        <v>0.40426432732692047</v>
      </c>
      <c r="AE31" s="2">
        <f t="shared" si="55"/>
        <v>0.4278440409720955</v>
      </c>
      <c r="AF31" s="2">
        <f>AF30</f>
        <v>121</v>
      </c>
      <c r="AG31" s="2">
        <f t="shared" ref="AG31:AI31" si="56">SUM(AG27:AG30)/4</f>
        <v>0.4719115350290049</v>
      </c>
      <c r="AH31" s="2">
        <f t="shared" si="56"/>
        <v>0.24193548387096772</v>
      </c>
      <c r="AI31" s="2">
        <f t="shared" si="56"/>
        <v>0.30500285630430912</v>
      </c>
      <c r="AJ31" s="2">
        <f>AJ30</f>
        <v>93</v>
      </c>
      <c r="AK31" s="2">
        <f t="shared" ref="AK31:AM31" si="57">SUM(AK27:AK30)/4</f>
        <v>0.7622967193099317</v>
      </c>
      <c r="AL31" s="2">
        <f t="shared" si="57"/>
        <v>369.25</v>
      </c>
      <c r="AM31" s="2">
        <f t="shared" si="57"/>
        <v>0.71336452014737894</v>
      </c>
      <c r="AN31" s="2">
        <f>AN30</f>
        <v>0.74254742547425479</v>
      </c>
      <c r="AO31" s="2">
        <f t="shared" ref="AO31:AR31" si="58">SUM(AO27:AO30)/4</f>
        <v>0.64310207594163393</v>
      </c>
      <c r="AP31" s="2">
        <f t="shared" si="58"/>
        <v>0.54910858927753192</v>
      </c>
      <c r="AQ31" s="2">
        <f t="shared" si="58"/>
        <v>0.48960340883041009</v>
      </c>
      <c r="AR31" s="2">
        <f t="shared" si="58"/>
        <v>0.49838120552877874</v>
      </c>
      <c r="AS31" s="2">
        <f>AS30</f>
        <v>583</v>
      </c>
      <c r="AT31" s="2">
        <f t="shared" ref="AT31:AV31" si="59">SUM(AT27:AT30)/4</f>
        <v>0.62264274702349254</v>
      </c>
      <c r="AU31" s="2">
        <f t="shared" si="59"/>
        <v>0.64310207594163393</v>
      </c>
      <c r="AV31" s="2">
        <f t="shared" si="59"/>
        <v>0.61989808968955884</v>
      </c>
      <c r="AW31" s="2">
        <f>AW30</f>
        <v>583</v>
      </c>
    </row>
    <row r="32" spans="1:49" x14ac:dyDescent="0.25">
      <c r="A32">
        <v>1</v>
      </c>
      <c r="B32" s="1" t="s">
        <v>65</v>
      </c>
      <c r="C32" t="s">
        <v>66</v>
      </c>
      <c r="D32" s="1" t="s">
        <v>136</v>
      </c>
      <c r="E32">
        <v>1.3824913501739502</v>
      </c>
      <c r="F32">
        <v>851</v>
      </c>
      <c r="G32">
        <v>638</v>
      </c>
      <c r="H32">
        <v>213</v>
      </c>
      <c r="I32">
        <v>0.86854460093896713</v>
      </c>
      <c r="J32">
        <v>0.28951486697965573</v>
      </c>
      <c r="K32">
        <v>0.86854460093896713</v>
      </c>
      <c r="L32">
        <v>0</v>
      </c>
      <c r="M32">
        <v>0.33333333333333331</v>
      </c>
      <c r="N32">
        <v>0.86854460093896713</v>
      </c>
      <c r="O32">
        <v>0</v>
      </c>
      <c r="P32">
        <v>0.30988274706867669</v>
      </c>
      <c r="Q32">
        <v>0.86854460093896724</v>
      </c>
      <c r="R32">
        <v>0</v>
      </c>
      <c r="S32" s="1" t="s">
        <v>160</v>
      </c>
      <c r="T32" s="1">
        <v>0</v>
      </c>
      <c r="U32" s="1">
        <v>0</v>
      </c>
      <c r="V32" s="1">
        <v>18</v>
      </c>
      <c r="W32" s="1">
        <v>0</v>
      </c>
      <c r="X32" s="1">
        <v>0</v>
      </c>
      <c r="Y32" s="1">
        <v>10</v>
      </c>
      <c r="Z32" s="1">
        <v>0</v>
      </c>
      <c r="AA32" s="1">
        <v>0</v>
      </c>
      <c r="AB32" s="1">
        <v>185</v>
      </c>
      <c r="AC32">
        <v>0</v>
      </c>
      <c r="AD32">
        <v>0</v>
      </c>
      <c r="AE32">
        <v>0</v>
      </c>
      <c r="AF32">
        <v>10</v>
      </c>
      <c r="AG32">
        <v>0</v>
      </c>
      <c r="AH32">
        <v>0</v>
      </c>
      <c r="AI32">
        <v>0</v>
      </c>
      <c r="AJ32">
        <v>18</v>
      </c>
      <c r="AK32">
        <v>0.92964824120603018</v>
      </c>
      <c r="AL32">
        <v>185</v>
      </c>
      <c r="AM32">
        <v>0.86854460093896713</v>
      </c>
      <c r="AN32">
        <v>1</v>
      </c>
      <c r="AO32">
        <v>0.86854460093896713</v>
      </c>
      <c r="AP32">
        <v>0.28951486697965573</v>
      </c>
      <c r="AQ32">
        <v>0.33333333333333331</v>
      </c>
      <c r="AR32">
        <v>0.30988274706867669</v>
      </c>
      <c r="AS32">
        <v>213</v>
      </c>
      <c r="AT32">
        <v>0.75436972382022971</v>
      </c>
      <c r="AU32">
        <v>0.86854460093896713</v>
      </c>
      <c r="AV32">
        <v>0.80744096067190407</v>
      </c>
      <c r="AW32">
        <v>213</v>
      </c>
    </row>
    <row r="33" spans="1:49" x14ac:dyDescent="0.25">
      <c r="A33">
        <v>2</v>
      </c>
      <c r="B33" s="1" t="s">
        <v>65</v>
      </c>
      <c r="C33" t="s">
        <v>66</v>
      </c>
      <c r="D33" s="1" t="s">
        <v>136</v>
      </c>
      <c r="E33">
        <v>1.0942058563232422</v>
      </c>
      <c r="F33">
        <v>851</v>
      </c>
      <c r="G33">
        <v>638</v>
      </c>
      <c r="H33">
        <v>213</v>
      </c>
      <c r="I33">
        <v>0.87323943661971826</v>
      </c>
      <c r="J33">
        <v>0.2910798122065727</v>
      </c>
      <c r="K33">
        <v>0.87323943661971826</v>
      </c>
      <c r="L33">
        <v>0</v>
      </c>
      <c r="M33">
        <v>0.33333333333333331</v>
      </c>
      <c r="N33">
        <v>0.87323943661971826</v>
      </c>
      <c r="O33">
        <v>0</v>
      </c>
      <c r="P33">
        <v>0.31077694235588971</v>
      </c>
      <c r="Q33">
        <v>0.87323943661971826</v>
      </c>
      <c r="R33">
        <v>0</v>
      </c>
      <c r="S33" s="1" t="s">
        <v>161</v>
      </c>
      <c r="T33" s="1">
        <v>0</v>
      </c>
      <c r="U33" s="1">
        <v>0</v>
      </c>
      <c r="V33" s="1">
        <v>18</v>
      </c>
      <c r="W33" s="1">
        <v>0</v>
      </c>
      <c r="X33" s="1">
        <v>0</v>
      </c>
      <c r="Y33" s="1">
        <v>9</v>
      </c>
      <c r="Z33" s="1">
        <v>0</v>
      </c>
      <c r="AA33" s="1">
        <v>0</v>
      </c>
      <c r="AB33" s="1">
        <v>186</v>
      </c>
      <c r="AC33">
        <v>0</v>
      </c>
      <c r="AD33">
        <v>0</v>
      </c>
      <c r="AE33">
        <v>0</v>
      </c>
      <c r="AF33">
        <v>9</v>
      </c>
      <c r="AG33">
        <v>0</v>
      </c>
      <c r="AH33">
        <v>0</v>
      </c>
      <c r="AI33">
        <v>0</v>
      </c>
      <c r="AJ33">
        <v>18</v>
      </c>
      <c r="AK33">
        <v>0.93233082706766923</v>
      </c>
      <c r="AL33">
        <v>186</v>
      </c>
      <c r="AM33">
        <v>0.87323943661971826</v>
      </c>
      <c r="AN33">
        <v>1</v>
      </c>
      <c r="AO33">
        <v>0.87323943661971826</v>
      </c>
      <c r="AP33">
        <v>0.2910798122065727</v>
      </c>
      <c r="AQ33">
        <v>0.33333333333333331</v>
      </c>
      <c r="AR33">
        <v>0.31077694235588971</v>
      </c>
      <c r="AS33">
        <v>213</v>
      </c>
      <c r="AT33">
        <v>0.76254711366792294</v>
      </c>
      <c r="AU33">
        <v>0.87323943661971826</v>
      </c>
      <c r="AV33">
        <v>0.81414804617176739</v>
      </c>
      <c r="AW33">
        <v>213</v>
      </c>
    </row>
    <row r="34" spans="1:49" x14ac:dyDescent="0.25">
      <c r="A34">
        <v>3</v>
      </c>
      <c r="B34" s="1" t="s">
        <v>65</v>
      </c>
      <c r="C34" t="s">
        <v>66</v>
      </c>
      <c r="D34" s="1" t="s">
        <v>136</v>
      </c>
      <c r="E34">
        <v>1.1145029067993164</v>
      </c>
      <c r="F34">
        <v>851</v>
      </c>
      <c r="G34">
        <v>638</v>
      </c>
      <c r="H34">
        <v>213</v>
      </c>
      <c r="I34">
        <v>0.87323943661971826</v>
      </c>
      <c r="J34">
        <v>0.2910798122065727</v>
      </c>
      <c r="K34">
        <v>0.87323943661971826</v>
      </c>
      <c r="L34">
        <v>0</v>
      </c>
      <c r="M34">
        <v>0.33333333333333331</v>
      </c>
      <c r="N34">
        <v>0.87323943661971826</v>
      </c>
      <c r="O34">
        <v>0</v>
      </c>
      <c r="P34">
        <v>0.31077694235588971</v>
      </c>
      <c r="Q34">
        <v>0.87323943661971826</v>
      </c>
      <c r="R34">
        <v>0</v>
      </c>
      <c r="S34" s="1" t="s">
        <v>161</v>
      </c>
      <c r="T34" s="1">
        <v>0</v>
      </c>
      <c r="U34" s="1">
        <v>0</v>
      </c>
      <c r="V34" s="1">
        <v>18</v>
      </c>
      <c r="W34" s="1">
        <v>0</v>
      </c>
      <c r="X34" s="1">
        <v>0</v>
      </c>
      <c r="Y34" s="1">
        <v>9</v>
      </c>
      <c r="Z34" s="1">
        <v>0</v>
      </c>
      <c r="AA34" s="1">
        <v>0</v>
      </c>
      <c r="AB34" s="1">
        <v>186</v>
      </c>
      <c r="AC34">
        <v>0</v>
      </c>
      <c r="AD34">
        <v>0</v>
      </c>
      <c r="AE34">
        <v>0</v>
      </c>
      <c r="AF34">
        <v>9</v>
      </c>
      <c r="AG34">
        <v>0</v>
      </c>
      <c r="AH34">
        <v>0</v>
      </c>
      <c r="AI34">
        <v>0</v>
      </c>
      <c r="AJ34">
        <v>18</v>
      </c>
      <c r="AK34">
        <v>0.93233082706766923</v>
      </c>
      <c r="AL34">
        <v>186</v>
      </c>
      <c r="AM34">
        <v>0.87323943661971826</v>
      </c>
      <c r="AN34">
        <v>1</v>
      </c>
      <c r="AO34">
        <v>0.87323943661971826</v>
      </c>
      <c r="AP34">
        <v>0.2910798122065727</v>
      </c>
      <c r="AQ34">
        <v>0.33333333333333331</v>
      </c>
      <c r="AR34">
        <v>0.31077694235588971</v>
      </c>
      <c r="AS34">
        <v>213</v>
      </c>
      <c r="AT34">
        <v>0.76254711366792294</v>
      </c>
      <c r="AU34">
        <v>0.87323943661971826</v>
      </c>
      <c r="AV34">
        <v>0.81414804617176739</v>
      </c>
      <c r="AW34">
        <v>213</v>
      </c>
    </row>
    <row r="35" spans="1:49" x14ac:dyDescent="0.25">
      <c r="A35">
        <v>4</v>
      </c>
      <c r="B35" s="1" t="s">
        <v>65</v>
      </c>
      <c r="C35" t="s">
        <v>66</v>
      </c>
      <c r="D35" s="1" t="s">
        <v>136</v>
      </c>
      <c r="E35">
        <v>1.2302393913269043</v>
      </c>
      <c r="F35">
        <v>851</v>
      </c>
      <c r="G35">
        <v>639</v>
      </c>
      <c r="H35">
        <v>212</v>
      </c>
      <c r="I35">
        <v>0.87264150943396224</v>
      </c>
      <c r="J35">
        <v>0.29088050314465408</v>
      </c>
      <c r="K35">
        <v>0.87264150943396224</v>
      </c>
      <c r="L35">
        <v>0</v>
      </c>
      <c r="M35">
        <v>0.33333333333333331</v>
      </c>
      <c r="N35">
        <v>0.87264150943396224</v>
      </c>
      <c r="O35">
        <v>0</v>
      </c>
      <c r="P35">
        <v>0.31066330814441639</v>
      </c>
      <c r="Q35">
        <v>0.87264150943396224</v>
      </c>
      <c r="R35">
        <v>0</v>
      </c>
      <c r="S35" s="1" t="s">
        <v>162</v>
      </c>
      <c r="T35" s="1">
        <v>0</v>
      </c>
      <c r="U35" s="1">
        <v>0</v>
      </c>
      <c r="V35" s="1">
        <v>17</v>
      </c>
      <c r="W35" s="1">
        <v>0</v>
      </c>
      <c r="X35" s="1">
        <v>0</v>
      </c>
      <c r="Y35" s="1">
        <v>10</v>
      </c>
      <c r="Z35" s="1">
        <v>0</v>
      </c>
      <c r="AA35" s="1">
        <v>0</v>
      </c>
      <c r="AB35" s="1">
        <v>185</v>
      </c>
      <c r="AC35">
        <v>0</v>
      </c>
      <c r="AD35">
        <v>0</v>
      </c>
      <c r="AE35">
        <v>0</v>
      </c>
      <c r="AF35">
        <v>10</v>
      </c>
      <c r="AG35">
        <v>0</v>
      </c>
      <c r="AH35">
        <v>0</v>
      </c>
      <c r="AI35">
        <v>0</v>
      </c>
      <c r="AJ35">
        <v>17</v>
      </c>
      <c r="AK35">
        <v>0.93198992443324935</v>
      </c>
      <c r="AL35">
        <v>185</v>
      </c>
      <c r="AM35">
        <v>0.87264150943396224</v>
      </c>
      <c r="AN35">
        <v>1</v>
      </c>
      <c r="AO35">
        <v>0.87264150943396224</v>
      </c>
      <c r="AP35">
        <v>0.29088050314465408</v>
      </c>
      <c r="AQ35">
        <v>0.33333333333333331</v>
      </c>
      <c r="AR35">
        <v>0.31066330814441639</v>
      </c>
      <c r="AS35">
        <v>212</v>
      </c>
      <c r="AT35">
        <v>0.76150320398718407</v>
      </c>
      <c r="AU35">
        <v>0.87264150943396224</v>
      </c>
      <c r="AV35">
        <v>0.81329309443467523</v>
      </c>
      <c r="AW35">
        <v>212</v>
      </c>
    </row>
    <row r="36" spans="1:49" s="9" customFormat="1" x14ac:dyDescent="0.25">
      <c r="A36" s="2" t="s">
        <v>215</v>
      </c>
      <c r="B36" s="2" t="str">
        <f>B35</f>
        <v>NA02</v>
      </c>
      <c r="C36" s="2" t="str">
        <f>C35</f>
        <v>gerom</v>
      </c>
      <c r="D36" s="2" t="str">
        <f>D35</f>
        <v>Ternary</v>
      </c>
      <c r="E36" s="2">
        <f>SUM(E32:E35)</f>
        <v>4.8214395046234131</v>
      </c>
      <c r="F36" s="2">
        <f>F35</f>
        <v>851</v>
      </c>
      <c r="G36" s="2">
        <f t="shared" ref="G36:H36" si="60">G35</f>
        <v>639</v>
      </c>
      <c r="H36" s="2">
        <f t="shared" si="60"/>
        <v>212</v>
      </c>
      <c r="I36" s="2">
        <f>SUM(I32:I35)/4</f>
        <v>0.87191624590309158</v>
      </c>
      <c r="J36" s="2">
        <f t="shared" ref="J36:L36" si="61">SUM(J32:J35)/4</f>
        <v>0.29063874863436379</v>
      </c>
      <c r="K36" s="2">
        <f t="shared" si="61"/>
        <v>0.87191624590309158</v>
      </c>
      <c r="L36" s="2">
        <f t="shared" si="61"/>
        <v>0</v>
      </c>
      <c r="M36" s="2">
        <f t="shared" ref="M36:R36" si="62">SUM(M32:M35)/4</f>
        <v>0.33333333333333331</v>
      </c>
      <c r="N36" s="2">
        <f t="shared" si="62"/>
        <v>0.87191624590309158</v>
      </c>
      <c r="O36" s="2">
        <f t="shared" si="62"/>
        <v>0</v>
      </c>
      <c r="P36" s="2">
        <f t="shared" si="62"/>
        <v>0.31052498498121811</v>
      </c>
      <c r="Q36" s="2">
        <f t="shared" si="62"/>
        <v>0.87191624590309158</v>
      </c>
      <c r="R36" s="2">
        <f t="shared" si="62"/>
        <v>0</v>
      </c>
      <c r="S36" s="2"/>
      <c r="T36" s="2">
        <f>ROUND(SUM(T32:T35)/4,0)</f>
        <v>0</v>
      </c>
      <c r="U36" s="2">
        <f>ROUND(SUM(U32:U35)/4,0)</f>
        <v>0</v>
      </c>
      <c r="V36" s="2">
        <f t="shared" ref="V36:AB36" si="63">ROUND(SUM(V32:V35)/4,0)</f>
        <v>18</v>
      </c>
      <c r="W36" s="2">
        <f t="shared" si="63"/>
        <v>0</v>
      </c>
      <c r="X36" s="2">
        <f t="shared" si="63"/>
        <v>0</v>
      </c>
      <c r="Y36" s="2">
        <f t="shared" si="63"/>
        <v>10</v>
      </c>
      <c r="Z36" s="2">
        <f t="shared" si="63"/>
        <v>0</v>
      </c>
      <c r="AA36" s="2">
        <f t="shared" si="63"/>
        <v>0</v>
      </c>
      <c r="AB36" s="2">
        <f t="shared" si="63"/>
        <v>186</v>
      </c>
      <c r="AC36" s="2">
        <f t="shared" ref="AC36" si="64">SUM(AC32:AC35)/4</f>
        <v>0</v>
      </c>
      <c r="AD36" s="2">
        <f t="shared" ref="AD36:AE36" si="65">SUM(AD32:AD35)/4</f>
        <v>0</v>
      </c>
      <c r="AE36" s="2">
        <f t="shared" si="65"/>
        <v>0</v>
      </c>
      <c r="AF36" s="2">
        <f>AF35</f>
        <v>10</v>
      </c>
      <c r="AG36" s="2">
        <f t="shared" ref="AG36:AI36" si="66">SUM(AG32:AG35)/4</f>
        <v>0</v>
      </c>
      <c r="AH36" s="2">
        <f t="shared" si="66"/>
        <v>0</v>
      </c>
      <c r="AI36" s="2">
        <f t="shared" si="66"/>
        <v>0</v>
      </c>
      <c r="AJ36" s="2">
        <f>AJ35</f>
        <v>17</v>
      </c>
      <c r="AK36" s="2">
        <f t="shared" ref="AK36:AM36" si="67">SUM(AK32:AK35)/4</f>
        <v>0.9315749549436545</v>
      </c>
      <c r="AL36" s="2">
        <f t="shared" si="67"/>
        <v>185.5</v>
      </c>
      <c r="AM36" s="2">
        <f t="shared" si="67"/>
        <v>0.87191624590309158</v>
      </c>
      <c r="AN36" s="2">
        <f>AN35</f>
        <v>1</v>
      </c>
      <c r="AO36" s="2">
        <f t="shared" ref="AO36:AR36" si="68">SUM(AO32:AO35)/4</f>
        <v>0.87191624590309158</v>
      </c>
      <c r="AP36" s="2">
        <f t="shared" si="68"/>
        <v>0.29063874863436379</v>
      </c>
      <c r="AQ36" s="2">
        <f t="shared" si="68"/>
        <v>0.33333333333333331</v>
      </c>
      <c r="AR36" s="2">
        <f t="shared" si="68"/>
        <v>0.31052498498121811</v>
      </c>
      <c r="AS36" s="2">
        <f>AS35</f>
        <v>212</v>
      </c>
      <c r="AT36" s="2">
        <f t="shared" ref="AT36:AV36" si="69">SUM(AT32:AT35)/4</f>
        <v>0.76024178878581483</v>
      </c>
      <c r="AU36" s="2">
        <f t="shared" si="69"/>
        <v>0.87191624590309158</v>
      </c>
      <c r="AV36" s="2">
        <f t="shared" si="69"/>
        <v>0.81225753686252844</v>
      </c>
      <c r="AW36" s="2">
        <f>AW35</f>
        <v>212</v>
      </c>
    </row>
    <row r="37" spans="1:49" x14ac:dyDescent="0.25">
      <c r="A37">
        <v>1</v>
      </c>
      <c r="B37" s="1" t="s">
        <v>70</v>
      </c>
      <c r="C37" t="s">
        <v>71</v>
      </c>
      <c r="D37" s="1" t="s">
        <v>136</v>
      </c>
      <c r="E37">
        <v>3.0287375450134282</v>
      </c>
      <c r="F37">
        <v>3401</v>
      </c>
      <c r="G37">
        <v>2550</v>
      </c>
      <c r="H37">
        <v>851</v>
      </c>
      <c r="I37">
        <v>0.60047003525264397</v>
      </c>
      <c r="J37">
        <v>0.40008360588113973</v>
      </c>
      <c r="K37">
        <v>0.60047003525264397</v>
      </c>
      <c r="L37">
        <v>0</v>
      </c>
      <c r="M37">
        <v>0.4054978716632851</v>
      </c>
      <c r="N37">
        <v>0.60047003525264397</v>
      </c>
      <c r="O37">
        <v>0</v>
      </c>
      <c r="P37">
        <v>0.40265093061705359</v>
      </c>
      <c r="Q37">
        <v>0.60047003525264397</v>
      </c>
      <c r="R37">
        <v>0</v>
      </c>
      <c r="S37" s="1" t="s">
        <v>163</v>
      </c>
      <c r="T37" s="1">
        <v>0</v>
      </c>
      <c r="U37" s="1">
        <v>5</v>
      </c>
      <c r="V37" s="1">
        <v>6</v>
      </c>
      <c r="W37" s="1">
        <v>0</v>
      </c>
      <c r="X37" s="1">
        <v>242</v>
      </c>
      <c r="Y37" s="1">
        <v>157</v>
      </c>
      <c r="Z37" s="1">
        <v>0</v>
      </c>
      <c r="AA37" s="1">
        <v>172</v>
      </c>
      <c r="AB37" s="1">
        <v>269</v>
      </c>
      <c r="AC37">
        <v>0.57756563245823389</v>
      </c>
      <c r="AD37">
        <v>0.60651629072681701</v>
      </c>
      <c r="AE37">
        <v>0.59168704156479213</v>
      </c>
      <c r="AF37">
        <v>399</v>
      </c>
      <c r="AG37">
        <v>0</v>
      </c>
      <c r="AH37">
        <v>0</v>
      </c>
      <c r="AI37">
        <v>0</v>
      </c>
      <c r="AJ37">
        <v>11</v>
      </c>
      <c r="AK37">
        <v>0.61626575028636876</v>
      </c>
      <c r="AL37">
        <v>441</v>
      </c>
      <c r="AM37">
        <v>0.62268518518518523</v>
      </c>
      <c r="AN37">
        <v>0.60997732426303852</v>
      </c>
      <c r="AO37">
        <v>0.60047003525264397</v>
      </c>
      <c r="AP37">
        <v>0.40008360588113973</v>
      </c>
      <c r="AQ37">
        <v>0.4054978716632851</v>
      </c>
      <c r="AR37">
        <v>0.40265093061705359</v>
      </c>
      <c r="AS37">
        <v>851</v>
      </c>
      <c r="AT37">
        <v>0.59348161459165927</v>
      </c>
      <c r="AU37">
        <v>0.60047003525264397</v>
      </c>
      <c r="AV37">
        <v>0.59677594061179873</v>
      </c>
      <c r="AW37">
        <v>851</v>
      </c>
    </row>
    <row r="38" spans="1:49" x14ac:dyDescent="0.25">
      <c r="A38">
        <v>2</v>
      </c>
      <c r="B38" s="1" t="s">
        <v>70</v>
      </c>
      <c r="C38" t="s">
        <v>71</v>
      </c>
      <c r="D38" s="1" t="s">
        <v>136</v>
      </c>
      <c r="E38">
        <v>2.903209924697876</v>
      </c>
      <c r="F38">
        <v>3401</v>
      </c>
      <c r="G38">
        <v>2551</v>
      </c>
      <c r="H38">
        <v>850</v>
      </c>
      <c r="I38">
        <v>0.60235294117647054</v>
      </c>
      <c r="J38">
        <v>0.4051438644159614</v>
      </c>
      <c r="K38">
        <v>0.60235294117647054</v>
      </c>
      <c r="L38">
        <v>0</v>
      </c>
      <c r="M38">
        <v>0.4005251223296335</v>
      </c>
      <c r="N38">
        <v>0.60235294117647054</v>
      </c>
      <c r="O38">
        <v>0</v>
      </c>
      <c r="P38">
        <v>0.39261935946611781</v>
      </c>
      <c r="Q38">
        <v>0.60235294117647054</v>
      </c>
      <c r="R38">
        <v>0</v>
      </c>
      <c r="S38" s="1" t="s">
        <v>164</v>
      </c>
      <c r="T38" s="1">
        <v>0</v>
      </c>
      <c r="U38" s="1">
        <v>4</v>
      </c>
      <c r="V38" s="1">
        <v>6</v>
      </c>
      <c r="W38" s="1">
        <v>0</v>
      </c>
      <c r="X38" s="1">
        <v>170</v>
      </c>
      <c r="Y38" s="1">
        <v>229</v>
      </c>
      <c r="Z38" s="1">
        <v>0</v>
      </c>
      <c r="AA38" s="1">
        <v>99</v>
      </c>
      <c r="AB38" s="1">
        <v>342</v>
      </c>
      <c r="AC38">
        <v>0.62271062271062272</v>
      </c>
      <c r="AD38">
        <v>0.42606516290726809</v>
      </c>
      <c r="AE38">
        <v>0.50595238095238093</v>
      </c>
      <c r="AF38">
        <v>399</v>
      </c>
      <c r="AG38">
        <v>0</v>
      </c>
      <c r="AH38">
        <v>0</v>
      </c>
      <c r="AI38">
        <v>0</v>
      </c>
      <c r="AJ38">
        <v>10</v>
      </c>
      <c r="AK38">
        <v>0.67190569744597251</v>
      </c>
      <c r="AL38">
        <v>441</v>
      </c>
      <c r="AM38">
        <v>0.59272097053726169</v>
      </c>
      <c r="AN38">
        <v>0.77551020408163263</v>
      </c>
      <c r="AO38">
        <v>0.60235294117647054</v>
      </c>
      <c r="AP38">
        <v>0.4051438644159614</v>
      </c>
      <c r="AQ38">
        <v>0.4005251223296335</v>
      </c>
      <c r="AR38">
        <v>0.39261935946611781</v>
      </c>
      <c r="AS38">
        <v>850</v>
      </c>
      <c r="AT38">
        <v>0.59982527819820097</v>
      </c>
      <c r="AU38">
        <v>0.60235294117647054</v>
      </c>
      <c r="AV38">
        <v>0.58610048538079285</v>
      </c>
      <c r="AW38">
        <v>850</v>
      </c>
    </row>
    <row r="39" spans="1:49" x14ac:dyDescent="0.25">
      <c r="A39">
        <v>3</v>
      </c>
      <c r="B39" s="1" t="s">
        <v>70</v>
      </c>
      <c r="C39" t="s">
        <v>71</v>
      </c>
      <c r="D39" s="1" t="s">
        <v>136</v>
      </c>
      <c r="E39">
        <v>2.7886641025543213</v>
      </c>
      <c r="F39">
        <v>3401</v>
      </c>
      <c r="G39">
        <v>2551</v>
      </c>
      <c r="H39">
        <v>850</v>
      </c>
      <c r="I39">
        <v>0.60235294117647054</v>
      </c>
      <c r="J39">
        <v>0.40098713868632058</v>
      </c>
      <c r="K39">
        <v>0.60235294117647054</v>
      </c>
      <c r="L39">
        <v>0</v>
      </c>
      <c r="M39">
        <v>0.40617262854104957</v>
      </c>
      <c r="N39">
        <v>0.60235294117647054</v>
      </c>
      <c r="O39">
        <v>0</v>
      </c>
      <c r="P39">
        <v>0.4035573678290213</v>
      </c>
      <c r="Q39">
        <v>0.60235294117647054</v>
      </c>
      <c r="R39">
        <v>0</v>
      </c>
      <c r="S39" s="1" t="s">
        <v>165</v>
      </c>
      <c r="T39" s="1">
        <v>0</v>
      </c>
      <c r="U39" s="1">
        <v>3</v>
      </c>
      <c r="V39" s="1">
        <v>8</v>
      </c>
      <c r="W39" s="1">
        <v>0</v>
      </c>
      <c r="X39" s="1">
        <v>235</v>
      </c>
      <c r="Y39" s="1">
        <v>164</v>
      </c>
      <c r="Z39" s="1">
        <v>0</v>
      </c>
      <c r="AA39" s="1">
        <v>163</v>
      </c>
      <c r="AB39" s="1">
        <v>277</v>
      </c>
      <c r="AC39">
        <v>0.58603491271820451</v>
      </c>
      <c r="AD39">
        <v>0.58897243107769426</v>
      </c>
      <c r="AE39">
        <v>0.58750000000000002</v>
      </c>
      <c r="AF39">
        <v>399</v>
      </c>
      <c r="AG39">
        <v>0</v>
      </c>
      <c r="AH39">
        <v>0</v>
      </c>
      <c r="AI39">
        <v>0</v>
      </c>
      <c r="AJ39">
        <v>11</v>
      </c>
      <c r="AK39">
        <v>0.62317210348706409</v>
      </c>
      <c r="AL39">
        <v>440</v>
      </c>
      <c r="AM39">
        <v>0.61692650334075727</v>
      </c>
      <c r="AN39">
        <v>0.62954545454545452</v>
      </c>
      <c r="AO39">
        <v>0.60235294117647054</v>
      </c>
      <c r="AP39">
        <v>0.40098713868632058</v>
      </c>
      <c r="AQ39">
        <v>0.40617262854104957</v>
      </c>
      <c r="AR39">
        <v>0.4035573678290213</v>
      </c>
      <c r="AS39">
        <v>850</v>
      </c>
      <c r="AT39">
        <v>0.59444187252293734</v>
      </c>
      <c r="AU39">
        <v>0.60235294117647054</v>
      </c>
      <c r="AV39">
        <v>0.59836261827565673</v>
      </c>
      <c r="AW39">
        <v>850</v>
      </c>
    </row>
    <row r="40" spans="1:49" x14ac:dyDescent="0.25">
      <c r="A40">
        <v>4</v>
      </c>
      <c r="B40" s="1" t="s">
        <v>70</v>
      </c>
      <c r="C40" t="s">
        <v>71</v>
      </c>
      <c r="D40" s="1" t="s">
        <v>136</v>
      </c>
      <c r="E40">
        <v>3.0698361396789551</v>
      </c>
      <c r="F40">
        <v>3401</v>
      </c>
      <c r="G40">
        <v>2551</v>
      </c>
      <c r="H40">
        <v>850</v>
      </c>
      <c r="I40">
        <v>0.58470588235294119</v>
      </c>
      <c r="J40">
        <v>0.39038972903309999</v>
      </c>
      <c r="K40">
        <v>0.58470588235294119</v>
      </c>
      <c r="L40">
        <v>0</v>
      </c>
      <c r="M40">
        <v>0.38998253208779521</v>
      </c>
      <c r="N40">
        <v>0.58470588235294119</v>
      </c>
      <c r="O40">
        <v>0</v>
      </c>
      <c r="P40">
        <v>0.38329363630568453</v>
      </c>
      <c r="Q40">
        <v>0.58470588235294119</v>
      </c>
      <c r="R40">
        <v>0</v>
      </c>
      <c r="S40" s="1" t="s">
        <v>166</v>
      </c>
      <c r="T40" s="1">
        <v>0</v>
      </c>
      <c r="U40" s="1">
        <v>5</v>
      </c>
      <c r="V40" s="1">
        <v>6</v>
      </c>
      <c r="W40" s="1">
        <v>0</v>
      </c>
      <c r="X40" s="1">
        <v>173</v>
      </c>
      <c r="Y40" s="1">
        <v>226</v>
      </c>
      <c r="Z40" s="1">
        <v>0</v>
      </c>
      <c r="AA40" s="1">
        <v>116</v>
      </c>
      <c r="AB40" s="1">
        <v>324</v>
      </c>
      <c r="AC40">
        <v>0.58843537414965985</v>
      </c>
      <c r="AD40">
        <v>0.43358395989974929</v>
      </c>
      <c r="AE40">
        <v>0.49927849927849921</v>
      </c>
      <c r="AF40">
        <v>399</v>
      </c>
      <c r="AG40">
        <v>0</v>
      </c>
      <c r="AH40">
        <v>0</v>
      </c>
      <c r="AI40">
        <v>0</v>
      </c>
      <c r="AJ40">
        <v>11</v>
      </c>
      <c r="AK40">
        <v>0.65060240963855431</v>
      </c>
      <c r="AL40">
        <v>440</v>
      </c>
      <c r="AM40">
        <v>0.58273381294964033</v>
      </c>
      <c r="AN40">
        <v>0.73636363636363633</v>
      </c>
      <c r="AO40">
        <v>0.58470588235294119</v>
      </c>
      <c r="AP40">
        <v>0.39038972903309999</v>
      </c>
      <c r="AQ40">
        <v>0.38998253208779521</v>
      </c>
      <c r="AR40">
        <v>0.38329363630568453</v>
      </c>
      <c r="AS40">
        <v>850</v>
      </c>
      <c r="AT40">
        <v>0.57786893174536003</v>
      </c>
      <c r="AU40">
        <v>0.58470588235294119</v>
      </c>
      <c r="AV40">
        <v>0.57114962523892365</v>
      </c>
      <c r="AW40">
        <v>850</v>
      </c>
    </row>
    <row r="41" spans="1:49" s="9" customFormat="1" x14ac:dyDescent="0.25">
      <c r="A41" s="2" t="s">
        <v>215</v>
      </c>
      <c r="B41" s="2" t="str">
        <f>B40</f>
        <v>NA03</v>
      </c>
      <c r="C41" s="2" t="str">
        <f>C40</f>
        <v>ompc</v>
      </c>
      <c r="D41" s="2" t="str">
        <f>D40</f>
        <v>Ternary</v>
      </c>
      <c r="E41" s="2">
        <f>SUM(E37:E40)</f>
        <v>11.79044771194458</v>
      </c>
      <c r="F41" s="2">
        <f>F40</f>
        <v>3401</v>
      </c>
      <c r="G41" s="2">
        <f t="shared" ref="G41:H41" si="70">G40</f>
        <v>2551</v>
      </c>
      <c r="H41" s="2">
        <f t="shared" si="70"/>
        <v>850</v>
      </c>
      <c r="I41" s="2">
        <f>SUM(I37:I40)/4</f>
        <v>0.5974704499896315</v>
      </c>
      <c r="J41" s="2">
        <f t="shared" ref="J41:L41" si="71">SUM(J37:J40)/4</f>
        <v>0.39915108450413045</v>
      </c>
      <c r="K41" s="2">
        <f t="shared" si="71"/>
        <v>0.5974704499896315</v>
      </c>
      <c r="L41" s="2">
        <f t="shared" si="71"/>
        <v>0</v>
      </c>
      <c r="M41" s="2">
        <f t="shared" ref="M41:R41" si="72">SUM(M37:M40)/4</f>
        <v>0.40054453865544087</v>
      </c>
      <c r="N41" s="2">
        <f t="shared" si="72"/>
        <v>0.5974704499896315</v>
      </c>
      <c r="O41" s="2">
        <f t="shared" si="72"/>
        <v>0</v>
      </c>
      <c r="P41" s="2">
        <f t="shared" si="72"/>
        <v>0.39553032355446932</v>
      </c>
      <c r="Q41" s="2">
        <f t="shared" si="72"/>
        <v>0.5974704499896315</v>
      </c>
      <c r="R41" s="2">
        <f t="shared" si="72"/>
        <v>0</v>
      </c>
      <c r="S41" s="2"/>
      <c r="T41" s="2">
        <f>ROUND(SUM(T37:T40)/4,0)</f>
        <v>0</v>
      </c>
      <c r="U41" s="2">
        <f>ROUND(SUM(U37:U40)/4,0)</f>
        <v>4</v>
      </c>
      <c r="V41" s="2">
        <f t="shared" ref="V41:AB41" si="73">ROUND(SUM(V37:V40)/4,0)</f>
        <v>7</v>
      </c>
      <c r="W41" s="2">
        <f t="shared" si="73"/>
        <v>0</v>
      </c>
      <c r="X41" s="2">
        <f t="shared" si="73"/>
        <v>205</v>
      </c>
      <c r="Y41" s="2">
        <f t="shared" si="73"/>
        <v>194</v>
      </c>
      <c r="Z41" s="2">
        <f t="shared" si="73"/>
        <v>0</v>
      </c>
      <c r="AA41" s="2">
        <f t="shared" si="73"/>
        <v>138</v>
      </c>
      <c r="AB41" s="2">
        <f t="shared" si="73"/>
        <v>303</v>
      </c>
      <c r="AC41" s="2">
        <f t="shared" ref="AC41" si="74">SUM(AC37:AC40)/4</f>
        <v>0.59368663550918022</v>
      </c>
      <c r="AD41" s="2">
        <f t="shared" ref="AD41:AE41" si="75">SUM(AD37:AD40)/4</f>
        <v>0.51378446115288212</v>
      </c>
      <c r="AE41" s="2">
        <f t="shared" si="75"/>
        <v>0.54610448044891813</v>
      </c>
      <c r="AF41" s="2">
        <f>AF40</f>
        <v>399</v>
      </c>
      <c r="AG41" s="2">
        <f t="shared" ref="AG41:AI41" si="76">SUM(AG37:AG40)/4</f>
        <v>0</v>
      </c>
      <c r="AH41" s="2">
        <f t="shared" si="76"/>
        <v>0</v>
      </c>
      <c r="AI41" s="2">
        <f t="shared" si="76"/>
        <v>0</v>
      </c>
      <c r="AJ41" s="2">
        <f>AJ40</f>
        <v>11</v>
      </c>
      <c r="AK41" s="2">
        <f t="shared" ref="AK41:AM41" si="77">SUM(AK37:AK40)/4</f>
        <v>0.64048649021448989</v>
      </c>
      <c r="AL41" s="2">
        <f t="shared" si="77"/>
        <v>440.5</v>
      </c>
      <c r="AM41" s="2">
        <f t="shared" si="77"/>
        <v>0.60376661800321108</v>
      </c>
      <c r="AN41" s="2">
        <f>AN40</f>
        <v>0.73636363636363633</v>
      </c>
      <c r="AO41" s="2">
        <f t="shared" ref="AO41:AR41" si="78">SUM(AO37:AO40)/4</f>
        <v>0.5974704499896315</v>
      </c>
      <c r="AP41" s="2">
        <f t="shared" si="78"/>
        <v>0.39915108450413045</v>
      </c>
      <c r="AQ41" s="2">
        <f t="shared" si="78"/>
        <v>0.40054453865544087</v>
      </c>
      <c r="AR41" s="2">
        <f t="shared" si="78"/>
        <v>0.39553032355446932</v>
      </c>
      <c r="AS41" s="2">
        <f>AS40</f>
        <v>850</v>
      </c>
      <c r="AT41" s="2">
        <f t="shared" ref="AT41:AV41" si="79">SUM(AT37:AT40)/4</f>
        <v>0.59140442426453943</v>
      </c>
      <c r="AU41" s="2">
        <f t="shared" si="79"/>
        <v>0.5974704499896315</v>
      </c>
      <c r="AV41" s="2">
        <f t="shared" si="79"/>
        <v>0.58809716737679296</v>
      </c>
      <c r="AW41" s="2">
        <f>AW40</f>
        <v>850</v>
      </c>
    </row>
    <row r="42" spans="1:49" x14ac:dyDescent="0.25">
      <c r="A42">
        <v>1</v>
      </c>
      <c r="B42" s="1" t="s">
        <v>74</v>
      </c>
      <c r="C42" t="s">
        <v>75</v>
      </c>
      <c r="D42" s="1" t="s">
        <v>136</v>
      </c>
      <c r="E42">
        <v>0.98801851272582997</v>
      </c>
      <c r="F42">
        <v>590</v>
      </c>
      <c r="G42">
        <v>442</v>
      </c>
      <c r="H42">
        <v>148</v>
      </c>
      <c r="I42">
        <v>0.85810810810810811</v>
      </c>
      <c r="J42">
        <v>0.286036036036036</v>
      </c>
      <c r="K42">
        <v>0.85810810810810811</v>
      </c>
      <c r="L42">
        <v>0</v>
      </c>
      <c r="M42">
        <v>0.33333333333333331</v>
      </c>
      <c r="N42">
        <v>0.85810810810810811</v>
      </c>
      <c r="O42">
        <v>0</v>
      </c>
      <c r="P42">
        <v>0.30787878787878781</v>
      </c>
      <c r="Q42">
        <v>0.85810810810810811</v>
      </c>
      <c r="R42">
        <v>0</v>
      </c>
      <c r="S42" s="1" t="s">
        <v>167</v>
      </c>
      <c r="T42" s="1">
        <v>127</v>
      </c>
      <c r="U42" s="1">
        <v>0</v>
      </c>
      <c r="V42" s="1">
        <v>0</v>
      </c>
      <c r="W42" s="1">
        <v>12</v>
      </c>
      <c r="X42" s="1">
        <v>0</v>
      </c>
      <c r="Y42" s="1">
        <v>0</v>
      </c>
      <c r="Z42" s="1">
        <v>9</v>
      </c>
      <c r="AA42" s="1">
        <v>0</v>
      </c>
      <c r="AB42" s="1">
        <v>0</v>
      </c>
      <c r="AC42">
        <v>0</v>
      </c>
      <c r="AD42">
        <v>0</v>
      </c>
      <c r="AE42">
        <v>0</v>
      </c>
      <c r="AF42">
        <v>12</v>
      </c>
      <c r="AG42">
        <v>0.85810810810810811</v>
      </c>
      <c r="AH42">
        <v>1</v>
      </c>
      <c r="AI42">
        <v>0.92363636363636359</v>
      </c>
      <c r="AJ42">
        <v>127</v>
      </c>
      <c r="AK42">
        <v>0</v>
      </c>
      <c r="AL42">
        <v>9</v>
      </c>
      <c r="AM42">
        <v>0</v>
      </c>
      <c r="AN42">
        <v>0</v>
      </c>
      <c r="AO42">
        <v>0.85810810810810811</v>
      </c>
      <c r="AP42">
        <v>0.286036036036036</v>
      </c>
      <c r="AQ42">
        <v>0.33333333333333331</v>
      </c>
      <c r="AR42">
        <v>0.30787878787878781</v>
      </c>
      <c r="AS42">
        <v>148</v>
      </c>
      <c r="AT42">
        <v>0.73634952520087649</v>
      </c>
      <c r="AU42">
        <v>0.85810810810810811</v>
      </c>
      <c r="AV42">
        <v>0.79257985257985253</v>
      </c>
      <c r="AW42">
        <v>148</v>
      </c>
    </row>
    <row r="43" spans="1:49" x14ac:dyDescent="0.25">
      <c r="A43">
        <v>2</v>
      </c>
      <c r="B43" s="1" t="s">
        <v>74</v>
      </c>
      <c r="C43" t="s">
        <v>75</v>
      </c>
      <c r="D43" s="1" t="s">
        <v>136</v>
      </c>
      <c r="E43">
        <v>0.98507976531982422</v>
      </c>
      <c r="F43">
        <v>590</v>
      </c>
      <c r="G43">
        <v>442</v>
      </c>
      <c r="H43">
        <v>148</v>
      </c>
      <c r="I43">
        <v>0.85810810810810811</v>
      </c>
      <c r="J43">
        <v>0.286036036036036</v>
      </c>
      <c r="K43">
        <v>0.85810810810810811</v>
      </c>
      <c r="L43">
        <v>0</v>
      </c>
      <c r="M43">
        <v>0.33333333333333331</v>
      </c>
      <c r="N43">
        <v>0.85810810810810811</v>
      </c>
      <c r="O43">
        <v>0</v>
      </c>
      <c r="P43">
        <v>0.30787878787878781</v>
      </c>
      <c r="Q43">
        <v>0.85810810810810811</v>
      </c>
      <c r="R43">
        <v>0</v>
      </c>
      <c r="S43" s="1" t="s">
        <v>167</v>
      </c>
      <c r="T43" s="1">
        <v>127</v>
      </c>
      <c r="U43" s="1">
        <v>0</v>
      </c>
      <c r="V43" s="1">
        <v>0</v>
      </c>
      <c r="W43" s="1">
        <v>12</v>
      </c>
      <c r="X43" s="1">
        <v>0</v>
      </c>
      <c r="Y43" s="1">
        <v>0</v>
      </c>
      <c r="Z43" s="1">
        <v>9</v>
      </c>
      <c r="AA43" s="1">
        <v>0</v>
      </c>
      <c r="AB43" s="1">
        <v>0</v>
      </c>
      <c r="AC43">
        <v>0</v>
      </c>
      <c r="AD43">
        <v>0</v>
      </c>
      <c r="AE43">
        <v>0</v>
      </c>
      <c r="AF43">
        <v>12</v>
      </c>
      <c r="AG43">
        <v>0.85810810810810811</v>
      </c>
      <c r="AH43">
        <v>1</v>
      </c>
      <c r="AI43">
        <v>0.92363636363636359</v>
      </c>
      <c r="AJ43">
        <v>127</v>
      </c>
      <c r="AK43">
        <v>0</v>
      </c>
      <c r="AL43">
        <v>9</v>
      </c>
      <c r="AM43">
        <v>0</v>
      </c>
      <c r="AN43">
        <v>0</v>
      </c>
      <c r="AO43">
        <v>0.85810810810810811</v>
      </c>
      <c r="AP43">
        <v>0.286036036036036</v>
      </c>
      <c r="AQ43">
        <v>0.33333333333333331</v>
      </c>
      <c r="AR43">
        <v>0.30787878787878781</v>
      </c>
      <c r="AS43">
        <v>148</v>
      </c>
      <c r="AT43">
        <v>0.73634952520087649</v>
      </c>
      <c r="AU43">
        <v>0.85810810810810811</v>
      </c>
      <c r="AV43">
        <v>0.79257985257985253</v>
      </c>
      <c r="AW43">
        <v>148</v>
      </c>
    </row>
    <row r="44" spans="1:49" x14ac:dyDescent="0.25">
      <c r="A44">
        <v>3</v>
      </c>
      <c r="B44" s="1" t="s">
        <v>74</v>
      </c>
      <c r="C44" t="s">
        <v>75</v>
      </c>
      <c r="D44" s="1" t="s">
        <v>136</v>
      </c>
      <c r="E44">
        <v>1.0436041355133057</v>
      </c>
      <c r="F44">
        <v>590</v>
      </c>
      <c r="G44">
        <v>443</v>
      </c>
      <c r="H44">
        <v>147</v>
      </c>
      <c r="I44">
        <v>0.8571428571428571</v>
      </c>
      <c r="J44">
        <v>0.2857142857142857</v>
      </c>
      <c r="K44">
        <v>0.8571428571428571</v>
      </c>
      <c r="L44">
        <v>0</v>
      </c>
      <c r="M44">
        <v>0.33333333333333331</v>
      </c>
      <c r="N44">
        <v>0.8571428571428571</v>
      </c>
      <c r="O44">
        <v>0</v>
      </c>
      <c r="P44">
        <v>0.3076923076923076</v>
      </c>
      <c r="Q44">
        <v>0.8571428571428571</v>
      </c>
      <c r="R44">
        <v>0</v>
      </c>
      <c r="S44" s="1" t="s">
        <v>168</v>
      </c>
      <c r="T44" s="1">
        <v>126</v>
      </c>
      <c r="U44" s="1">
        <v>0</v>
      </c>
      <c r="V44" s="1">
        <v>0</v>
      </c>
      <c r="W44" s="1">
        <v>13</v>
      </c>
      <c r="X44" s="1">
        <v>0</v>
      </c>
      <c r="Y44" s="1">
        <v>0</v>
      </c>
      <c r="Z44" s="1">
        <v>8</v>
      </c>
      <c r="AA44" s="1">
        <v>0</v>
      </c>
      <c r="AB44" s="1">
        <v>0</v>
      </c>
      <c r="AC44">
        <v>0</v>
      </c>
      <c r="AD44">
        <v>0</v>
      </c>
      <c r="AE44">
        <v>0</v>
      </c>
      <c r="AF44">
        <v>13</v>
      </c>
      <c r="AG44">
        <v>0.8571428571428571</v>
      </c>
      <c r="AH44">
        <v>1</v>
      </c>
      <c r="AI44">
        <v>0.92307692307692302</v>
      </c>
      <c r="AJ44">
        <v>126</v>
      </c>
      <c r="AK44">
        <v>0</v>
      </c>
      <c r="AL44">
        <v>8</v>
      </c>
      <c r="AM44">
        <v>0</v>
      </c>
      <c r="AN44">
        <v>0</v>
      </c>
      <c r="AO44">
        <v>0.8571428571428571</v>
      </c>
      <c r="AP44">
        <v>0.2857142857142857</v>
      </c>
      <c r="AQ44">
        <v>0.33333333333333331</v>
      </c>
      <c r="AR44">
        <v>0.3076923076923076</v>
      </c>
      <c r="AS44">
        <v>147</v>
      </c>
      <c r="AT44">
        <v>0.73469387755102045</v>
      </c>
      <c r="AU44">
        <v>0.8571428571428571</v>
      </c>
      <c r="AV44">
        <v>0.79120879120879117</v>
      </c>
      <c r="AW44">
        <v>147</v>
      </c>
    </row>
    <row r="45" spans="1:49" x14ac:dyDescent="0.25">
      <c r="A45">
        <v>4</v>
      </c>
      <c r="B45" s="1" t="s">
        <v>74</v>
      </c>
      <c r="C45" t="s">
        <v>75</v>
      </c>
      <c r="D45" s="1" t="s">
        <v>136</v>
      </c>
      <c r="E45">
        <v>0.94328951835632324</v>
      </c>
      <c r="F45">
        <v>590</v>
      </c>
      <c r="G45">
        <v>443</v>
      </c>
      <c r="H45">
        <v>147</v>
      </c>
      <c r="I45">
        <v>0.8571428571428571</v>
      </c>
      <c r="J45">
        <v>0.2857142857142857</v>
      </c>
      <c r="K45">
        <v>0.8571428571428571</v>
      </c>
      <c r="L45">
        <v>0</v>
      </c>
      <c r="M45">
        <v>0.33333333333333331</v>
      </c>
      <c r="N45">
        <v>0.8571428571428571</v>
      </c>
      <c r="O45">
        <v>0</v>
      </c>
      <c r="P45">
        <v>0.3076923076923076</v>
      </c>
      <c r="Q45">
        <v>0.8571428571428571</v>
      </c>
      <c r="R45">
        <v>0</v>
      </c>
      <c r="S45" s="1" t="s">
        <v>168</v>
      </c>
      <c r="T45" s="1">
        <v>126</v>
      </c>
      <c r="U45" s="1">
        <v>0</v>
      </c>
      <c r="V45" s="1">
        <v>0</v>
      </c>
      <c r="W45" s="1">
        <v>13</v>
      </c>
      <c r="X45" s="1">
        <v>0</v>
      </c>
      <c r="Y45" s="1">
        <v>0</v>
      </c>
      <c r="Z45" s="1">
        <v>8</v>
      </c>
      <c r="AA45" s="1">
        <v>0</v>
      </c>
      <c r="AB45" s="1">
        <v>0</v>
      </c>
      <c r="AC45">
        <v>0</v>
      </c>
      <c r="AD45">
        <v>0</v>
      </c>
      <c r="AE45">
        <v>0</v>
      </c>
      <c r="AF45">
        <v>13</v>
      </c>
      <c r="AG45">
        <v>0.8571428571428571</v>
      </c>
      <c r="AH45">
        <v>1</v>
      </c>
      <c r="AI45">
        <v>0.92307692307692302</v>
      </c>
      <c r="AJ45">
        <v>126</v>
      </c>
      <c r="AK45">
        <v>0</v>
      </c>
      <c r="AL45">
        <v>8</v>
      </c>
      <c r="AM45">
        <v>0</v>
      </c>
      <c r="AN45">
        <v>0</v>
      </c>
      <c r="AO45">
        <v>0.8571428571428571</v>
      </c>
      <c r="AP45">
        <v>0.2857142857142857</v>
      </c>
      <c r="AQ45">
        <v>0.33333333333333331</v>
      </c>
      <c r="AR45">
        <v>0.3076923076923076</v>
      </c>
      <c r="AS45">
        <v>147</v>
      </c>
      <c r="AT45">
        <v>0.73469387755102045</v>
      </c>
      <c r="AU45">
        <v>0.8571428571428571</v>
      </c>
      <c r="AV45">
        <v>0.79120879120879117</v>
      </c>
      <c r="AW45">
        <v>147</v>
      </c>
    </row>
    <row r="46" spans="1:49" s="9" customFormat="1" x14ac:dyDescent="0.25">
      <c r="A46" s="2" t="s">
        <v>215</v>
      </c>
      <c r="B46" s="2" t="str">
        <f>B45</f>
        <v>RE01</v>
      </c>
      <c r="C46" s="2" t="str">
        <f>C45</f>
        <v>usage</v>
      </c>
      <c r="D46" s="2" t="str">
        <f>D45</f>
        <v>Ternary</v>
      </c>
      <c r="E46" s="2">
        <f>SUM(E42:E45)</f>
        <v>3.9599919319152832</v>
      </c>
      <c r="F46" s="2">
        <f>F45</f>
        <v>590</v>
      </c>
      <c r="G46" s="2">
        <f t="shared" ref="G46:H46" si="80">G45</f>
        <v>443</v>
      </c>
      <c r="H46" s="2">
        <f t="shared" si="80"/>
        <v>147</v>
      </c>
      <c r="I46" s="2">
        <f>SUM(I42:I45)/4</f>
        <v>0.85762548262548266</v>
      </c>
      <c r="J46" s="2">
        <f t="shared" ref="J46:L46" si="81">SUM(J42:J45)/4</f>
        <v>0.28587516087516085</v>
      </c>
      <c r="K46" s="2">
        <f t="shared" si="81"/>
        <v>0.85762548262548266</v>
      </c>
      <c r="L46" s="2">
        <f t="shared" si="81"/>
        <v>0</v>
      </c>
      <c r="M46" s="2">
        <f t="shared" ref="M46:R46" si="82">SUM(M42:M45)/4</f>
        <v>0.33333333333333331</v>
      </c>
      <c r="N46" s="2">
        <f t="shared" si="82"/>
        <v>0.85762548262548266</v>
      </c>
      <c r="O46" s="2">
        <f t="shared" si="82"/>
        <v>0</v>
      </c>
      <c r="P46" s="2">
        <f t="shared" si="82"/>
        <v>0.30778554778554768</v>
      </c>
      <c r="Q46" s="2">
        <f t="shared" si="82"/>
        <v>0.85762548262548266</v>
      </c>
      <c r="R46" s="2">
        <f t="shared" si="82"/>
        <v>0</v>
      </c>
      <c r="S46" s="2"/>
      <c r="T46" s="2">
        <f>ROUND(SUM(T42:T45)/4,0)</f>
        <v>127</v>
      </c>
      <c r="U46" s="2">
        <f>ROUND(SUM(U42:U45)/4,0)</f>
        <v>0</v>
      </c>
      <c r="V46" s="2">
        <f t="shared" ref="V46:AB46" si="83">ROUND(SUM(V42:V45)/4,0)</f>
        <v>0</v>
      </c>
      <c r="W46" s="2">
        <f t="shared" si="83"/>
        <v>13</v>
      </c>
      <c r="X46" s="2">
        <f t="shared" si="83"/>
        <v>0</v>
      </c>
      <c r="Y46" s="2">
        <f t="shared" si="83"/>
        <v>0</v>
      </c>
      <c r="Z46" s="2">
        <f t="shared" si="83"/>
        <v>9</v>
      </c>
      <c r="AA46" s="2">
        <f t="shared" si="83"/>
        <v>0</v>
      </c>
      <c r="AB46" s="2">
        <f t="shared" si="83"/>
        <v>0</v>
      </c>
      <c r="AC46" s="2">
        <f t="shared" ref="AC46" si="84">SUM(AC42:AC45)/4</f>
        <v>0</v>
      </c>
      <c r="AD46" s="2">
        <f t="shared" ref="AD46:AE46" si="85">SUM(AD42:AD45)/4</f>
        <v>0</v>
      </c>
      <c r="AE46" s="2">
        <f t="shared" si="85"/>
        <v>0</v>
      </c>
      <c r="AF46" s="2">
        <f>AF45</f>
        <v>13</v>
      </c>
      <c r="AG46" s="2">
        <f t="shared" ref="AG46:AI46" si="86">SUM(AG42:AG45)/4</f>
        <v>0.85762548262548266</v>
      </c>
      <c r="AH46" s="2">
        <f t="shared" si="86"/>
        <v>1</v>
      </c>
      <c r="AI46" s="2">
        <f t="shared" si="86"/>
        <v>0.92335664335664325</v>
      </c>
      <c r="AJ46" s="2">
        <f>AJ45</f>
        <v>126</v>
      </c>
      <c r="AK46" s="2">
        <f t="shared" ref="AK46:AM46" si="87">SUM(AK42:AK45)/4</f>
        <v>0</v>
      </c>
      <c r="AL46" s="2">
        <f t="shared" si="87"/>
        <v>8.5</v>
      </c>
      <c r="AM46" s="2">
        <f t="shared" si="87"/>
        <v>0</v>
      </c>
      <c r="AN46" s="2">
        <f>AN45</f>
        <v>0</v>
      </c>
      <c r="AO46" s="2">
        <f t="shared" ref="AO46:AR46" si="88">SUM(AO42:AO45)/4</f>
        <v>0.85762548262548266</v>
      </c>
      <c r="AP46" s="2">
        <f t="shared" si="88"/>
        <v>0.28587516087516085</v>
      </c>
      <c r="AQ46" s="2">
        <f t="shared" si="88"/>
        <v>0.33333333333333331</v>
      </c>
      <c r="AR46" s="2">
        <f t="shared" si="88"/>
        <v>0.30778554778554768</v>
      </c>
      <c r="AS46" s="2">
        <f>AS45</f>
        <v>147</v>
      </c>
      <c r="AT46" s="2">
        <f t="shared" ref="AT46:AV46" si="89">SUM(AT42:AT45)/4</f>
        <v>0.73552170137594841</v>
      </c>
      <c r="AU46" s="2">
        <f t="shared" si="89"/>
        <v>0.85762548262548266</v>
      </c>
      <c r="AV46" s="2">
        <f t="shared" si="89"/>
        <v>0.79189432189432185</v>
      </c>
      <c r="AW46" s="2">
        <f>AW45</f>
        <v>147</v>
      </c>
    </row>
    <row r="47" spans="1:49" x14ac:dyDescent="0.25">
      <c r="A47">
        <v>1</v>
      </c>
      <c r="B47" s="1" t="s">
        <v>78</v>
      </c>
      <c r="C47" t="s">
        <v>79</v>
      </c>
      <c r="D47" s="1" t="s">
        <v>136</v>
      </c>
      <c r="E47">
        <v>1.8730268478393559</v>
      </c>
      <c r="F47">
        <v>1685</v>
      </c>
      <c r="G47">
        <v>1263</v>
      </c>
      <c r="H47">
        <v>422</v>
      </c>
      <c r="I47">
        <v>0.63033175355450233</v>
      </c>
      <c r="J47">
        <v>0.62428104575163401</v>
      </c>
      <c r="K47">
        <v>0.63033175355450233</v>
      </c>
      <c r="L47">
        <v>0</v>
      </c>
      <c r="M47">
        <v>0.6216045379902071</v>
      </c>
      <c r="N47">
        <v>0.63033175355450233</v>
      </c>
      <c r="O47">
        <v>0</v>
      </c>
      <c r="P47">
        <v>0.6045563486460811</v>
      </c>
      <c r="Q47">
        <v>0.63033175355450233</v>
      </c>
      <c r="R47">
        <v>0</v>
      </c>
      <c r="S47" s="1" t="s">
        <v>169</v>
      </c>
      <c r="T47" s="1">
        <v>121</v>
      </c>
      <c r="U47" s="1">
        <v>45</v>
      </c>
      <c r="V47" s="1">
        <v>14</v>
      </c>
      <c r="W47" s="1">
        <v>10</v>
      </c>
      <c r="X47" s="1">
        <v>43</v>
      </c>
      <c r="Y47" s="1">
        <v>20</v>
      </c>
      <c r="Z47" s="1">
        <v>19</v>
      </c>
      <c r="AA47" s="1">
        <v>48</v>
      </c>
      <c r="AB47" s="1">
        <v>102</v>
      </c>
      <c r="AC47">
        <v>0.31617647058823528</v>
      </c>
      <c r="AD47">
        <v>0.58904109589041098</v>
      </c>
      <c r="AE47">
        <v>0.41148325358851667</v>
      </c>
      <c r="AF47">
        <v>73</v>
      </c>
      <c r="AG47">
        <v>0.80666666666666664</v>
      </c>
      <c r="AH47">
        <v>0.67222222222222228</v>
      </c>
      <c r="AI47">
        <v>0.73333333333333339</v>
      </c>
      <c r="AJ47">
        <v>180</v>
      </c>
      <c r="AK47">
        <v>0.66885245901639345</v>
      </c>
      <c r="AL47">
        <v>169</v>
      </c>
      <c r="AM47">
        <v>0.75</v>
      </c>
      <c r="AN47">
        <v>0.60355029585798814</v>
      </c>
      <c r="AO47">
        <v>0.63033175355450233</v>
      </c>
      <c r="AP47">
        <v>0.62428104575163401</v>
      </c>
      <c r="AQ47">
        <v>0.6216045379902071</v>
      </c>
      <c r="AR47">
        <v>0.6045563486460811</v>
      </c>
      <c r="AS47">
        <v>422</v>
      </c>
      <c r="AT47">
        <v>0.69912531363256192</v>
      </c>
      <c r="AU47">
        <v>0.63033175355450233</v>
      </c>
      <c r="AV47">
        <v>0.65183493622211419</v>
      </c>
      <c r="AW47">
        <v>422</v>
      </c>
    </row>
    <row r="48" spans="1:49" x14ac:dyDescent="0.25">
      <c r="A48">
        <v>2</v>
      </c>
      <c r="B48" s="1" t="s">
        <v>78</v>
      </c>
      <c r="C48" t="s">
        <v>79</v>
      </c>
      <c r="D48" s="1" t="s">
        <v>136</v>
      </c>
      <c r="E48">
        <v>2.136472225189209</v>
      </c>
      <c r="F48">
        <v>1685</v>
      </c>
      <c r="G48">
        <v>1264</v>
      </c>
      <c r="H48">
        <v>421</v>
      </c>
      <c r="I48">
        <v>0.60807600950118768</v>
      </c>
      <c r="J48">
        <v>0.58367706367706373</v>
      </c>
      <c r="K48">
        <v>0.60807600950118768</v>
      </c>
      <c r="L48">
        <v>0</v>
      </c>
      <c r="M48">
        <v>0.58066958501994492</v>
      </c>
      <c r="N48">
        <v>0.60807600950118768</v>
      </c>
      <c r="O48">
        <v>0</v>
      </c>
      <c r="P48">
        <v>0.57331966515269606</v>
      </c>
      <c r="Q48">
        <v>0.60807600950118768</v>
      </c>
      <c r="R48">
        <v>0</v>
      </c>
      <c r="S48" s="1" t="s">
        <v>170</v>
      </c>
      <c r="T48" s="1">
        <v>113</v>
      </c>
      <c r="U48" s="1">
        <v>39</v>
      </c>
      <c r="V48" s="1">
        <v>27</v>
      </c>
      <c r="W48" s="1">
        <v>25</v>
      </c>
      <c r="X48" s="1">
        <v>34</v>
      </c>
      <c r="Y48" s="1">
        <v>14</v>
      </c>
      <c r="Z48" s="1">
        <v>16</v>
      </c>
      <c r="AA48" s="1">
        <v>44</v>
      </c>
      <c r="AB48" s="1">
        <v>109</v>
      </c>
      <c r="AC48">
        <v>0.29059829059829062</v>
      </c>
      <c r="AD48">
        <v>0.46575342465753422</v>
      </c>
      <c r="AE48">
        <v>0.35789473684210532</v>
      </c>
      <c r="AF48">
        <v>73</v>
      </c>
      <c r="AG48">
        <v>0.73376623376623373</v>
      </c>
      <c r="AH48">
        <v>0.63128491620111726</v>
      </c>
      <c r="AI48">
        <v>0.6786786786786787</v>
      </c>
      <c r="AJ48">
        <v>179</v>
      </c>
      <c r="AK48">
        <v>0.68338557993730409</v>
      </c>
      <c r="AL48">
        <v>169</v>
      </c>
      <c r="AM48">
        <v>0.72666666666666668</v>
      </c>
      <c r="AN48">
        <v>0.6449704142011834</v>
      </c>
      <c r="AO48">
        <v>0.60807600950118768</v>
      </c>
      <c r="AP48">
        <v>0.58367706367706373</v>
      </c>
      <c r="AQ48">
        <v>0.58066958501994492</v>
      </c>
      <c r="AR48">
        <v>0.57331966515269606</v>
      </c>
      <c r="AS48">
        <v>421</v>
      </c>
      <c r="AT48">
        <v>0.65407244115082597</v>
      </c>
      <c r="AU48">
        <v>0.60807600950118768</v>
      </c>
      <c r="AV48">
        <v>0.62494527858043125</v>
      </c>
      <c r="AW48">
        <v>421</v>
      </c>
    </row>
    <row r="49" spans="1:49" x14ac:dyDescent="0.25">
      <c r="A49">
        <v>3</v>
      </c>
      <c r="B49" s="1" t="s">
        <v>78</v>
      </c>
      <c r="C49" t="s">
        <v>79</v>
      </c>
      <c r="D49" s="1" t="s">
        <v>136</v>
      </c>
      <c r="E49">
        <v>1.7748122215270996</v>
      </c>
      <c r="F49">
        <v>1685</v>
      </c>
      <c r="G49">
        <v>1264</v>
      </c>
      <c r="H49">
        <v>421</v>
      </c>
      <c r="I49">
        <v>0.49881235154394299</v>
      </c>
      <c r="J49">
        <v>0.59952747094472569</v>
      </c>
      <c r="K49">
        <v>0.49881235154394299</v>
      </c>
      <c r="L49">
        <v>0</v>
      </c>
      <c r="M49">
        <v>0.52565176908752331</v>
      </c>
      <c r="N49">
        <v>0.49881235154394299</v>
      </c>
      <c r="O49">
        <v>0</v>
      </c>
      <c r="P49">
        <v>0.49497154859297859</v>
      </c>
      <c r="Q49">
        <v>0.49881235154394299</v>
      </c>
      <c r="R49">
        <v>0</v>
      </c>
      <c r="S49" s="1" t="s">
        <v>171</v>
      </c>
      <c r="T49" s="1">
        <v>63</v>
      </c>
      <c r="U49" s="1">
        <v>103</v>
      </c>
      <c r="V49" s="1">
        <v>13</v>
      </c>
      <c r="W49" s="1">
        <v>11</v>
      </c>
      <c r="X49" s="1">
        <v>45</v>
      </c>
      <c r="Y49" s="1">
        <v>16</v>
      </c>
      <c r="Z49" s="1">
        <v>4</v>
      </c>
      <c r="AA49" s="1">
        <v>64</v>
      </c>
      <c r="AB49" s="1">
        <v>102</v>
      </c>
      <c r="AC49">
        <v>0.21226415094339621</v>
      </c>
      <c r="AD49">
        <v>0.625</v>
      </c>
      <c r="AE49">
        <v>0.31690140845070419</v>
      </c>
      <c r="AF49">
        <v>72</v>
      </c>
      <c r="AG49">
        <v>0.80769230769230771</v>
      </c>
      <c r="AH49">
        <v>0.35195530726256979</v>
      </c>
      <c r="AI49">
        <v>0.49027237354085601</v>
      </c>
      <c r="AJ49">
        <v>179</v>
      </c>
      <c r="AK49">
        <v>0.67774086378737541</v>
      </c>
      <c r="AL49">
        <v>170</v>
      </c>
      <c r="AM49">
        <v>0.77862595419847325</v>
      </c>
      <c r="AN49">
        <v>0.6</v>
      </c>
      <c r="AO49">
        <v>0.49881235154394299</v>
      </c>
      <c r="AP49">
        <v>0.59952747094472569</v>
      </c>
      <c r="AQ49">
        <v>0.52565176908752331</v>
      </c>
      <c r="AR49">
        <v>0.49497154859297859</v>
      </c>
      <c r="AS49">
        <v>421</v>
      </c>
      <c r="AT49">
        <v>0.69412435667123051</v>
      </c>
      <c r="AU49">
        <v>0.49881235154394299</v>
      </c>
      <c r="AV49">
        <v>0.53632209766298755</v>
      </c>
      <c r="AW49">
        <v>421</v>
      </c>
    </row>
    <row r="50" spans="1:49" x14ac:dyDescent="0.25">
      <c r="A50">
        <v>4</v>
      </c>
      <c r="B50" s="1" t="s">
        <v>78</v>
      </c>
      <c r="C50" t="s">
        <v>79</v>
      </c>
      <c r="D50" s="1" t="s">
        <v>136</v>
      </c>
      <c r="E50">
        <v>1.6203978061676023</v>
      </c>
      <c r="F50">
        <v>1685</v>
      </c>
      <c r="G50">
        <v>1264</v>
      </c>
      <c r="H50">
        <v>421</v>
      </c>
      <c r="I50">
        <v>0.57007125890736343</v>
      </c>
      <c r="J50">
        <v>0.59654442508187622</v>
      </c>
      <c r="K50">
        <v>0.57007125890736343</v>
      </c>
      <c r="L50">
        <v>0</v>
      </c>
      <c r="M50">
        <v>0.56181240412009636</v>
      </c>
      <c r="N50">
        <v>0.57007125890736343</v>
      </c>
      <c r="O50">
        <v>0</v>
      </c>
      <c r="P50">
        <v>0.55095972029564966</v>
      </c>
      <c r="Q50">
        <v>0.57007125890736343</v>
      </c>
      <c r="R50">
        <v>0</v>
      </c>
      <c r="S50" s="1" t="s">
        <v>172</v>
      </c>
      <c r="T50" s="1">
        <v>104</v>
      </c>
      <c r="U50" s="1">
        <v>63</v>
      </c>
      <c r="V50" s="1">
        <v>13</v>
      </c>
      <c r="W50" s="1">
        <v>18</v>
      </c>
      <c r="X50" s="1">
        <v>38</v>
      </c>
      <c r="Y50" s="1">
        <v>16</v>
      </c>
      <c r="Z50" s="1">
        <v>11</v>
      </c>
      <c r="AA50" s="1">
        <v>60</v>
      </c>
      <c r="AB50" s="1">
        <v>98</v>
      </c>
      <c r="AC50">
        <v>0.2360248447204969</v>
      </c>
      <c r="AD50">
        <v>0.52777777777777779</v>
      </c>
      <c r="AE50">
        <v>0.3261802575107296</v>
      </c>
      <c r="AF50">
        <v>72</v>
      </c>
      <c r="AG50">
        <v>0.78195488721804507</v>
      </c>
      <c r="AH50">
        <v>0.57777777777777772</v>
      </c>
      <c r="AI50">
        <v>0.66453674121405737</v>
      </c>
      <c r="AJ50">
        <v>180</v>
      </c>
      <c r="AK50">
        <v>0.66216216216216217</v>
      </c>
      <c r="AL50">
        <v>169</v>
      </c>
      <c r="AM50">
        <v>0.77165354330708658</v>
      </c>
      <c r="AN50">
        <v>0.57988165680473369</v>
      </c>
      <c r="AO50">
        <v>0.57007125890736343</v>
      </c>
      <c r="AP50">
        <v>0.59654442508187622</v>
      </c>
      <c r="AQ50">
        <v>0.56181240412009636</v>
      </c>
      <c r="AR50">
        <v>0.55095972029564966</v>
      </c>
      <c r="AS50">
        <v>421</v>
      </c>
      <c r="AT50">
        <v>0.68445396042285411</v>
      </c>
      <c r="AU50">
        <v>0.57007125890736343</v>
      </c>
      <c r="AV50">
        <v>0.60571733340785805</v>
      </c>
      <c r="AW50">
        <v>421</v>
      </c>
    </row>
    <row r="51" spans="1:49" s="9" customFormat="1" x14ac:dyDescent="0.25">
      <c r="A51" s="2" t="s">
        <v>215</v>
      </c>
      <c r="B51" s="2" t="str">
        <f>B50</f>
        <v>RE03</v>
      </c>
      <c r="C51" s="2" t="str">
        <f>C50</f>
        <v>critics</v>
      </c>
      <c r="D51" s="2" t="str">
        <f>D50</f>
        <v>Ternary</v>
      </c>
      <c r="E51" s="2">
        <f>SUM(E47:E50)</f>
        <v>7.4047091007232666</v>
      </c>
      <c r="F51" s="2">
        <f>F50</f>
        <v>1685</v>
      </c>
      <c r="G51" s="2">
        <f t="shared" ref="G51:H51" si="90">G50</f>
        <v>1264</v>
      </c>
      <c r="H51" s="2">
        <f t="shared" si="90"/>
        <v>421</v>
      </c>
      <c r="I51" s="2">
        <f>SUM(I47:I50)/4</f>
        <v>0.57682284337674916</v>
      </c>
      <c r="J51" s="2">
        <f t="shared" ref="J51:L51" si="91">SUM(J47:J50)/4</f>
        <v>0.60100750136382486</v>
      </c>
      <c r="K51" s="2">
        <f t="shared" si="91"/>
        <v>0.57682284337674916</v>
      </c>
      <c r="L51" s="2">
        <f t="shared" si="91"/>
        <v>0</v>
      </c>
      <c r="M51" s="2">
        <f t="shared" ref="M51:R51" si="92">SUM(M47:M50)/4</f>
        <v>0.57243457405444287</v>
      </c>
      <c r="N51" s="2">
        <f t="shared" si="92"/>
        <v>0.57682284337674916</v>
      </c>
      <c r="O51" s="2">
        <f t="shared" si="92"/>
        <v>0</v>
      </c>
      <c r="P51" s="2">
        <f t="shared" si="92"/>
        <v>0.55595182067185134</v>
      </c>
      <c r="Q51" s="2">
        <f t="shared" si="92"/>
        <v>0.57682284337674916</v>
      </c>
      <c r="R51" s="2">
        <f t="shared" si="92"/>
        <v>0</v>
      </c>
      <c r="S51" s="2"/>
      <c r="T51" s="2">
        <f>ROUND(SUM(T47:T50)/4,0)</f>
        <v>100</v>
      </c>
      <c r="U51" s="2">
        <f>ROUND(SUM(U47:U50)/4,0)</f>
        <v>63</v>
      </c>
      <c r="V51" s="2">
        <f t="shared" ref="V51:AB51" si="93">ROUND(SUM(V47:V50)/4,0)</f>
        <v>17</v>
      </c>
      <c r="W51" s="2">
        <f t="shared" si="93"/>
        <v>16</v>
      </c>
      <c r="X51" s="2">
        <f t="shared" si="93"/>
        <v>40</v>
      </c>
      <c r="Y51" s="2">
        <f t="shared" si="93"/>
        <v>17</v>
      </c>
      <c r="Z51" s="2">
        <f t="shared" si="93"/>
        <v>13</v>
      </c>
      <c r="AA51" s="2">
        <f t="shared" si="93"/>
        <v>54</v>
      </c>
      <c r="AB51" s="2">
        <f t="shared" si="93"/>
        <v>103</v>
      </c>
      <c r="AC51" s="2">
        <f t="shared" ref="AC51" si="94">SUM(AC47:AC50)/4</f>
        <v>0.26376593921260477</v>
      </c>
      <c r="AD51" s="2">
        <f t="shared" ref="AD51:AE51" si="95">SUM(AD47:AD50)/4</f>
        <v>0.55189307458143078</v>
      </c>
      <c r="AE51" s="2">
        <f t="shared" si="95"/>
        <v>0.35311491409801393</v>
      </c>
      <c r="AF51" s="2">
        <f>AF50</f>
        <v>72</v>
      </c>
      <c r="AG51" s="2">
        <f t="shared" ref="AG51:AI51" si="96">SUM(AG47:AG50)/4</f>
        <v>0.78252002383581332</v>
      </c>
      <c r="AH51" s="2">
        <f t="shared" si="96"/>
        <v>0.55831005586592175</v>
      </c>
      <c r="AI51" s="2">
        <f t="shared" si="96"/>
        <v>0.64170528169173136</v>
      </c>
      <c r="AJ51" s="2">
        <f>AJ50</f>
        <v>180</v>
      </c>
      <c r="AK51" s="2">
        <f t="shared" ref="AK51:AM51" si="97">SUM(AK47:AK50)/4</f>
        <v>0.67303526622580878</v>
      </c>
      <c r="AL51" s="2">
        <f t="shared" si="97"/>
        <v>169.25</v>
      </c>
      <c r="AM51" s="2">
        <f t="shared" si="97"/>
        <v>0.75673654104305654</v>
      </c>
      <c r="AN51" s="2">
        <f>AN50</f>
        <v>0.57988165680473369</v>
      </c>
      <c r="AO51" s="2">
        <f t="shared" ref="AO51:AR51" si="98">SUM(AO47:AO50)/4</f>
        <v>0.57682284337674916</v>
      </c>
      <c r="AP51" s="2">
        <f t="shared" si="98"/>
        <v>0.60100750136382486</v>
      </c>
      <c r="AQ51" s="2">
        <f t="shared" si="98"/>
        <v>0.57243457405444287</v>
      </c>
      <c r="AR51" s="2">
        <f t="shared" si="98"/>
        <v>0.55595182067185134</v>
      </c>
      <c r="AS51" s="2">
        <f>AS50</f>
        <v>421</v>
      </c>
      <c r="AT51" s="2">
        <f t="shared" ref="AT51:AV51" si="99">SUM(AT47:AT50)/4</f>
        <v>0.6829440179693681</v>
      </c>
      <c r="AU51" s="2">
        <f t="shared" si="99"/>
        <v>0.57682284337674916</v>
      </c>
      <c r="AV51" s="2">
        <f t="shared" si="99"/>
        <v>0.60470491146834782</v>
      </c>
      <c r="AW51" s="2">
        <f>AW50</f>
        <v>421</v>
      </c>
    </row>
    <row r="52" spans="1:49" x14ac:dyDescent="0.25">
      <c r="A52">
        <v>1</v>
      </c>
      <c r="B52" s="1" t="s">
        <v>84</v>
      </c>
      <c r="C52" t="s">
        <v>85</v>
      </c>
      <c r="D52" s="1" t="s">
        <v>136</v>
      </c>
      <c r="E52">
        <v>5.1564762592315674</v>
      </c>
      <c r="F52">
        <v>7428</v>
      </c>
      <c r="G52">
        <v>5571</v>
      </c>
      <c r="H52">
        <v>1857</v>
      </c>
      <c r="I52">
        <v>0.67635971997845989</v>
      </c>
      <c r="J52">
        <v>0.59695018435734626</v>
      </c>
      <c r="K52">
        <v>0.67635971997845989</v>
      </c>
      <c r="L52">
        <v>0</v>
      </c>
      <c r="M52">
        <v>0.57958122465377693</v>
      </c>
      <c r="N52">
        <v>0.67635971997845989</v>
      </c>
      <c r="O52">
        <v>0</v>
      </c>
      <c r="P52">
        <v>0.58299884012938252</v>
      </c>
      <c r="Q52">
        <v>0.67635971997845989</v>
      </c>
      <c r="R52">
        <v>0</v>
      </c>
      <c r="S52" s="1" t="s">
        <v>173</v>
      </c>
      <c r="T52" s="1">
        <v>207</v>
      </c>
      <c r="U52" s="1">
        <v>63</v>
      </c>
      <c r="V52" s="1">
        <v>156</v>
      </c>
      <c r="W52" s="1">
        <v>32</v>
      </c>
      <c r="X52" s="1">
        <v>126</v>
      </c>
      <c r="Y52" s="1">
        <v>121</v>
      </c>
      <c r="Z52" s="1">
        <v>80</v>
      </c>
      <c r="AA52" s="1">
        <v>149</v>
      </c>
      <c r="AB52" s="1">
        <v>923</v>
      </c>
      <c r="AC52">
        <v>0.37278106508875741</v>
      </c>
      <c r="AD52">
        <v>0.45161290322580638</v>
      </c>
      <c r="AE52">
        <v>0.4084278768233387</v>
      </c>
      <c r="AF52">
        <v>279</v>
      </c>
      <c r="AG52">
        <v>0.64890282131661448</v>
      </c>
      <c r="AH52">
        <v>0.4859154929577465</v>
      </c>
      <c r="AI52">
        <v>0.55570469798657729</v>
      </c>
      <c r="AJ52">
        <v>426</v>
      </c>
      <c r="AK52">
        <v>0.78486394557823136</v>
      </c>
      <c r="AL52">
        <v>1152</v>
      </c>
      <c r="AM52">
        <v>0.76916666666666667</v>
      </c>
      <c r="AN52">
        <v>0.80121527777777779</v>
      </c>
      <c r="AO52">
        <v>0.67635971997845989</v>
      </c>
      <c r="AP52">
        <v>0.59695018435734626</v>
      </c>
      <c r="AQ52">
        <v>0.57958122465377693</v>
      </c>
      <c r="AR52">
        <v>0.58299884012938252</v>
      </c>
      <c r="AS52">
        <v>1857</v>
      </c>
      <c r="AT52">
        <v>0.68202397363524025</v>
      </c>
      <c r="AU52">
        <v>0.67635971997845989</v>
      </c>
      <c r="AV52">
        <v>0.67573766520307799</v>
      </c>
      <c r="AW52">
        <v>1857</v>
      </c>
    </row>
    <row r="53" spans="1:49" x14ac:dyDescent="0.25">
      <c r="A53">
        <v>2</v>
      </c>
      <c r="B53" s="1" t="s">
        <v>84</v>
      </c>
      <c r="C53" t="s">
        <v>85</v>
      </c>
      <c r="D53" s="1" t="s">
        <v>136</v>
      </c>
      <c r="E53">
        <v>5.1003093719482422</v>
      </c>
      <c r="F53">
        <v>7428</v>
      </c>
      <c r="G53">
        <v>5571</v>
      </c>
      <c r="H53">
        <v>1857</v>
      </c>
      <c r="I53">
        <v>0.69466882067851377</v>
      </c>
      <c r="J53">
        <v>0.60295986702196569</v>
      </c>
      <c r="K53">
        <v>0.69466882067851377</v>
      </c>
      <c r="L53">
        <v>0</v>
      </c>
      <c r="M53">
        <v>0.57113362297440562</v>
      </c>
      <c r="N53">
        <v>0.69466882067851377</v>
      </c>
      <c r="O53">
        <v>0</v>
      </c>
      <c r="P53">
        <v>0.58353695390603988</v>
      </c>
      <c r="Q53">
        <v>0.69466882067851377</v>
      </c>
      <c r="R53">
        <v>0</v>
      </c>
      <c r="S53" s="1" t="s">
        <v>174</v>
      </c>
      <c r="T53" s="1">
        <v>225</v>
      </c>
      <c r="U53" s="1">
        <v>41</v>
      </c>
      <c r="V53" s="1">
        <v>160</v>
      </c>
      <c r="W53" s="1">
        <v>48</v>
      </c>
      <c r="X53" s="1">
        <v>96</v>
      </c>
      <c r="Y53" s="1">
        <v>135</v>
      </c>
      <c r="Z53" s="1">
        <v>106</v>
      </c>
      <c r="AA53" s="1">
        <v>77</v>
      </c>
      <c r="AB53" s="1">
        <v>969</v>
      </c>
      <c r="AC53">
        <v>0.44859813084112149</v>
      </c>
      <c r="AD53">
        <v>0.34408602150537632</v>
      </c>
      <c r="AE53">
        <v>0.38945233265720081</v>
      </c>
      <c r="AF53">
        <v>279</v>
      </c>
      <c r="AG53">
        <v>0.59366754617414252</v>
      </c>
      <c r="AH53">
        <v>0.528169014084507</v>
      </c>
      <c r="AI53">
        <v>0.55900621118012417</v>
      </c>
      <c r="AJ53">
        <v>426</v>
      </c>
      <c r="AK53">
        <v>0.80215231788079466</v>
      </c>
      <c r="AL53">
        <v>1152</v>
      </c>
      <c r="AM53">
        <v>0.76661392405063289</v>
      </c>
      <c r="AN53">
        <v>0.84114583333333337</v>
      </c>
      <c r="AO53">
        <v>0.69466882067851377</v>
      </c>
      <c r="AP53">
        <v>0.60295986702196569</v>
      </c>
      <c r="AQ53">
        <v>0.57113362297440562</v>
      </c>
      <c r="AR53">
        <v>0.58353695390603988</v>
      </c>
      <c r="AS53">
        <v>1857</v>
      </c>
      <c r="AT53">
        <v>0.6791602012284258</v>
      </c>
      <c r="AU53">
        <v>0.69466882067851377</v>
      </c>
      <c r="AV53">
        <v>0.68436904521958397</v>
      </c>
      <c r="AW53">
        <v>1857</v>
      </c>
    </row>
    <row r="54" spans="1:49" x14ac:dyDescent="0.25">
      <c r="A54">
        <v>3</v>
      </c>
      <c r="B54" s="1" t="s">
        <v>84</v>
      </c>
      <c r="C54" t="s">
        <v>85</v>
      </c>
      <c r="D54" s="1" t="s">
        <v>136</v>
      </c>
      <c r="E54">
        <v>5.1383199691772461</v>
      </c>
      <c r="F54">
        <v>7428</v>
      </c>
      <c r="G54">
        <v>5571</v>
      </c>
      <c r="H54">
        <v>1857</v>
      </c>
      <c r="I54">
        <v>0.67151319332256332</v>
      </c>
      <c r="J54">
        <v>0.58833300870016869</v>
      </c>
      <c r="K54">
        <v>0.67151319332256332</v>
      </c>
      <c r="L54">
        <v>0</v>
      </c>
      <c r="M54">
        <v>0.56748681680885793</v>
      </c>
      <c r="N54">
        <v>0.67151319332256332</v>
      </c>
      <c r="O54">
        <v>0</v>
      </c>
      <c r="P54">
        <v>0.57432196551767067</v>
      </c>
      <c r="Q54">
        <v>0.67151319332256332</v>
      </c>
      <c r="R54">
        <v>0</v>
      </c>
      <c r="S54" s="1" t="s">
        <v>175</v>
      </c>
      <c r="T54" s="1">
        <v>241</v>
      </c>
      <c r="U54" s="1">
        <v>25</v>
      </c>
      <c r="V54" s="1">
        <v>160</v>
      </c>
      <c r="W54" s="1">
        <v>51</v>
      </c>
      <c r="X54" s="1">
        <v>97</v>
      </c>
      <c r="Y54" s="1">
        <v>131</v>
      </c>
      <c r="Z54" s="1">
        <v>161</v>
      </c>
      <c r="AA54" s="1">
        <v>82</v>
      </c>
      <c r="AB54" s="1">
        <v>909</v>
      </c>
      <c r="AC54">
        <v>0.47549019607843129</v>
      </c>
      <c r="AD54">
        <v>0.3476702508960573</v>
      </c>
      <c r="AE54">
        <v>0.40165631469979302</v>
      </c>
      <c r="AF54">
        <v>279</v>
      </c>
      <c r="AG54">
        <v>0.53200883002207511</v>
      </c>
      <c r="AH54">
        <v>0.56572769953051638</v>
      </c>
      <c r="AI54">
        <v>0.54835039817974984</v>
      </c>
      <c r="AJ54">
        <v>426</v>
      </c>
      <c r="AK54">
        <v>0.77295918367346939</v>
      </c>
      <c r="AL54">
        <v>1152</v>
      </c>
      <c r="AM54">
        <v>0.75749999999999995</v>
      </c>
      <c r="AN54">
        <v>0.7890625</v>
      </c>
      <c r="AO54">
        <v>0.67151319332256332</v>
      </c>
      <c r="AP54">
        <v>0.58833300870016869</v>
      </c>
      <c r="AQ54">
        <v>0.56748681680885793</v>
      </c>
      <c r="AR54">
        <v>0.57432196551767067</v>
      </c>
      <c r="AS54">
        <v>1857</v>
      </c>
      <c r="AT54">
        <v>0.66340200662104809</v>
      </c>
      <c r="AU54">
        <v>0.67151319332256332</v>
      </c>
      <c r="AV54">
        <v>0.66564801347207991</v>
      </c>
      <c r="AW54">
        <v>1857</v>
      </c>
    </row>
    <row r="55" spans="1:49" x14ac:dyDescent="0.25">
      <c r="A55">
        <v>4</v>
      </c>
      <c r="B55" s="1" t="s">
        <v>84</v>
      </c>
      <c r="C55" t="s">
        <v>85</v>
      </c>
      <c r="D55" s="1" t="s">
        <v>136</v>
      </c>
      <c r="E55">
        <v>5.0909662246704102</v>
      </c>
      <c r="F55">
        <v>7428</v>
      </c>
      <c r="G55">
        <v>5571</v>
      </c>
      <c r="H55">
        <v>1857</v>
      </c>
      <c r="I55">
        <v>0.64781906300484648</v>
      </c>
      <c r="J55">
        <v>0.56358990773942397</v>
      </c>
      <c r="K55">
        <v>0.64781906300484648</v>
      </c>
      <c r="L55">
        <v>0</v>
      </c>
      <c r="M55">
        <v>0.5790382819794585</v>
      </c>
      <c r="N55">
        <v>0.64781906300484648</v>
      </c>
      <c r="O55">
        <v>0</v>
      </c>
      <c r="P55">
        <v>0.56331003917718947</v>
      </c>
      <c r="Q55">
        <v>0.64781906300484648</v>
      </c>
      <c r="R55">
        <v>0</v>
      </c>
      <c r="S55" s="1" t="s">
        <v>176</v>
      </c>
      <c r="T55" s="1">
        <v>290</v>
      </c>
      <c r="U55" s="1">
        <v>42</v>
      </c>
      <c r="V55" s="1">
        <v>93</v>
      </c>
      <c r="W55" s="1">
        <v>83</v>
      </c>
      <c r="X55" s="1">
        <v>97</v>
      </c>
      <c r="Y55" s="1">
        <v>100</v>
      </c>
      <c r="Z55" s="1">
        <v>236</v>
      </c>
      <c r="AA55" s="1">
        <v>100</v>
      </c>
      <c r="AB55" s="1">
        <v>816</v>
      </c>
      <c r="AC55">
        <v>0.40585774058577401</v>
      </c>
      <c r="AD55">
        <v>0.34642857142857142</v>
      </c>
      <c r="AE55">
        <v>0.37379576107899809</v>
      </c>
      <c r="AF55">
        <v>280</v>
      </c>
      <c r="AG55">
        <v>0.47619047619047611</v>
      </c>
      <c r="AH55">
        <v>0.68235294117647061</v>
      </c>
      <c r="AI55">
        <v>0.56092843326885888</v>
      </c>
      <c r="AJ55">
        <v>425</v>
      </c>
      <c r="AK55">
        <v>0.75520592318371127</v>
      </c>
      <c r="AL55">
        <v>1152</v>
      </c>
      <c r="AM55">
        <v>0.80872150644202179</v>
      </c>
      <c r="AN55">
        <v>0.70833333333333337</v>
      </c>
      <c r="AO55">
        <v>0.64781906300484648</v>
      </c>
      <c r="AP55">
        <v>0.56358990773942397</v>
      </c>
      <c r="AQ55">
        <v>0.5790382819794585</v>
      </c>
      <c r="AR55">
        <v>0.56331003917718947</v>
      </c>
      <c r="AS55">
        <v>1857</v>
      </c>
      <c r="AT55">
        <v>0.67187307224888437</v>
      </c>
      <c r="AU55">
        <v>0.64781906300484648</v>
      </c>
      <c r="AV55">
        <v>0.65323350605763042</v>
      </c>
      <c r="AW55">
        <v>1857</v>
      </c>
    </row>
    <row r="56" spans="1:49" s="9" customFormat="1" x14ac:dyDescent="0.25">
      <c r="A56" s="2" t="s">
        <v>215</v>
      </c>
      <c r="B56" s="2" t="str">
        <f>B55</f>
        <v>SM01</v>
      </c>
      <c r="C56" s="2" t="str">
        <f>C55</f>
        <v>sb10k</v>
      </c>
      <c r="D56" s="2" t="str">
        <f>D55</f>
        <v>Ternary</v>
      </c>
      <c r="E56" s="2">
        <f>SUM(E52:E55)</f>
        <v>20.486071825027466</v>
      </c>
      <c r="F56" s="2">
        <f>F55</f>
        <v>7428</v>
      </c>
      <c r="G56" s="2">
        <f t="shared" ref="G56:H56" si="100">G55</f>
        <v>5571</v>
      </c>
      <c r="H56" s="2">
        <f t="shared" si="100"/>
        <v>1857</v>
      </c>
      <c r="I56" s="2">
        <f>SUM(I52:I55)/4</f>
        <v>0.67259019924609587</v>
      </c>
      <c r="J56" s="2">
        <f t="shared" ref="J56:L56" si="101">SUM(J52:J55)/4</f>
        <v>0.58795824195472612</v>
      </c>
      <c r="K56" s="2">
        <f t="shared" si="101"/>
        <v>0.67259019924609587</v>
      </c>
      <c r="L56" s="2">
        <f t="shared" si="101"/>
        <v>0</v>
      </c>
      <c r="M56" s="2">
        <f t="shared" ref="M56:R56" si="102">SUM(M52:M55)/4</f>
        <v>0.5743099866041248</v>
      </c>
      <c r="N56" s="2">
        <f t="shared" si="102"/>
        <v>0.67259019924609587</v>
      </c>
      <c r="O56" s="2">
        <f t="shared" si="102"/>
        <v>0</v>
      </c>
      <c r="P56" s="2">
        <f t="shared" si="102"/>
        <v>0.57604194968257061</v>
      </c>
      <c r="Q56" s="2">
        <f t="shared" si="102"/>
        <v>0.67259019924609587</v>
      </c>
      <c r="R56" s="2">
        <f t="shared" si="102"/>
        <v>0</v>
      </c>
      <c r="S56" s="2"/>
      <c r="T56" s="2">
        <f>ROUND(SUM(T52:T55)/4,0)</f>
        <v>241</v>
      </c>
      <c r="U56" s="2">
        <f>ROUND(SUM(U52:U55)/4,0)</f>
        <v>43</v>
      </c>
      <c r="V56" s="2">
        <f t="shared" ref="V56:AB56" si="103">ROUND(SUM(V52:V55)/4,0)</f>
        <v>142</v>
      </c>
      <c r="W56" s="2">
        <f t="shared" si="103"/>
        <v>54</v>
      </c>
      <c r="X56" s="2">
        <f t="shared" si="103"/>
        <v>104</v>
      </c>
      <c r="Y56" s="2">
        <f t="shared" si="103"/>
        <v>122</v>
      </c>
      <c r="Z56" s="2">
        <f t="shared" si="103"/>
        <v>146</v>
      </c>
      <c r="AA56" s="2">
        <f t="shared" si="103"/>
        <v>102</v>
      </c>
      <c r="AB56" s="2">
        <f t="shared" si="103"/>
        <v>904</v>
      </c>
      <c r="AC56" s="2">
        <f t="shared" ref="AC56" si="104">SUM(AC52:AC55)/4</f>
        <v>0.42568178314852101</v>
      </c>
      <c r="AD56" s="2">
        <f t="shared" ref="AD56:AE56" si="105">SUM(AD52:AD55)/4</f>
        <v>0.37244943676395292</v>
      </c>
      <c r="AE56" s="2">
        <f t="shared" si="105"/>
        <v>0.39333307131483269</v>
      </c>
      <c r="AF56" s="2">
        <f>AF55</f>
        <v>280</v>
      </c>
      <c r="AG56" s="2">
        <f t="shared" ref="AG56:AI56" si="106">SUM(AG52:AG55)/4</f>
        <v>0.56269241842582707</v>
      </c>
      <c r="AH56" s="2">
        <f t="shared" si="106"/>
        <v>0.56554128693731021</v>
      </c>
      <c r="AI56" s="2">
        <f t="shared" si="106"/>
        <v>0.55599743515382749</v>
      </c>
      <c r="AJ56" s="2">
        <f>AJ55</f>
        <v>425</v>
      </c>
      <c r="AK56" s="2">
        <f t="shared" ref="AK56:AM56" si="107">SUM(AK52:AK55)/4</f>
        <v>0.7787953425790517</v>
      </c>
      <c r="AL56" s="2">
        <f t="shared" si="107"/>
        <v>1152</v>
      </c>
      <c r="AM56" s="2">
        <f t="shared" si="107"/>
        <v>0.7755005242898303</v>
      </c>
      <c r="AN56" s="2">
        <f>AN55</f>
        <v>0.70833333333333337</v>
      </c>
      <c r="AO56" s="2">
        <f t="shared" ref="AO56:AR56" si="108">SUM(AO52:AO55)/4</f>
        <v>0.67259019924609587</v>
      </c>
      <c r="AP56" s="2">
        <f t="shared" si="108"/>
        <v>0.58795824195472612</v>
      </c>
      <c r="AQ56" s="2">
        <f t="shared" si="108"/>
        <v>0.5743099866041248</v>
      </c>
      <c r="AR56" s="2">
        <f t="shared" si="108"/>
        <v>0.57604194968257061</v>
      </c>
      <c r="AS56" s="2">
        <f>AS55</f>
        <v>1857</v>
      </c>
      <c r="AT56" s="2">
        <f t="shared" ref="AT56:AV56" si="109">SUM(AT52:AT55)/4</f>
        <v>0.67411481343339963</v>
      </c>
      <c r="AU56" s="2">
        <f t="shared" si="109"/>
        <v>0.67259019924609587</v>
      </c>
      <c r="AV56" s="2">
        <f t="shared" si="109"/>
        <v>0.66974705748809304</v>
      </c>
      <c r="AW56" s="2">
        <f>AW55</f>
        <v>1857</v>
      </c>
    </row>
    <row r="57" spans="1:49" x14ac:dyDescent="0.25">
      <c r="A57">
        <v>1</v>
      </c>
      <c r="B57" s="1" t="s">
        <v>90</v>
      </c>
      <c r="C57" t="s">
        <v>91</v>
      </c>
      <c r="D57" s="1" t="s">
        <v>136</v>
      </c>
      <c r="E57">
        <v>5.2862250804901123</v>
      </c>
      <c r="F57">
        <v>7294</v>
      </c>
      <c r="G57">
        <v>5470</v>
      </c>
      <c r="H57">
        <v>1824</v>
      </c>
      <c r="I57">
        <v>0.63322368421052633</v>
      </c>
      <c r="J57">
        <v>0.61611503105281207</v>
      </c>
      <c r="K57">
        <v>0.63322368421052633</v>
      </c>
      <c r="L57">
        <v>0</v>
      </c>
      <c r="M57">
        <v>0.58962451423977225</v>
      </c>
      <c r="N57">
        <v>0.63322368421052633</v>
      </c>
      <c r="O57">
        <v>0</v>
      </c>
      <c r="P57">
        <v>0.57917557057187918</v>
      </c>
      <c r="Q57">
        <v>0.63322368421052633</v>
      </c>
      <c r="R57">
        <v>0</v>
      </c>
      <c r="S57" s="1" t="s">
        <v>177</v>
      </c>
      <c r="T57" s="1">
        <v>530</v>
      </c>
      <c r="U57" s="1">
        <v>66</v>
      </c>
      <c r="V57" s="1">
        <v>242</v>
      </c>
      <c r="W57" s="1">
        <v>77</v>
      </c>
      <c r="X57" s="1">
        <v>109</v>
      </c>
      <c r="Y57" s="1">
        <v>191</v>
      </c>
      <c r="Z57" s="1">
        <v>48</v>
      </c>
      <c r="AA57" s="1">
        <v>45</v>
      </c>
      <c r="AB57" s="1">
        <v>516</v>
      </c>
      <c r="AC57">
        <v>0.49545454545454548</v>
      </c>
      <c r="AD57">
        <v>0.28912466843501328</v>
      </c>
      <c r="AE57">
        <v>0.3651591289782245</v>
      </c>
      <c r="AF57">
        <v>377</v>
      </c>
      <c r="AG57">
        <v>0.80916030534351147</v>
      </c>
      <c r="AH57">
        <v>0.63245823389021483</v>
      </c>
      <c r="AI57">
        <v>0.70997990622906904</v>
      </c>
      <c r="AJ57">
        <v>838</v>
      </c>
      <c r="AK57">
        <v>0.66238767650834407</v>
      </c>
      <c r="AL57">
        <v>609</v>
      </c>
      <c r="AM57">
        <v>0.54373024236037937</v>
      </c>
      <c r="AN57">
        <v>0.84729064039408863</v>
      </c>
      <c r="AO57">
        <v>0.63322368421052633</v>
      </c>
      <c r="AP57">
        <v>0.61611503105281207</v>
      </c>
      <c r="AQ57">
        <v>0.58962451423977225</v>
      </c>
      <c r="AR57">
        <v>0.57917557057187918</v>
      </c>
      <c r="AS57">
        <v>1824</v>
      </c>
      <c r="AT57">
        <v>0.65569869359193922</v>
      </c>
      <c r="AU57">
        <v>0.63322368421052633</v>
      </c>
      <c r="AV57">
        <v>0.62281921493329606</v>
      </c>
      <c r="AW57">
        <v>1824</v>
      </c>
    </row>
    <row r="58" spans="1:49" x14ac:dyDescent="0.25">
      <c r="A58">
        <v>2</v>
      </c>
      <c r="B58" s="1" t="s">
        <v>90</v>
      </c>
      <c r="C58" t="s">
        <v>91</v>
      </c>
      <c r="D58" s="1" t="s">
        <v>136</v>
      </c>
      <c r="E58">
        <v>5.0300362110137939</v>
      </c>
      <c r="F58">
        <v>7294</v>
      </c>
      <c r="G58">
        <v>5470</v>
      </c>
      <c r="H58">
        <v>1824</v>
      </c>
      <c r="I58">
        <v>0.65350877192982459</v>
      </c>
      <c r="J58">
        <v>0.6256023146005748</v>
      </c>
      <c r="K58">
        <v>0.65350877192982459</v>
      </c>
      <c r="L58">
        <v>0</v>
      </c>
      <c r="M58">
        <v>0.60490099718872425</v>
      </c>
      <c r="N58">
        <v>0.65350877192982459</v>
      </c>
      <c r="O58">
        <v>0</v>
      </c>
      <c r="P58">
        <v>0.60270226846052799</v>
      </c>
      <c r="Q58">
        <v>0.65350877192982459</v>
      </c>
      <c r="R58">
        <v>0</v>
      </c>
      <c r="S58" s="1" t="s">
        <v>178</v>
      </c>
      <c r="T58" s="1">
        <v>597</v>
      </c>
      <c r="U58" s="1">
        <v>61</v>
      </c>
      <c r="V58" s="1">
        <v>179</v>
      </c>
      <c r="W58" s="1">
        <v>105</v>
      </c>
      <c r="X58" s="1">
        <v>124</v>
      </c>
      <c r="Y58" s="1">
        <v>149</v>
      </c>
      <c r="Z58" s="1">
        <v>91</v>
      </c>
      <c r="AA58" s="1">
        <v>47</v>
      </c>
      <c r="AB58" s="1">
        <v>471</v>
      </c>
      <c r="AC58">
        <v>0.53448275862068961</v>
      </c>
      <c r="AD58">
        <v>0.32804232804232802</v>
      </c>
      <c r="AE58">
        <v>0.40655737704918021</v>
      </c>
      <c r="AF58">
        <v>378</v>
      </c>
      <c r="AG58">
        <v>0.75283732660781844</v>
      </c>
      <c r="AH58">
        <v>0.71326164874551967</v>
      </c>
      <c r="AI58">
        <v>0.73251533742331287</v>
      </c>
      <c r="AJ58">
        <v>837</v>
      </c>
      <c r="AK58">
        <v>0.66903409090909094</v>
      </c>
      <c r="AL58">
        <v>609</v>
      </c>
      <c r="AM58">
        <v>0.58948685857321648</v>
      </c>
      <c r="AN58">
        <v>0.77339901477832518</v>
      </c>
      <c r="AO58">
        <v>0.65350877192982459</v>
      </c>
      <c r="AP58">
        <v>0.6256023146005748</v>
      </c>
      <c r="AQ58">
        <v>0.60490099718872425</v>
      </c>
      <c r="AR58">
        <v>0.60270226846052799</v>
      </c>
      <c r="AS58">
        <v>1824</v>
      </c>
      <c r="AT58">
        <v>0.65304650328972236</v>
      </c>
      <c r="AU58">
        <v>0.65350877192982459</v>
      </c>
      <c r="AV58">
        <v>0.64376962023658957</v>
      </c>
      <c r="AW58">
        <v>1824</v>
      </c>
    </row>
    <row r="59" spans="1:49" x14ac:dyDescent="0.25">
      <c r="A59">
        <v>3</v>
      </c>
      <c r="B59" s="1" t="s">
        <v>90</v>
      </c>
      <c r="C59" t="s">
        <v>91</v>
      </c>
      <c r="D59" s="1" t="s">
        <v>136</v>
      </c>
      <c r="E59">
        <v>5.0965142250061044</v>
      </c>
      <c r="F59">
        <v>7294</v>
      </c>
      <c r="G59">
        <v>5471</v>
      </c>
      <c r="H59">
        <v>1823</v>
      </c>
      <c r="I59">
        <v>0.6516730663741086</v>
      </c>
      <c r="J59">
        <v>0.63147404980179911</v>
      </c>
      <c r="K59">
        <v>0.6516730663741086</v>
      </c>
      <c r="L59">
        <v>0</v>
      </c>
      <c r="M59">
        <v>0.59065955659758718</v>
      </c>
      <c r="N59">
        <v>0.6516730663741086</v>
      </c>
      <c r="O59">
        <v>0</v>
      </c>
      <c r="P59">
        <v>0.58777006252607256</v>
      </c>
      <c r="Q59">
        <v>0.6516730663741086</v>
      </c>
      <c r="R59">
        <v>0</v>
      </c>
      <c r="S59" s="1" t="s">
        <v>179</v>
      </c>
      <c r="T59" s="1">
        <v>629</v>
      </c>
      <c r="U59" s="1">
        <v>38</v>
      </c>
      <c r="V59" s="1">
        <v>170</v>
      </c>
      <c r="W59" s="1">
        <v>120</v>
      </c>
      <c r="X59" s="1">
        <v>101</v>
      </c>
      <c r="Y59" s="1">
        <v>157</v>
      </c>
      <c r="Z59" s="1">
        <v>116</v>
      </c>
      <c r="AA59" s="1">
        <v>34</v>
      </c>
      <c r="AB59" s="1">
        <v>458</v>
      </c>
      <c r="AC59">
        <v>0.58381502890173409</v>
      </c>
      <c r="AD59">
        <v>0.26719576719576721</v>
      </c>
      <c r="AE59">
        <v>0.36660617059891099</v>
      </c>
      <c r="AF59">
        <v>378</v>
      </c>
      <c r="AG59">
        <v>0.72716763005780349</v>
      </c>
      <c r="AH59">
        <v>0.7514934289127837</v>
      </c>
      <c r="AI59">
        <v>0.73913043478260865</v>
      </c>
      <c r="AJ59">
        <v>837</v>
      </c>
      <c r="AK59">
        <v>0.65757358219669781</v>
      </c>
      <c r="AL59">
        <v>608</v>
      </c>
      <c r="AM59">
        <v>0.58343949044585985</v>
      </c>
      <c r="AN59">
        <v>0.75328947368421051</v>
      </c>
      <c r="AO59">
        <v>0.6516730663741086</v>
      </c>
      <c r="AP59">
        <v>0.63147404980179911</v>
      </c>
      <c r="AQ59">
        <v>0.59065955659758718</v>
      </c>
      <c r="AR59">
        <v>0.58777006252607256</v>
      </c>
      <c r="AS59">
        <v>1823</v>
      </c>
      <c r="AT59">
        <v>0.64950773311811283</v>
      </c>
      <c r="AU59">
        <v>0.6516730663741086</v>
      </c>
      <c r="AV59">
        <v>0.63468680437467029</v>
      </c>
      <c r="AW59">
        <v>1823</v>
      </c>
    </row>
    <row r="60" spans="1:49" x14ac:dyDescent="0.25">
      <c r="A60">
        <v>4</v>
      </c>
      <c r="B60" s="1" t="s">
        <v>90</v>
      </c>
      <c r="C60" t="s">
        <v>91</v>
      </c>
      <c r="D60" s="1" t="s">
        <v>136</v>
      </c>
      <c r="E60">
        <v>5.2205686569213867</v>
      </c>
      <c r="F60">
        <v>7294</v>
      </c>
      <c r="G60">
        <v>5471</v>
      </c>
      <c r="H60">
        <v>1823</v>
      </c>
      <c r="I60">
        <v>0.6538672517827756</v>
      </c>
      <c r="J60">
        <v>0.63039118058185872</v>
      </c>
      <c r="K60">
        <v>0.6538672517827756</v>
      </c>
      <c r="L60">
        <v>0</v>
      </c>
      <c r="M60">
        <v>0.60593109907162557</v>
      </c>
      <c r="N60">
        <v>0.6538672517827756</v>
      </c>
      <c r="O60">
        <v>0</v>
      </c>
      <c r="P60">
        <v>0.60182265091772058</v>
      </c>
      <c r="Q60">
        <v>0.6538672517827756</v>
      </c>
      <c r="R60">
        <v>0</v>
      </c>
      <c r="S60" s="1" t="s">
        <v>180</v>
      </c>
      <c r="T60" s="1">
        <v>583</v>
      </c>
      <c r="U60" s="1">
        <v>67</v>
      </c>
      <c r="V60" s="1">
        <v>187</v>
      </c>
      <c r="W60" s="1">
        <v>90</v>
      </c>
      <c r="X60" s="1">
        <v>120</v>
      </c>
      <c r="Y60" s="1">
        <v>167</v>
      </c>
      <c r="Z60" s="1">
        <v>86</v>
      </c>
      <c r="AA60" s="1">
        <v>34</v>
      </c>
      <c r="AB60" s="1">
        <v>489</v>
      </c>
      <c r="AC60">
        <v>0.54298642533936647</v>
      </c>
      <c r="AD60">
        <v>0.3183023872679045</v>
      </c>
      <c r="AE60">
        <v>0.40133779264214048</v>
      </c>
      <c r="AF60">
        <v>377</v>
      </c>
      <c r="AG60">
        <v>0.76811594202898548</v>
      </c>
      <c r="AH60">
        <v>0.69653524492234165</v>
      </c>
      <c r="AI60">
        <v>0.73057644110275677</v>
      </c>
      <c r="AJ60">
        <v>837</v>
      </c>
      <c r="AK60">
        <v>0.67355371900826444</v>
      </c>
      <c r="AL60">
        <v>609</v>
      </c>
      <c r="AM60">
        <v>0.58007117437722422</v>
      </c>
      <c r="AN60">
        <v>0.80295566502463056</v>
      </c>
      <c r="AO60">
        <v>0.6538672517827756</v>
      </c>
      <c r="AP60">
        <v>0.63039118058185872</v>
      </c>
      <c r="AQ60">
        <v>0.60593109907162557</v>
      </c>
      <c r="AR60">
        <v>0.60182265091772058</v>
      </c>
      <c r="AS60">
        <v>1823</v>
      </c>
      <c r="AT60">
        <v>0.65873958915355535</v>
      </c>
      <c r="AU60">
        <v>0.6538672517827756</v>
      </c>
      <c r="AV60">
        <v>0.64343995825843514</v>
      </c>
      <c r="AW60">
        <v>1823</v>
      </c>
    </row>
    <row r="61" spans="1:49" s="9" customFormat="1" x14ac:dyDescent="0.25">
      <c r="A61" s="2" t="s">
        <v>215</v>
      </c>
      <c r="B61" s="2" t="str">
        <f>B60</f>
        <v>SM02</v>
      </c>
      <c r="C61" s="2" t="str">
        <f>C60</f>
        <v>potts</v>
      </c>
      <c r="D61" s="2" t="str">
        <f>D60</f>
        <v>Ternary</v>
      </c>
      <c r="E61" s="2">
        <f>SUM(E57:E60)</f>
        <v>20.633344173431396</v>
      </c>
      <c r="F61" s="2">
        <f>F60</f>
        <v>7294</v>
      </c>
      <c r="G61" s="2">
        <f t="shared" ref="G61:H61" si="110">G60</f>
        <v>5471</v>
      </c>
      <c r="H61" s="2">
        <f t="shared" si="110"/>
        <v>1823</v>
      </c>
      <c r="I61" s="2">
        <f>SUM(I57:I60)/4</f>
        <v>0.64806819357430878</v>
      </c>
      <c r="J61" s="2">
        <f t="shared" ref="J61:L61" si="111">SUM(J57:J60)/4</f>
        <v>0.62589564400926112</v>
      </c>
      <c r="K61" s="2">
        <f t="shared" si="111"/>
        <v>0.64806819357430878</v>
      </c>
      <c r="L61" s="2">
        <f t="shared" si="111"/>
        <v>0</v>
      </c>
      <c r="M61" s="2">
        <f t="shared" ref="M61:R61" si="112">SUM(M57:M60)/4</f>
        <v>0.59777904177442731</v>
      </c>
      <c r="N61" s="2">
        <f t="shared" si="112"/>
        <v>0.64806819357430878</v>
      </c>
      <c r="O61" s="2">
        <f t="shared" si="112"/>
        <v>0</v>
      </c>
      <c r="P61" s="2">
        <f t="shared" si="112"/>
        <v>0.59286763811905008</v>
      </c>
      <c r="Q61" s="2">
        <f t="shared" si="112"/>
        <v>0.64806819357430878</v>
      </c>
      <c r="R61" s="2">
        <f t="shared" si="112"/>
        <v>0</v>
      </c>
      <c r="S61" s="2"/>
      <c r="T61" s="2">
        <f>ROUND(SUM(T57:T60)/4,0)</f>
        <v>585</v>
      </c>
      <c r="U61" s="2">
        <f>ROUND(SUM(U57:U60)/4,0)</f>
        <v>58</v>
      </c>
      <c r="V61" s="2">
        <f t="shared" ref="V61:AB61" si="113">ROUND(SUM(V57:V60)/4,0)</f>
        <v>195</v>
      </c>
      <c r="W61" s="2">
        <f t="shared" si="113"/>
        <v>98</v>
      </c>
      <c r="X61" s="2">
        <f t="shared" si="113"/>
        <v>114</v>
      </c>
      <c r="Y61" s="2">
        <f t="shared" si="113"/>
        <v>166</v>
      </c>
      <c r="Z61" s="2">
        <f t="shared" si="113"/>
        <v>85</v>
      </c>
      <c r="AA61" s="2">
        <f t="shared" si="113"/>
        <v>40</v>
      </c>
      <c r="AB61" s="2">
        <f t="shared" si="113"/>
        <v>484</v>
      </c>
      <c r="AC61" s="2">
        <f t="shared" ref="AC61" si="114">SUM(AC57:AC60)/4</f>
        <v>0.53918468957908394</v>
      </c>
      <c r="AD61" s="2">
        <f t="shared" ref="AD61:AE61" si="115">SUM(AD57:AD60)/4</f>
        <v>0.30066628773525328</v>
      </c>
      <c r="AE61" s="2">
        <f t="shared" si="115"/>
        <v>0.38491511731711403</v>
      </c>
      <c r="AF61" s="2">
        <f>AF60</f>
        <v>377</v>
      </c>
      <c r="AG61" s="2">
        <f t="shared" ref="AG61:AI61" si="116">SUM(AG57:AG60)/4</f>
        <v>0.76432030100952963</v>
      </c>
      <c r="AH61" s="2">
        <f t="shared" si="116"/>
        <v>0.6984371391177151</v>
      </c>
      <c r="AI61" s="2">
        <f t="shared" si="116"/>
        <v>0.72805052988443675</v>
      </c>
      <c r="AJ61" s="2">
        <f>AJ60</f>
        <v>837</v>
      </c>
      <c r="AK61" s="2">
        <f t="shared" ref="AK61:AM61" si="117">SUM(AK57:AK60)/4</f>
        <v>0.66563726715559934</v>
      </c>
      <c r="AL61" s="2">
        <f t="shared" si="117"/>
        <v>608.75</v>
      </c>
      <c r="AM61" s="2">
        <f t="shared" si="117"/>
        <v>0.57418194143917001</v>
      </c>
      <c r="AN61" s="2">
        <f>AN60</f>
        <v>0.80295566502463056</v>
      </c>
      <c r="AO61" s="2">
        <f t="shared" ref="AO61:AR61" si="118">SUM(AO57:AO60)/4</f>
        <v>0.64806819357430878</v>
      </c>
      <c r="AP61" s="2">
        <f t="shared" si="118"/>
        <v>0.62589564400926112</v>
      </c>
      <c r="AQ61" s="2">
        <f t="shared" si="118"/>
        <v>0.59777904177442731</v>
      </c>
      <c r="AR61" s="2">
        <f t="shared" si="118"/>
        <v>0.59286763811905008</v>
      </c>
      <c r="AS61" s="2">
        <f>AS60</f>
        <v>1823</v>
      </c>
      <c r="AT61" s="2">
        <f t="shared" ref="AT61:AV61" si="119">SUM(AT57:AT60)/4</f>
        <v>0.65424812978833247</v>
      </c>
      <c r="AU61" s="2">
        <f t="shared" si="119"/>
        <v>0.64806819357430878</v>
      </c>
      <c r="AV61" s="2">
        <f t="shared" si="119"/>
        <v>0.63617889945074779</v>
      </c>
      <c r="AW61" s="2">
        <f>AW60</f>
        <v>1823</v>
      </c>
    </row>
    <row r="62" spans="1:49" x14ac:dyDescent="0.25">
      <c r="A62">
        <v>1</v>
      </c>
      <c r="B62" s="1" t="s">
        <v>96</v>
      </c>
      <c r="C62" t="s">
        <v>97</v>
      </c>
      <c r="D62" s="1" t="s">
        <v>136</v>
      </c>
      <c r="E62">
        <v>1.6424813270568848</v>
      </c>
      <c r="F62">
        <v>1658</v>
      </c>
      <c r="G62">
        <v>1243</v>
      </c>
      <c r="H62">
        <v>415</v>
      </c>
      <c r="I62">
        <v>0.60481927710843375</v>
      </c>
      <c r="J62">
        <v>0.50731940017654298</v>
      </c>
      <c r="K62">
        <v>0.60481927710843375</v>
      </c>
      <c r="L62">
        <v>0</v>
      </c>
      <c r="M62">
        <v>0.52192715160714143</v>
      </c>
      <c r="N62">
        <v>0.60481927710843375</v>
      </c>
      <c r="O62">
        <v>0</v>
      </c>
      <c r="P62">
        <v>0.50591617816053402</v>
      </c>
      <c r="Q62">
        <v>0.60481927710843375</v>
      </c>
      <c r="R62">
        <v>0</v>
      </c>
      <c r="S62" s="1" t="s">
        <v>181</v>
      </c>
      <c r="T62" s="1">
        <v>53</v>
      </c>
      <c r="U62" s="1">
        <v>9</v>
      </c>
      <c r="V62" s="1">
        <v>26</v>
      </c>
      <c r="W62" s="1">
        <v>15</v>
      </c>
      <c r="X62" s="1">
        <v>17</v>
      </c>
      <c r="Y62" s="1">
        <v>27</v>
      </c>
      <c r="Z62" s="1">
        <v>64</v>
      </c>
      <c r="AA62" s="1">
        <v>23</v>
      </c>
      <c r="AB62" s="1">
        <v>181</v>
      </c>
      <c r="AC62">
        <v>0.34693877551020408</v>
      </c>
      <c r="AD62">
        <v>0.28813559322033899</v>
      </c>
      <c r="AE62">
        <v>0.31481481481481471</v>
      </c>
      <c r="AF62">
        <v>59</v>
      </c>
      <c r="AG62">
        <v>0.40151515151515149</v>
      </c>
      <c r="AH62">
        <v>0.60227272727272729</v>
      </c>
      <c r="AI62">
        <v>0.4818181818181817</v>
      </c>
      <c r="AJ62">
        <v>88</v>
      </c>
      <c r="AK62">
        <v>0.7211155378486056</v>
      </c>
      <c r="AL62">
        <v>268</v>
      </c>
      <c r="AM62">
        <v>0.77350427350427353</v>
      </c>
      <c r="AN62">
        <v>0.67537313432835822</v>
      </c>
      <c r="AO62">
        <v>0.60481927710843375</v>
      </c>
      <c r="AP62">
        <v>0.50731940017654298</v>
      </c>
      <c r="AQ62">
        <v>0.52192715160714143</v>
      </c>
      <c r="AR62">
        <v>0.50591617816053402</v>
      </c>
      <c r="AS62">
        <v>415</v>
      </c>
      <c r="AT62">
        <v>0.63398040093392938</v>
      </c>
      <c r="AU62">
        <v>0.60481927710843375</v>
      </c>
      <c r="AV62">
        <v>0.61260973064457924</v>
      </c>
      <c r="AW62">
        <v>415</v>
      </c>
    </row>
    <row r="63" spans="1:49" x14ac:dyDescent="0.25">
      <c r="A63">
        <v>2</v>
      </c>
      <c r="B63" s="1" t="s">
        <v>96</v>
      </c>
      <c r="C63" t="s">
        <v>97</v>
      </c>
      <c r="D63" s="1" t="s">
        <v>136</v>
      </c>
      <c r="E63">
        <v>1.6012282371520996</v>
      </c>
      <c r="F63">
        <v>1658</v>
      </c>
      <c r="G63">
        <v>1243</v>
      </c>
      <c r="H63">
        <v>415</v>
      </c>
      <c r="I63">
        <v>0.68433734939759039</v>
      </c>
      <c r="J63">
        <v>0.68480052753049792</v>
      </c>
      <c r="K63">
        <v>0.68433734939759039</v>
      </c>
      <c r="L63">
        <v>0</v>
      </c>
      <c r="M63">
        <v>0.46794761823068559</v>
      </c>
      <c r="N63">
        <v>0.68433734939759039</v>
      </c>
      <c r="O63">
        <v>0</v>
      </c>
      <c r="P63">
        <v>0.46921704177278789</v>
      </c>
      <c r="Q63">
        <v>0.68433734939759039</v>
      </c>
      <c r="R63">
        <v>0</v>
      </c>
      <c r="S63" s="1" t="s">
        <v>182</v>
      </c>
      <c r="T63" s="1">
        <v>36</v>
      </c>
      <c r="U63" s="1">
        <v>0</v>
      </c>
      <c r="V63" s="1">
        <v>51</v>
      </c>
      <c r="W63" s="1">
        <v>12</v>
      </c>
      <c r="X63" s="1">
        <v>5</v>
      </c>
      <c r="Y63" s="1">
        <v>43</v>
      </c>
      <c r="Z63" s="1">
        <v>24</v>
      </c>
      <c r="AA63" s="1">
        <v>1</v>
      </c>
      <c r="AB63" s="1">
        <v>243</v>
      </c>
      <c r="AC63">
        <v>0.83333333333333337</v>
      </c>
      <c r="AD63">
        <v>8.3333333333333301E-2</v>
      </c>
      <c r="AE63">
        <v>0.15151515151515149</v>
      </c>
      <c r="AF63">
        <v>60</v>
      </c>
      <c r="AG63">
        <v>0.5</v>
      </c>
      <c r="AH63">
        <v>0.4137931034482758</v>
      </c>
      <c r="AI63">
        <v>0.45283018867924529</v>
      </c>
      <c r="AJ63">
        <v>87</v>
      </c>
      <c r="AK63">
        <v>0.803305785123967</v>
      </c>
      <c r="AL63">
        <v>268</v>
      </c>
      <c r="AM63">
        <v>0.72106824925816027</v>
      </c>
      <c r="AN63">
        <v>0.90671641791044777</v>
      </c>
      <c r="AO63">
        <v>0.68433734939759039</v>
      </c>
      <c r="AP63">
        <v>0.68480052753049792</v>
      </c>
      <c r="AQ63">
        <v>0.46794761823068559</v>
      </c>
      <c r="AR63">
        <v>0.46921704177278789</v>
      </c>
      <c r="AS63">
        <v>415</v>
      </c>
      <c r="AT63">
        <v>0.69095491759322158</v>
      </c>
      <c r="AU63">
        <v>0.68433734939759039</v>
      </c>
      <c r="AV63">
        <v>0.63559779739572675</v>
      </c>
      <c r="AW63">
        <v>415</v>
      </c>
    </row>
    <row r="64" spans="1:49" x14ac:dyDescent="0.25">
      <c r="A64">
        <v>3</v>
      </c>
      <c r="B64" s="1" t="s">
        <v>96</v>
      </c>
      <c r="C64" t="s">
        <v>97</v>
      </c>
      <c r="D64" s="1" t="s">
        <v>136</v>
      </c>
      <c r="E64">
        <v>1.6575765609741211</v>
      </c>
      <c r="F64">
        <v>1658</v>
      </c>
      <c r="G64">
        <v>1244</v>
      </c>
      <c r="H64">
        <v>414</v>
      </c>
      <c r="I64">
        <v>0.66908212560386471</v>
      </c>
      <c r="J64">
        <v>0.53942801130138962</v>
      </c>
      <c r="K64">
        <v>0.66908212560386471</v>
      </c>
      <c r="L64">
        <v>0</v>
      </c>
      <c r="M64">
        <v>0.52706005332775041</v>
      </c>
      <c r="N64">
        <v>0.66908212560386471</v>
      </c>
      <c r="O64">
        <v>0</v>
      </c>
      <c r="P64">
        <v>0.5322882151957663</v>
      </c>
      <c r="Q64">
        <v>0.66908212560386471</v>
      </c>
      <c r="R64">
        <v>0</v>
      </c>
      <c r="S64" s="1" t="s">
        <v>183</v>
      </c>
      <c r="T64" s="1">
        <v>45</v>
      </c>
      <c r="U64" s="1">
        <v>11</v>
      </c>
      <c r="V64" s="1">
        <v>31</v>
      </c>
      <c r="W64" s="1">
        <v>10</v>
      </c>
      <c r="X64" s="1">
        <v>15</v>
      </c>
      <c r="Y64" s="1">
        <v>34</v>
      </c>
      <c r="Z64" s="1">
        <v>27</v>
      </c>
      <c r="AA64" s="1">
        <v>24</v>
      </c>
      <c r="AB64" s="1">
        <v>217</v>
      </c>
      <c r="AC64">
        <v>0.3</v>
      </c>
      <c r="AD64">
        <v>0.25423728813559321</v>
      </c>
      <c r="AE64">
        <v>0.2752293577981651</v>
      </c>
      <c r="AF64">
        <v>59</v>
      </c>
      <c r="AG64">
        <v>0.54878048780487809</v>
      </c>
      <c r="AH64">
        <v>0.51724137931034486</v>
      </c>
      <c r="AI64">
        <v>0.53254437869822491</v>
      </c>
      <c r="AJ64">
        <v>87</v>
      </c>
      <c r="AK64">
        <v>0.78909090909090895</v>
      </c>
      <c r="AL64">
        <v>268</v>
      </c>
      <c r="AM64">
        <v>0.76950354609929073</v>
      </c>
      <c r="AN64">
        <v>0.80970149253731338</v>
      </c>
      <c r="AO64">
        <v>0.66908212560386471</v>
      </c>
      <c r="AP64">
        <v>0.53942801130138962</v>
      </c>
      <c r="AQ64">
        <v>0.52706005332775041</v>
      </c>
      <c r="AR64">
        <v>0.5322882151957663</v>
      </c>
      <c r="AS64">
        <v>414</v>
      </c>
      <c r="AT64">
        <v>0.65620978935660457</v>
      </c>
      <c r="AU64">
        <v>0.66908212560386471</v>
      </c>
      <c r="AV64">
        <v>0.66194747993526792</v>
      </c>
      <c r="AW64">
        <v>414</v>
      </c>
    </row>
    <row r="65" spans="1:49" x14ac:dyDescent="0.25">
      <c r="A65">
        <v>4</v>
      </c>
      <c r="B65" s="1" t="s">
        <v>96</v>
      </c>
      <c r="C65" t="s">
        <v>97</v>
      </c>
      <c r="D65" s="1" t="s">
        <v>136</v>
      </c>
      <c r="E65">
        <v>1.607292652130127</v>
      </c>
      <c r="F65">
        <v>1658</v>
      </c>
      <c r="G65">
        <v>1244</v>
      </c>
      <c r="H65">
        <v>414</v>
      </c>
      <c r="I65">
        <v>0.67391304347826086</v>
      </c>
      <c r="J65">
        <v>0.5631472649368231</v>
      </c>
      <c r="K65">
        <v>0.67391304347826086</v>
      </c>
      <c r="L65">
        <v>0</v>
      </c>
      <c r="M65">
        <v>0.46156985009108409</v>
      </c>
      <c r="N65">
        <v>0.67391304347826086</v>
      </c>
      <c r="O65">
        <v>0</v>
      </c>
      <c r="P65">
        <v>0.4795849860998585</v>
      </c>
      <c r="Q65">
        <v>0.67391304347826086</v>
      </c>
      <c r="R65">
        <v>0</v>
      </c>
      <c r="S65" s="1" t="s">
        <v>184</v>
      </c>
      <c r="T65" s="1">
        <v>29</v>
      </c>
      <c r="U65" s="1">
        <v>6</v>
      </c>
      <c r="V65" s="1">
        <v>53</v>
      </c>
      <c r="W65" s="1">
        <v>2</v>
      </c>
      <c r="X65" s="1">
        <v>9</v>
      </c>
      <c r="Y65" s="1">
        <v>48</v>
      </c>
      <c r="Z65" s="1">
        <v>12</v>
      </c>
      <c r="AA65" s="1">
        <v>14</v>
      </c>
      <c r="AB65" s="1">
        <v>241</v>
      </c>
      <c r="AC65">
        <v>0.31034482758620691</v>
      </c>
      <c r="AD65">
        <v>0.15254237288135589</v>
      </c>
      <c r="AE65">
        <v>0.2045454545454545</v>
      </c>
      <c r="AF65">
        <v>59</v>
      </c>
      <c r="AG65">
        <v>0.67441860465116277</v>
      </c>
      <c r="AH65">
        <v>0.32954545454545447</v>
      </c>
      <c r="AI65">
        <v>0.4427480916030534</v>
      </c>
      <c r="AJ65">
        <v>88</v>
      </c>
      <c r="AK65">
        <v>0.79146141215106736</v>
      </c>
      <c r="AL65">
        <v>267</v>
      </c>
      <c r="AM65">
        <v>0.70467836257309946</v>
      </c>
      <c r="AN65">
        <v>0.90262172284644204</v>
      </c>
      <c r="AO65">
        <v>0.67391304347826086</v>
      </c>
      <c r="AP65">
        <v>0.5631472649368231</v>
      </c>
      <c r="AQ65">
        <v>0.46156985009108409</v>
      </c>
      <c r="AR65">
        <v>0.4795849860998585</v>
      </c>
      <c r="AS65">
        <v>414</v>
      </c>
      <c r="AT65">
        <v>0.64204904551668129</v>
      </c>
      <c r="AU65">
        <v>0.67391304347826086</v>
      </c>
      <c r="AV65">
        <v>0.63369616165117271</v>
      </c>
      <c r="AW65">
        <v>414</v>
      </c>
    </row>
    <row r="66" spans="1:49" s="9" customFormat="1" x14ac:dyDescent="0.25">
      <c r="A66" s="2" t="s">
        <v>215</v>
      </c>
      <c r="B66" s="2" t="str">
        <f>B65</f>
        <v>SM03</v>
      </c>
      <c r="C66" s="2" t="str">
        <f>C65</f>
        <v>multiSe</v>
      </c>
      <c r="D66" s="2" t="str">
        <f>D65</f>
        <v>Ternary</v>
      </c>
      <c r="E66" s="2">
        <f>SUM(E62:E65)</f>
        <v>6.5085787773132324</v>
      </c>
      <c r="F66" s="2">
        <f>F65</f>
        <v>1658</v>
      </c>
      <c r="G66" s="2">
        <f t="shared" ref="G66:H66" si="120">G65</f>
        <v>1244</v>
      </c>
      <c r="H66" s="2">
        <f t="shared" si="120"/>
        <v>414</v>
      </c>
      <c r="I66" s="2">
        <f>SUM(I62:I65)/4</f>
        <v>0.65803794889703737</v>
      </c>
      <c r="J66" s="2">
        <f t="shared" ref="J66:L66" si="121">SUM(J62:J65)/4</f>
        <v>0.57367380098631338</v>
      </c>
      <c r="K66" s="2">
        <f t="shared" si="121"/>
        <v>0.65803794889703737</v>
      </c>
      <c r="L66" s="2">
        <f t="shared" si="121"/>
        <v>0</v>
      </c>
      <c r="M66" s="2">
        <f t="shared" ref="M66:R66" si="122">SUM(M62:M65)/4</f>
        <v>0.49462616831416539</v>
      </c>
      <c r="N66" s="2">
        <f t="shared" si="122"/>
        <v>0.65803794889703737</v>
      </c>
      <c r="O66" s="2">
        <f t="shared" si="122"/>
        <v>0</v>
      </c>
      <c r="P66" s="2">
        <f t="shared" si="122"/>
        <v>0.49675160530723667</v>
      </c>
      <c r="Q66" s="2">
        <f t="shared" si="122"/>
        <v>0.65803794889703737</v>
      </c>
      <c r="R66" s="2">
        <f t="shared" si="122"/>
        <v>0</v>
      </c>
      <c r="S66" s="2"/>
      <c r="T66" s="2">
        <f>ROUND(SUM(T62:T65)/4,0)</f>
        <v>41</v>
      </c>
      <c r="U66" s="2">
        <f>ROUND(SUM(U62:U65)/4,0)</f>
        <v>7</v>
      </c>
      <c r="V66" s="2">
        <f t="shared" ref="V66:AB66" si="123">ROUND(SUM(V62:V65)/4,0)</f>
        <v>40</v>
      </c>
      <c r="W66" s="2">
        <f t="shared" si="123"/>
        <v>10</v>
      </c>
      <c r="X66" s="2">
        <f t="shared" si="123"/>
        <v>12</v>
      </c>
      <c r="Y66" s="2">
        <f t="shared" si="123"/>
        <v>38</v>
      </c>
      <c r="Z66" s="2">
        <f t="shared" si="123"/>
        <v>32</v>
      </c>
      <c r="AA66" s="2">
        <f t="shared" si="123"/>
        <v>16</v>
      </c>
      <c r="AB66" s="2">
        <f t="shared" si="123"/>
        <v>221</v>
      </c>
      <c r="AC66" s="2">
        <f t="shared" ref="AC66" si="124">SUM(AC62:AC65)/4</f>
        <v>0.4476542341074361</v>
      </c>
      <c r="AD66" s="2">
        <f t="shared" ref="AD66:AE66" si="125">SUM(AD62:AD65)/4</f>
        <v>0.19456214689265536</v>
      </c>
      <c r="AE66" s="2">
        <f t="shared" si="125"/>
        <v>0.23652619466839644</v>
      </c>
      <c r="AF66" s="2">
        <f>AF65</f>
        <v>59</v>
      </c>
      <c r="AG66" s="2">
        <f t="shared" ref="AG66:AI66" si="126">SUM(AG62:AG65)/4</f>
        <v>0.53117856099279803</v>
      </c>
      <c r="AH66" s="2">
        <f t="shared" si="126"/>
        <v>0.46571316614420066</v>
      </c>
      <c r="AI66" s="2">
        <f t="shared" si="126"/>
        <v>0.47748521019967638</v>
      </c>
      <c r="AJ66" s="2">
        <f>AJ65</f>
        <v>88</v>
      </c>
      <c r="AK66" s="2">
        <f t="shared" ref="AK66:AM66" si="127">SUM(AK62:AK65)/4</f>
        <v>0.77624341105363726</v>
      </c>
      <c r="AL66" s="2">
        <f t="shared" si="127"/>
        <v>267.75</v>
      </c>
      <c r="AM66" s="2">
        <f t="shared" si="127"/>
        <v>0.742188607858706</v>
      </c>
      <c r="AN66" s="2">
        <f>AN65</f>
        <v>0.90262172284644204</v>
      </c>
      <c r="AO66" s="2">
        <f t="shared" ref="AO66:AR66" si="128">SUM(AO62:AO65)/4</f>
        <v>0.65803794889703737</v>
      </c>
      <c r="AP66" s="2">
        <f t="shared" si="128"/>
        <v>0.57367380098631338</v>
      </c>
      <c r="AQ66" s="2">
        <f t="shared" si="128"/>
        <v>0.49462616831416539</v>
      </c>
      <c r="AR66" s="2">
        <f t="shared" si="128"/>
        <v>0.49675160530723667</v>
      </c>
      <c r="AS66" s="2">
        <f>AS65</f>
        <v>414</v>
      </c>
      <c r="AT66" s="2">
        <f t="shared" ref="AT66:AV66" si="129">SUM(AT62:AT65)/4</f>
        <v>0.65579853835010915</v>
      </c>
      <c r="AU66" s="2">
        <f t="shared" si="129"/>
        <v>0.65803794889703737</v>
      </c>
      <c r="AV66" s="2">
        <f t="shared" si="129"/>
        <v>0.63596279240668663</v>
      </c>
      <c r="AW66" s="2">
        <f>AW65</f>
        <v>414</v>
      </c>
    </row>
    <row r="67" spans="1:49" x14ac:dyDescent="0.25">
      <c r="A67">
        <v>1</v>
      </c>
      <c r="B67" s="1" t="s">
        <v>102</v>
      </c>
      <c r="C67" t="s">
        <v>103</v>
      </c>
      <c r="D67" s="1" t="s">
        <v>136</v>
      </c>
      <c r="E67">
        <v>46.322722196578979</v>
      </c>
      <c r="F67">
        <v>64501</v>
      </c>
      <c r="G67">
        <v>48375</v>
      </c>
      <c r="H67">
        <v>16126</v>
      </c>
      <c r="I67">
        <v>0.60169911943445364</v>
      </c>
      <c r="J67">
        <v>0.54402503299827543</v>
      </c>
      <c r="K67">
        <v>0.60169911943445364</v>
      </c>
      <c r="L67">
        <v>0</v>
      </c>
      <c r="M67">
        <v>0.51242009204804895</v>
      </c>
      <c r="N67">
        <v>0.60169911943445364</v>
      </c>
      <c r="O67">
        <v>0</v>
      </c>
      <c r="P67">
        <v>0.52192376078462621</v>
      </c>
      <c r="Q67">
        <v>0.60169911943445364</v>
      </c>
      <c r="R67">
        <v>0</v>
      </c>
      <c r="S67" s="1" t="s">
        <v>185</v>
      </c>
      <c r="T67" s="1">
        <v>1969</v>
      </c>
      <c r="U67" s="1">
        <v>299</v>
      </c>
      <c r="V67" s="1">
        <v>1849</v>
      </c>
      <c r="W67" s="1">
        <v>420</v>
      </c>
      <c r="X67" s="1">
        <v>895</v>
      </c>
      <c r="Y67" s="1">
        <v>1603</v>
      </c>
      <c r="Z67" s="1">
        <v>1512</v>
      </c>
      <c r="AA67" s="1">
        <v>740</v>
      </c>
      <c r="AB67" s="1">
        <v>6839</v>
      </c>
      <c r="AC67">
        <v>0.46277145811789039</v>
      </c>
      <c r="AD67">
        <v>0.3067169294037011</v>
      </c>
      <c r="AE67">
        <v>0.36892003297609233</v>
      </c>
      <c r="AF67">
        <v>2918</v>
      </c>
      <c r="AG67">
        <v>0.50474237375032038</v>
      </c>
      <c r="AH67">
        <v>0.47826086956521741</v>
      </c>
      <c r="AI67">
        <v>0.49114492392117731</v>
      </c>
      <c r="AJ67">
        <v>4117</v>
      </c>
      <c r="AK67">
        <v>0.70570632545660916</v>
      </c>
      <c r="AL67">
        <v>9091</v>
      </c>
      <c r="AM67">
        <v>0.66456126712661545</v>
      </c>
      <c r="AN67">
        <v>0.75228247717522823</v>
      </c>
      <c r="AO67">
        <v>0.60169911943445364</v>
      </c>
      <c r="AP67">
        <v>0.54402503299827543</v>
      </c>
      <c r="AQ67">
        <v>0.51242009204804895</v>
      </c>
      <c r="AR67">
        <v>0.52192376078462621</v>
      </c>
      <c r="AS67">
        <v>16126</v>
      </c>
      <c r="AT67">
        <v>0.58724531483108855</v>
      </c>
      <c r="AU67">
        <v>0.60169911943445364</v>
      </c>
      <c r="AV67">
        <v>0.58998688532393384</v>
      </c>
      <c r="AW67">
        <v>16126</v>
      </c>
    </row>
    <row r="68" spans="1:49" x14ac:dyDescent="0.25">
      <c r="A68">
        <v>2</v>
      </c>
      <c r="B68" s="1" t="s">
        <v>102</v>
      </c>
      <c r="C68" t="s">
        <v>103</v>
      </c>
      <c r="D68" s="1" t="s">
        <v>136</v>
      </c>
      <c r="E68">
        <v>45.42292046546936</v>
      </c>
      <c r="F68">
        <v>64501</v>
      </c>
      <c r="G68">
        <v>48376</v>
      </c>
      <c r="H68">
        <v>16125</v>
      </c>
      <c r="I68">
        <v>0.57060465116279069</v>
      </c>
      <c r="J68">
        <v>0.52990354997843248</v>
      </c>
      <c r="K68">
        <v>0.57060465116279069</v>
      </c>
      <c r="L68">
        <v>0</v>
      </c>
      <c r="M68">
        <v>0.53545887846930029</v>
      </c>
      <c r="N68">
        <v>0.57060465116279069</v>
      </c>
      <c r="O68">
        <v>0</v>
      </c>
      <c r="P68">
        <v>0.52536957232334114</v>
      </c>
      <c r="Q68">
        <v>0.57060465116279069</v>
      </c>
      <c r="R68">
        <v>0</v>
      </c>
      <c r="S68" s="1" t="s">
        <v>186</v>
      </c>
      <c r="T68" s="1">
        <v>2548</v>
      </c>
      <c r="U68" s="1">
        <v>353</v>
      </c>
      <c r="V68" s="1">
        <v>1215</v>
      </c>
      <c r="W68" s="1">
        <v>777</v>
      </c>
      <c r="X68" s="1">
        <v>1098</v>
      </c>
      <c r="Y68" s="1">
        <v>1043</v>
      </c>
      <c r="Z68" s="1">
        <v>2498</v>
      </c>
      <c r="AA68" s="1">
        <v>1038</v>
      </c>
      <c r="AB68" s="1">
        <v>5555</v>
      </c>
      <c r="AC68">
        <v>0.44114102049015669</v>
      </c>
      <c r="AD68">
        <v>0.37628512679917753</v>
      </c>
      <c r="AE68">
        <v>0.40614018864434981</v>
      </c>
      <c r="AF68">
        <v>2918</v>
      </c>
      <c r="AG68">
        <v>0.43757513309290741</v>
      </c>
      <c r="AH68">
        <v>0.61904761904761907</v>
      </c>
      <c r="AI68">
        <v>0.51272763859543213</v>
      </c>
      <c r="AJ68">
        <v>4116</v>
      </c>
      <c r="AK68">
        <v>0.65724088973024131</v>
      </c>
      <c r="AL68">
        <v>9091</v>
      </c>
      <c r="AM68">
        <v>0.71099449635223344</v>
      </c>
      <c r="AN68">
        <v>0.61104388956110434</v>
      </c>
      <c r="AO68">
        <v>0.57060465116279069</v>
      </c>
      <c r="AP68">
        <v>0.52990354997843248</v>
      </c>
      <c r="AQ68">
        <v>0.53545887846930029</v>
      </c>
      <c r="AR68">
        <v>0.52536957232334114</v>
      </c>
      <c r="AS68">
        <v>16125</v>
      </c>
      <c r="AT68">
        <v>0.59236959453884264</v>
      </c>
      <c r="AU68">
        <v>0.57060465116279069</v>
      </c>
      <c r="AV68">
        <v>0.57491354787352766</v>
      </c>
      <c r="AW68">
        <v>16125</v>
      </c>
    </row>
    <row r="69" spans="1:49" x14ac:dyDescent="0.25">
      <c r="A69">
        <v>3</v>
      </c>
      <c r="B69" s="1" t="s">
        <v>102</v>
      </c>
      <c r="C69" t="s">
        <v>103</v>
      </c>
      <c r="D69" s="1" t="s">
        <v>136</v>
      </c>
      <c r="E69">
        <v>46.031784772872925</v>
      </c>
      <c r="F69">
        <v>64501</v>
      </c>
      <c r="G69">
        <v>48376</v>
      </c>
      <c r="H69">
        <v>16125</v>
      </c>
      <c r="I69">
        <v>0.61221705426356587</v>
      </c>
      <c r="J69">
        <v>0.56042556975352287</v>
      </c>
      <c r="K69">
        <v>0.61221705426356587</v>
      </c>
      <c r="L69">
        <v>0</v>
      </c>
      <c r="M69">
        <v>0.52019751736090447</v>
      </c>
      <c r="N69">
        <v>0.61221705426356587</v>
      </c>
      <c r="O69">
        <v>0</v>
      </c>
      <c r="P69">
        <v>0.53289990005498455</v>
      </c>
      <c r="Q69">
        <v>0.61221705426356587</v>
      </c>
      <c r="R69">
        <v>0</v>
      </c>
      <c r="S69" s="1" t="s">
        <v>187</v>
      </c>
      <c r="T69" s="1">
        <v>1645</v>
      </c>
      <c r="U69" s="1">
        <v>331</v>
      </c>
      <c r="V69" s="1">
        <v>2140</v>
      </c>
      <c r="W69" s="1">
        <v>289</v>
      </c>
      <c r="X69" s="1">
        <v>1100</v>
      </c>
      <c r="Y69" s="1">
        <v>1529</v>
      </c>
      <c r="Z69" s="1">
        <v>1087</v>
      </c>
      <c r="AA69" s="1">
        <v>877</v>
      </c>
      <c r="AB69" s="1">
        <v>7127</v>
      </c>
      <c r="AC69">
        <v>0.47660311958405538</v>
      </c>
      <c r="AD69">
        <v>0.37697052775873879</v>
      </c>
      <c r="AE69">
        <v>0.4209720627631075</v>
      </c>
      <c r="AF69">
        <v>2918</v>
      </c>
      <c r="AG69">
        <v>0.54452168156239655</v>
      </c>
      <c r="AH69">
        <v>0.39965986394557818</v>
      </c>
      <c r="AI69">
        <v>0.4609780019616086</v>
      </c>
      <c r="AJ69">
        <v>4116</v>
      </c>
      <c r="AK69">
        <v>0.71674963544023751</v>
      </c>
      <c r="AL69">
        <v>9091</v>
      </c>
      <c r="AM69">
        <v>0.66015190811411639</v>
      </c>
      <c r="AN69">
        <v>0.78396216037839617</v>
      </c>
      <c r="AO69">
        <v>0.61221705426356587</v>
      </c>
      <c r="AP69">
        <v>0.56042556975352287</v>
      </c>
      <c r="AQ69">
        <v>0.52019751736090447</v>
      </c>
      <c r="AR69">
        <v>0.53289990005498455</v>
      </c>
      <c r="AS69">
        <v>16125</v>
      </c>
      <c r="AT69">
        <v>0.59742140408821887</v>
      </c>
      <c r="AU69">
        <v>0.61221705426356587</v>
      </c>
      <c r="AV69">
        <v>0.59793816254287924</v>
      </c>
      <c r="AW69">
        <v>16125</v>
      </c>
    </row>
    <row r="70" spans="1:49" x14ac:dyDescent="0.25">
      <c r="A70">
        <v>4</v>
      </c>
      <c r="B70" s="1" t="s">
        <v>102</v>
      </c>
      <c r="C70" t="s">
        <v>103</v>
      </c>
      <c r="D70" s="1" t="s">
        <v>136</v>
      </c>
      <c r="E70">
        <v>45.680826902389526</v>
      </c>
      <c r="F70">
        <v>64501</v>
      </c>
      <c r="G70">
        <v>48376</v>
      </c>
      <c r="H70">
        <v>16125</v>
      </c>
      <c r="I70">
        <v>0.59851162790697676</v>
      </c>
      <c r="J70">
        <v>0.54249388126497344</v>
      </c>
      <c r="K70">
        <v>0.59851162790697676</v>
      </c>
      <c r="L70">
        <v>0</v>
      </c>
      <c r="M70">
        <v>0.52483972187620875</v>
      </c>
      <c r="N70">
        <v>0.59851162790697676</v>
      </c>
      <c r="O70">
        <v>0</v>
      </c>
      <c r="P70">
        <v>0.53188539844618121</v>
      </c>
      <c r="Q70">
        <v>0.59851162790697676</v>
      </c>
      <c r="R70">
        <v>0</v>
      </c>
      <c r="S70" s="1" t="s">
        <v>188</v>
      </c>
      <c r="T70" s="1">
        <v>1957</v>
      </c>
      <c r="U70" s="1">
        <v>366</v>
      </c>
      <c r="V70" s="1">
        <v>1794</v>
      </c>
      <c r="W70" s="1">
        <v>394</v>
      </c>
      <c r="X70" s="1">
        <v>1086</v>
      </c>
      <c r="Y70" s="1">
        <v>1437</v>
      </c>
      <c r="Z70" s="1">
        <v>1531</v>
      </c>
      <c r="AA70" s="1">
        <v>952</v>
      </c>
      <c r="AB70" s="1">
        <v>6608</v>
      </c>
      <c r="AC70">
        <v>0.45174708818635601</v>
      </c>
      <c r="AD70">
        <v>0.3723003085361673</v>
      </c>
      <c r="AE70">
        <v>0.40819394850591989</v>
      </c>
      <c r="AF70">
        <v>2917</v>
      </c>
      <c r="AG70">
        <v>0.50412158681092223</v>
      </c>
      <c r="AH70">
        <v>0.4753461258197717</v>
      </c>
      <c r="AI70">
        <v>0.48931116389548701</v>
      </c>
      <c r="AJ70">
        <v>4117</v>
      </c>
      <c r="AK70">
        <v>0.69815108293713679</v>
      </c>
      <c r="AL70">
        <v>9091</v>
      </c>
      <c r="AM70">
        <v>0.67161296879764198</v>
      </c>
      <c r="AN70">
        <v>0.72687273127268726</v>
      </c>
      <c r="AO70">
        <v>0.59851162790697676</v>
      </c>
      <c r="AP70">
        <v>0.54249388126497344</v>
      </c>
      <c r="AQ70">
        <v>0.52483972187620875</v>
      </c>
      <c r="AR70">
        <v>0.53188539844618121</v>
      </c>
      <c r="AS70">
        <v>16125</v>
      </c>
      <c r="AT70">
        <v>0.5890758653320638</v>
      </c>
      <c r="AU70">
        <v>0.59851162790697676</v>
      </c>
      <c r="AV70">
        <v>0.59237750725773641</v>
      </c>
      <c r="AW70">
        <v>16125</v>
      </c>
    </row>
    <row r="71" spans="1:49" s="9" customFormat="1" x14ac:dyDescent="0.25">
      <c r="A71" s="2" t="s">
        <v>215</v>
      </c>
      <c r="B71" s="2" t="str">
        <f>B70</f>
        <v>SM04</v>
      </c>
      <c r="C71" s="2" t="str">
        <f>C70</f>
        <v>gertwittersent</v>
      </c>
      <c r="D71" s="2" t="str">
        <f>D70</f>
        <v>Ternary</v>
      </c>
      <c r="E71" s="2">
        <f>SUM(E67:E70)</f>
        <v>183.45825433731079</v>
      </c>
      <c r="F71" s="2">
        <f>F70</f>
        <v>64501</v>
      </c>
      <c r="G71" s="2">
        <f t="shared" ref="G71:H71" si="130">G70</f>
        <v>48376</v>
      </c>
      <c r="H71" s="2">
        <f t="shared" si="130"/>
        <v>16125</v>
      </c>
      <c r="I71" s="2">
        <f>SUM(I67:I70)/4</f>
        <v>0.59575811319194671</v>
      </c>
      <c r="J71" s="2">
        <f t="shared" ref="J71:L71" si="131">SUM(J67:J70)/4</f>
        <v>0.54421200849880103</v>
      </c>
      <c r="K71" s="2">
        <f t="shared" si="131"/>
        <v>0.59575811319194671</v>
      </c>
      <c r="L71" s="2">
        <f t="shared" si="131"/>
        <v>0</v>
      </c>
      <c r="M71" s="2">
        <f t="shared" ref="M71:R71" si="132">SUM(M67:M70)/4</f>
        <v>0.52322905243861562</v>
      </c>
      <c r="N71" s="2">
        <f t="shared" si="132"/>
        <v>0.59575811319194671</v>
      </c>
      <c r="O71" s="2">
        <f t="shared" si="132"/>
        <v>0</v>
      </c>
      <c r="P71" s="2">
        <f t="shared" si="132"/>
        <v>0.52801965790228322</v>
      </c>
      <c r="Q71" s="2">
        <f t="shared" si="132"/>
        <v>0.59575811319194671</v>
      </c>
      <c r="R71" s="2">
        <f t="shared" si="132"/>
        <v>0</v>
      </c>
      <c r="S71" s="2"/>
      <c r="T71" s="2">
        <f>ROUND(SUM(T67:T70)/4,0)</f>
        <v>2030</v>
      </c>
      <c r="U71" s="2">
        <f>ROUND(SUM(U67:U70)/4,0)</f>
        <v>337</v>
      </c>
      <c r="V71" s="2">
        <f t="shared" ref="V71:AB71" si="133">ROUND(SUM(V67:V70)/4,0)</f>
        <v>1750</v>
      </c>
      <c r="W71" s="2">
        <f t="shared" si="133"/>
        <v>470</v>
      </c>
      <c r="X71" s="2">
        <f t="shared" si="133"/>
        <v>1045</v>
      </c>
      <c r="Y71" s="2">
        <f t="shared" si="133"/>
        <v>1403</v>
      </c>
      <c r="Z71" s="2">
        <f t="shared" si="133"/>
        <v>1657</v>
      </c>
      <c r="AA71" s="2">
        <f t="shared" si="133"/>
        <v>902</v>
      </c>
      <c r="AB71" s="2">
        <f t="shared" si="133"/>
        <v>6532</v>
      </c>
      <c r="AC71" s="2">
        <f t="shared" ref="AC71" si="134">SUM(AC67:AC70)/4</f>
        <v>0.45806567159461464</v>
      </c>
      <c r="AD71" s="2">
        <f t="shared" ref="AD71:AE71" si="135">SUM(AD67:AD70)/4</f>
        <v>0.35806822312444619</v>
      </c>
      <c r="AE71" s="2">
        <f t="shared" si="135"/>
        <v>0.40105655822236735</v>
      </c>
      <c r="AF71" s="2">
        <f>AF70</f>
        <v>2917</v>
      </c>
      <c r="AG71" s="2">
        <f t="shared" ref="AG71:AI71" si="136">SUM(AG67:AG70)/4</f>
        <v>0.49774019380413659</v>
      </c>
      <c r="AH71" s="2">
        <f t="shared" si="136"/>
        <v>0.49307861959454657</v>
      </c>
      <c r="AI71" s="2">
        <f t="shared" si="136"/>
        <v>0.48854043209342624</v>
      </c>
      <c r="AJ71" s="2">
        <f>AJ70</f>
        <v>4117</v>
      </c>
      <c r="AK71" s="2">
        <f t="shared" ref="AK71:AM71" si="137">SUM(AK67:AK70)/4</f>
        <v>0.69446198339105625</v>
      </c>
      <c r="AL71" s="2">
        <f t="shared" si="137"/>
        <v>9091</v>
      </c>
      <c r="AM71" s="2">
        <f t="shared" si="137"/>
        <v>0.67683016009765185</v>
      </c>
      <c r="AN71" s="2">
        <f>AN70</f>
        <v>0.72687273127268726</v>
      </c>
      <c r="AO71" s="2">
        <f t="shared" ref="AO71:AR71" si="138">SUM(AO67:AO70)/4</f>
        <v>0.59575811319194671</v>
      </c>
      <c r="AP71" s="2">
        <f t="shared" si="138"/>
        <v>0.54421200849880103</v>
      </c>
      <c r="AQ71" s="2">
        <f t="shared" si="138"/>
        <v>0.52322905243861562</v>
      </c>
      <c r="AR71" s="2">
        <f t="shared" si="138"/>
        <v>0.52801965790228322</v>
      </c>
      <c r="AS71" s="2">
        <f>AS70</f>
        <v>16125</v>
      </c>
      <c r="AT71" s="2">
        <f t="shared" ref="AT71:AV71" si="139">SUM(AT67:AT70)/4</f>
        <v>0.59152804469755349</v>
      </c>
      <c r="AU71" s="2">
        <f t="shared" si="139"/>
        <v>0.59575811319194671</v>
      </c>
      <c r="AV71" s="2">
        <f t="shared" si="139"/>
        <v>0.58880402574951929</v>
      </c>
      <c r="AW71" s="2">
        <f>AW70</f>
        <v>16125</v>
      </c>
    </row>
    <row r="72" spans="1:49" x14ac:dyDescent="0.25">
      <c r="A72">
        <v>1</v>
      </c>
      <c r="B72" s="1" t="s">
        <v>108</v>
      </c>
      <c r="C72" t="s">
        <v>109</v>
      </c>
      <c r="D72" s="1" t="s">
        <v>136</v>
      </c>
      <c r="E72">
        <v>0.98616385459899902</v>
      </c>
      <c r="F72">
        <v>163</v>
      </c>
      <c r="G72">
        <v>122</v>
      </c>
      <c r="H72">
        <v>41</v>
      </c>
      <c r="I72">
        <v>0.65853658536585369</v>
      </c>
      <c r="J72">
        <v>0.21951219512195119</v>
      </c>
      <c r="K72">
        <v>0.65853658536585369</v>
      </c>
      <c r="L72">
        <v>0</v>
      </c>
      <c r="M72">
        <v>0.33333333333333331</v>
      </c>
      <c r="N72">
        <v>0.65853658536585369</v>
      </c>
      <c r="O72">
        <v>0</v>
      </c>
      <c r="P72">
        <v>0.26470588235294118</v>
      </c>
      <c r="Q72">
        <v>0.65853658536585369</v>
      </c>
      <c r="R72">
        <v>0</v>
      </c>
      <c r="S72" s="1" t="s">
        <v>189</v>
      </c>
      <c r="T72" s="1">
        <v>0</v>
      </c>
      <c r="U72" s="1">
        <v>12</v>
      </c>
      <c r="V72" s="1">
        <v>0</v>
      </c>
      <c r="W72" s="1">
        <v>0</v>
      </c>
      <c r="X72" s="1">
        <v>27</v>
      </c>
      <c r="Y72" s="1">
        <v>0</v>
      </c>
      <c r="Z72" s="1">
        <v>0</v>
      </c>
      <c r="AA72" s="1">
        <v>2</v>
      </c>
      <c r="AB72" s="1">
        <v>0</v>
      </c>
      <c r="AC72">
        <v>0.65853658536585369</v>
      </c>
      <c r="AD72">
        <v>1</v>
      </c>
      <c r="AE72">
        <v>0.79411764705882348</v>
      </c>
      <c r="AF72">
        <v>27</v>
      </c>
      <c r="AG72">
        <v>0</v>
      </c>
      <c r="AH72">
        <v>0</v>
      </c>
      <c r="AI72">
        <v>0</v>
      </c>
      <c r="AJ72">
        <v>12</v>
      </c>
      <c r="AK72">
        <v>0</v>
      </c>
      <c r="AL72">
        <v>2</v>
      </c>
      <c r="AM72">
        <v>0</v>
      </c>
      <c r="AN72">
        <v>0</v>
      </c>
      <c r="AO72">
        <v>0.65853658536585369</v>
      </c>
      <c r="AP72">
        <v>0.21951219512195119</v>
      </c>
      <c r="AQ72">
        <v>0.33333333333333331</v>
      </c>
      <c r="AR72">
        <v>0.26470588235294118</v>
      </c>
      <c r="AS72">
        <v>41</v>
      </c>
      <c r="AT72">
        <v>0.43367043426531821</v>
      </c>
      <c r="AU72">
        <v>0.65853658536585369</v>
      </c>
      <c r="AV72">
        <v>0.52295552367288378</v>
      </c>
      <c r="AW72">
        <v>41</v>
      </c>
    </row>
    <row r="73" spans="1:49" x14ac:dyDescent="0.25">
      <c r="A73">
        <v>2</v>
      </c>
      <c r="B73" s="1" t="s">
        <v>108</v>
      </c>
      <c r="C73" t="s">
        <v>109</v>
      </c>
      <c r="D73" s="1" t="s">
        <v>136</v>
      </c>
      <c r="E73">
        <v>0.75496649742126465</v>
      </c>
      <c r="F73">
        <v>163</v>
      </c>
      <c r="G73">
        <v>122</v>
      </c>
      <c r="H73">
        <v>41</v>
      </c>
      <c r="I73">
        <v>0.65853658536585369</v>
      </c>
      <c r="J73">
        <v>0.21951219512195119</v>
      </c>
      <c r="K73">
        <v>0.65853658536585369</v>
      </c>
      <c r="L73">
        <v>0</v>
      </c>
      <c r="M73">
        <v>0.33333333333333331</v>
      </c>
      <c r="N73">
        <v>0.65853658536585369</v>
      </c>
      <c r="O73">
        <v>0</v>
      </c>
      <c r="P73">
        <v>0.26470588235294118</v>
      </c>
      <c r="Q73">
        <v>0.65853658536585369</v>
      </c>
      <c r="R73">
        <v>0</v>
      </c>
      <c r="S73" s="1" t="s">
        <v>189</v>
      </c>
      <c r="T73" s="1">
        <v>0</v>
      </c>
      <c r="U73" s="1">
        <v>12</v>
      </c>
      <c r="V73" s="1">
        <v>0</v>
      </c>
      <c r="W73" s="1">
        <v>0</v>
      </c>
      <c r="X73" s="1">
        <v>27</v>
      </c>
      <c r="Y73" s="1">
        <v>0</v>
      </c>
      <c r="Z73" s="1">
        <v>0</v>
      </c>
      <c r="AA73" s="1">
        <v>2</v>
      </c>
      <c r="AB73" s="1">
        <v>0</v>
      </c>
      <c r="AC73">
        <v>0.65853658536585369</v>
      </c>
      <c r="AD73">
        <v>1</v>
      </c>
      <c r="AE73">
        <v>0.79411764705882348</v>
      </c>
      <c r="AF73">
        <v>27</v>
      </c>
      <c r="AG73">
        <v>0</v>
      </c>
      <c r="AH73">
        <v>0</v>
      </c>
      <c r="AI73">
        <v>0</v>
      </c>
      <c r="AJ73">
        <v>12</v>
      </c>
      <c r="AK73">
        <v>0</v>
      </c>
      <c r="AL73">
        <v>2</v>
      </c>
      <c r="AM73">
        <v>0</v>
      </c>
      <c r="AN73">
        <v>0</v>
      </c>
      <c r="AO73">
        <v>0.65853658536585369</v>
      </c>
      <c r="AP73">
        <v>0.21951219512195119</v>
      </c>
      <c r="AQ73">
        <v>0.33333333333333331</v>
      </c>
      <c r="AR73">
        <v>0.26470588235294118</v>
      </c>
      <c r="AS73">
        <v>41</v>
      </c>
      <c r="AT73">
        <v>0.43367043426531821</v>
      </c>
      <c r="AU73">
        <v>0.65853658536585369</v>
      </c>
      <c r="AV73">
        <v>0.52295552367288378</v>
      </c>
      <c r="AW73">
        <v>41</v>
      </c>
    </row>
    <row r="74" spans="1:49" x14ac:dyDescent="0.25">
      <c r="A74">
        <v>3</v>
      </c>
      <c r="B74" s="1" t="s">
        <v>108</v>
      </c>
      <c r="C74" t="s">
        <v>109</v>
      </c>
      <c r="D74" s="1" t="s">
        <v>136</v>
      </c>
      <c r="E74">
        <v>0.69933319091796875</v>
      </c>
      <c r="F74">
        <v>163</v>
      </c>
      <c r="G74">
        <v>122</v>
      </c>
      <c r="H74">
        <v>41</v>
      </c>
      <c r="I74">
        <v>0.65853658536585369</v>
      </c>
      <c r="J74">
        <v>0.21951219512195119</v>
      </c>
      <c r="K74">
        <v>0.65853658536585369</v>
      </c>
      <c r="L74">
        <v>0</v>
      </c>
      <c r="M74">
        <v>0.33333333333333331</v>
      </c>
      <c r="N74">
        <v>0.65853658536585369</v>
      </c>
      <c r="O74">
        <v>0</v>
      </c>
      <c r="P74">
        <v>0.26470588235294118</v>
      </c>
      <c r="Q74">
        <v>0.65853658536585369</v>
      </c>
      <c r="R74">
        <v>0</v>
      </c>
      <c r="S74" s="1" t="s">
        <v>189</v>
      </c>
      <c r="T74" s="1">
        <v>0</v>
      </c>
      <c r="U74" s="1">
        <v>12</v>
      </c>
      <c r="V74" s="1">
        <v>0</v>
      </c>
      <c r="W74" s="1">
        <v>0</v>
      </c>
      <c r="X74" s="1">
        <v>27</v>
      </c>
      <c r="Y74" s="1">
        <v>0</v>
      </c>
      <c r="Z74" s="1">
        <v>0</v>
      </c>
      <c r="AA74" s="1">
        <v>2</v>
      </c>
      <c r="AB74" s="1">
        <v>0</v>
      </c>
      <c r="AC74">
        <v>0.65853658536585369</v>
      </c>
      <c r="AD74">
        <v>1</v>
      </c>
      <c r="AE74">
        <v>0.79411764705882348</v>
      </c>
      <c r="AF74">
        <v>27</v>
      </c>
      <c r="AG74">
        <v>0</v>
      </c>
      <c r="AH74">
        <v>0</v>
      </c>
      <c r="AI74">
        <v>0</v>
      </c>
      <c r="AJ74">
        <v>12</v>
      </c>
      <c r="AK74">
        <v>0</v>
      </c>
      <c r="AL74">
        <v>2</v>
      </c>
      <c r="AM74">
        <v>0</v>
      </c>
      <c r="AN74">
        <v>0</v>
      </c>
      <c r="AO74">
        <v>0.65853658536585369</v>
      </c>
      <c r="AP74">
        <v>0.21951219512195119</v>
      </c>
      <c r="AQ74">
        <v>0.33333333333333331</v>
      </c>
      <c r="AR74">
        <v>0.26470588235294118</v>
      </c>
      <c r="AS74">
        <v>41</v>
      </c>
      <c r="AT74">
        <v>0.43367043426531821</v>
      </c>
      <c r="AU74">
        <v>0.65853658536585369</v>
      </c>
      <c r="AV74">
        <v>0.52295552367288378</v>
      </c>
      <c r="AW74">
        <v>41</v>
      </c>
    </row>
    <row r="75" spans="1:49" x14ac:dyDescent="0.25">
      <c r="A75">
        <v>4</v>
      </c>
      <c r="B75" s="1" t="s">
        <v>108</v>
      </c>
      <c r="C75" t="s">
        <v>109</v>
      </c>
      <c r="D75" s="1" t="s">
        <v>136</v>
      </c>
      <c r="E75">
        <v>0.70957732200622559</v>
      </c>
      <c r="F75">
        <v>163</v>
      </c>
      <c r="G75">
        <v>123</v>
      </c>
      <c r="H75">
        <v>40</v>
      </c>
      <c r="I75">
        <v>0.65</v>
      </c>
      <c r="J75">
        <v>0.21666666666666659</v>
      </c>
      <c r="K75">
        <v>0.65</v>
      </c>
      <c r="L75">
        <v>0</v>
      </c>
      <c r="M75">
        <v>0.33333333333333331</v>
      </c>
      <c r="N75">
        <v>0.65</v>
      </c>
      <c r="O75">
        <v>0</v>
      </c>
      <c r="P75">
        <v>0.2626262626262626</v>
      </c>
      <c r="Q75">
        <v>0.65</v>
      </c>
      <c r="R75">
        <v>0</v>
      </c>
      <c r="S75" s="1" t="s">
        <v>190</v>
      </c>
      <c r="T75" s="1">
        <v>0</v>
      </c>
      <c r="U75" s="1">
        <v>13</v>
      </c>
      <c r="V75" s="1">
        <v>0</v>
      </c>
      <c r="W75" s="1">
        <v>0</v>
      </c>
      <c r="X75" s="1">
        <v>26</v>
      </c>
      <c r="Y75" s="1">
        <v>0</v>
      </c>
      <c r="Z75" s="1">
        <v>0</v>
      </c>
      <c r="AA75" s="1">
        <v>1</v>
      </c>
      <c r="AB75" s="1">
        <v>0</v>
      </c>
      <c r="AC75">
        <v>0.65</v>
      </c>
      <c r="AD75">
        <v>1</v>
      </c>
      <c r="AE75">
        <v>0.78787878787878796</v>
      </c>
      <c r="AF75">
        <v>26</v>
      </c>
      <c r="AG75">
        <v>0</v>
      </c>
      <c r="AH75">
        <v>0</v>
      </c>
      <c r="AI75">
        <v>0</v>
      </c>
      <c r="AJ75">
        <v>13</v>
      </c>
      <c r="AK75">
        <v>0</v>
      </c>
      <c r="AL75">
        <v>1</v>
      </c>
      <c r="AM75">
        <v>0</v>
      </c>
      <c r="AN75">
        <v>0</v>
      </c>
      <c r="AO75">
        <v>0.65</v>
      </c>
      <c r="AP75">
        <v>0.21666666666666659</v>
      </c>
      <c r="AQ75">
        <v>0.33333333333333331</v>
      </c>
      <c r="AR75">
        <v>0.2626262626262626</v>
      </c>
      <c r="AS75">
        <v>40</v>
      </c>
      <c r="AT75">
        <v>0.42249999999999999</v>
      </c>
      <c r="AU75">
        <v>0.65</v>
      </c>
      <c r="AV75">
        <v>0.5121212121212122</v>
      </c>
      <c r="AW75">
        <v>40</v>
      </c>
    </row>
    <row r="76" spans="1:49" s="9" customFormat="1" x14ac:dyDescent="0.25">
      <c r="A76" s="2" t="s">
        <v>215</v>
      </c>
      <c r="B76" s="2" t="str">
        <f>B75</f>
        <v>SM05</v>
      </c>
      <c r="C76" s="2" t="str">
        <f>C75</f>
        <v>ironycorpus</v>
      </c>
      <c r="D76" s="2" t="str">
        <f>D75</f>
        <v>Ternary</v>
      </c>
      <c r="E76" s="2">
        <f>SUM(E72:E75)</f>
        <v>3.150040864944458</v>
      </c>
      <c r="F76" s="2">
        <f>F75</f>
        <v>163</v>
      </c>
      <c r="G76" s="2">
        <f t="shared" ref="G76:H76" si="140">G75</f>
        <v>123</v>
      </c>
      <c r="H76" s="2">
        <f t="shared" si="140"/>
        <v>40</v>
      </c>
      <c r="I76" s="2">
        <f>SUM(I72:I75)/4</f>
        <v>0.65640243902439022</v>
      </c>
      <c r="J76" s="2">
        <f t="shared" ref="J76:L76" si="141">SUM(J72:J75)/4</f>
        <v>0.21880081300813004</v>
      </c>
      <c r="K76" s="2">
        <f t="shared" si="141"/>
        <v>0.65640243902439022</v>
      </c>
      <c r="L76" s="2">
        <f t="shared" si="141"/>
        <v>0</v>
      </c>
      <c r="M76" s="2">
        <f t="shared" ref="M76:R76" si="142">SUM(M72:M75)/4</f>
        <v>0.33333333333333331</v>
      </c>
      <c r="N76" s="2">
        <f t="shared" si="142"/>
        <v>0.65640243902439022</v>
      </c>
      <c r="O76" s="2">
        <f t="shared" si="142"/>
        <v>0</v>
      </c>
      <c r="P76" s="2">
        <f t="shared" si="142"/>
        <v>0.26418597742127153</v>
      </c>
      <c r="Q76" s="2">
        <f t="shared" si="142"/>
        <v>0.65640243902439022</v>
      </c>
      <c r="R76" s="2">
        <f t="shared" si="142"/>
        <v>0</v>
      </c>
      <c r="S76" s="2"/>
      <c r="T76" s="2">
        <f>ROUND(SUM(T72:T75)/4,0)</f>
        <v>0</v>
      </c>
      <c r="U76" s="2">
        <f>ROUND(SUM(U72:U75)/4,0)</f>
        <v>12</v>
      </c>
      <c r="V76" s="2">
        <f t="shared" ref="V76:AB76" si="143">ROUND(SUM(V72:V75)/4,0)</f>
        <v>0</v>
      </c>
      <c r="W76" s="2">
        <f t="shared" si="143"/>
        <v>0</v>
      </c>
      <c r="X76" s="2">
        <f t="shared" si="143"/>
        <v>27</v>
      </c>
      <c r="Y76" s="2">
        <f t="shared" si="143"/>
        <v>0</v>
      </c>
      <c r="Z76" s="2">
        <f t="shared" si="143"/>
        <v>0</v>
      </c>
      <c r="AA76" s="2">
        <f t="shared" si="143"/>
        <v>2</v>
      </c>
      <c r="AB76" s="2">
        <f t="shared" si="143"/>
        <v>0</v>
      </c>
      <c r="AC76" s="2">
        <f t="shared" ref="AC76" si="144">SUM(AC72:AC75)/4</f>
        <v>0.65640243902439022</v>
      </c>
      <c r="AD76" s="2">
        <f t="shared" ref="AD76:AE76" si="145">SUM(AD72:AD75)/4</f>
        <v>1</v>
      </c>
      <c r="AE76" s="2">
        <f t="shared" si="145"/>
        <v>0.79255793226381466</v>
      </c>
      <c r="AF76" s="2">
        <f>AF75</f>
        <v>26</v>
      </c>
      <c r="AG76" s="2">
        <f t="shared" ref="AG76:AI76" si="146">SUM(AG72:AG75)/4</f>
        <v>0</v>
      </c>
      <c r="AH76" s="2">
        <f t="shared" si="146"/>
        <v>0</v>
      </c>
      <c r="AI76" s="2">
        <f t="shared" si="146"/>
        <v>0</v>
      </c>
      <c r="AJ76" s="2">
        <f>AJ75</f>
        <v>13</v>
      </c>
      <c r="AK76" s="2">
        <f t="shared" ref="AK76:AM76" si="147">SUM(AK72:AK75)/4</f>
        <v>0</v>
      </c>
      <c r="AL76" s="2">
        <f t="shared" si="147"/>
        <v>1.75</v>
      </c>
      <c r="AM76" s="2">
        <f t="shared" si="147"/>
        <v>0</v>
      </c>
      <c r="AN76" s="2">
        <f>AN75</f>
        <v>0</v>
      </c>
      <c r="AO76" s="2">
        <f t="shared" ref="AO76:AR76" si="148">SUM(AO72:AO75)/4</f>
        <v>0.65640243902439022</v>
      </c>
      <c r="AP76" s="2">
        <f t="shared" si="148"/>
        <v>0.21880081300813004</v>
      </c>
      <c r="AQ76" s="2">
        <f t="shared" si="148"/>
        <v>0.33333333333333331</v>
      </c>
      <c r="AR76" s="2">
        <f t="shared" si="148"/>
        <v>0.26418597742127153</v>
      </c>
      <c r="AS76" s="2">
        <f>AS75</f>
        <v>40</v>
      </c>
      <c r="AT76" s="2">
        <f t="shared" ref="AT76:AV76" si="149">SUM(AT72:AT75)/4</f>
        <v>0.43087782569898869</v>
      </c>
      <c r="AU76" s="2">
        <f t="shared" si="149"/>
        <v>0.65640243902439022</v>
      </c>
      <c r="AV76" s="2">
        <f t="shared" si="149"/>
        <v>0.52024694578496589</v>
      </c>
      <c r="AW76" s="2">
        <f>AW75</f>
        <v>40</v>
      </c>
    </row>
    <row r="77" spans="1:49" x14ac:dyDescent="0.25">
      <c r="A77">
        <v>1</v>
      </c>
      <c r="B77" s="1" t="s">
        <v>112</v>
      </c>
      <c r="C77" t="s">
        <v>113</v>
      </c>
      <c r="D77" s="1" t="s">
        <v>136</v>
      </c>
      <c r="E77">
        <v>0.93678116798400879</v>
      </c>
      <c r="F77">
        <v>490</v>
      </c>
      <c r="G77">
        <v>367</v>
      </c>
      <c r="H77">
        <v>123</v>
      </c>
      <c r="I77">
        <v>0.5934959349593496</v>
      </c>
      <c r="J77">
        <v>0.4054347826086957</v>
      </c>
      <c r="K77">
        <v>0.5934959349593496</v>
      </c>
      <c r="L77">
        <v>0</v>
      </c>
      <c r="M77">
        <v>0.35853174603174598</v>
      </c>
      <c r="N77">
        <v>0.5934959349593496</v>
      </c>
      <c r="O77">
        <v>0</v>
      </c>
      <c r="P77">
        <v>0.30456885456885457</v>
      </c>
      <c r="Q77">
        <v>0.5934959349593496</v>
      </c>
      <c r="R77">
        <v>0</v>
      </c>
      <c r="S77" s="1" t="s">
        <v>191</v>
      </c>
      <c r="T77" s="1">
        <v>68</v>
      </c>
      <c r="U77" s="1">
        <v>2</v>
      </c>
      <c r="V77" s="1">
        <v>0</v>
      </c>
      <c r="W77" s="1">
        <v>43</v>
      </c>
      <c r="X77" s="1">
        <v>5</v>
      </c>
      <c r="Y77" s="1">
        <v>0</v>
      </c>
      <c r="Z77" s="1">
        <v>4</v>
      </c>
      <c r="AA77" s="1">
        <v>1</v>
      </c>
      <c r="AB77" s="1">
        <v>0</v>
      </c>
      <c r="AC77">
        <v>0.625</v>
      </c>
      <c r="AD77">
        <v>0.1041666666666666</v>
      </c>
      <c r="AE77">
        <v>0.1785714285714286</v>
      </c>
      <c r="AF77">
        <v>48</v>
      </c>
      <c r="AG77">
        <v>0.59130434782608698</v>
      </c>
      <c r="AH77">
        <v>0.97142857142857142</v>
      </c>
      <c r="AI77">
        <v>0.73513513513513518</v>
      </c>
      <c r="AJ77">
        <v>70</v>
      </c>
      <c r="AK77">
        <v>0</v>
      </c>
      <c r="AL77">
        <v>5</v>
      </c>
      <c r="AM77">
        <v>0</v>
      </c>
      <c r="AN77">
        <v>0</v>
      </c>
      <c r="AO77">
        <v>0.5934959349593496</v>
      </c>
      <c r="AP77">
        <v>0.4054347826086957</v>
      </c>
      <c r="AQ77">
        <v>0.35853174603174598</v>
      </c>
      <c r="AR77">
        <v>0.30456885456885457</v>
      </c>
      <c r="AS77">
        <v>123</v>
      </c>
      <c r="AT77">
        <v>0.58041710851891137</v>
      </c>
      <c r="AU77">
        <v>0.5934959349593496</v>
      </c>
      <c r="AV77">
        <v>0.48805600025112222</v>
      </c>
      <c r="AW77">
        <v>123</v>
      </c>
    </row>
    <row r="78" spans="1:49" x14ac:dyDescent="0.25">
      <c r="A78">
        <v>2</v>
      </c>
      <c r="B78" s="1" t="s">
        <v>112</v>
      </c>
      <c r="C78" t="s">
        <v>113</v>
      </c>
      <c r="D78" s="1" t="s">
        <v>136</v>
      </c>
      <c r="E78">
        <v>1.02292799949646</v>
      </c>
      <c r="F78">
        <v>490</v>
      </c>
      <c r="G78">
        <v>367</v>
      </c>
      <c r="H78">
        <v>123</v>
      </c>
      <c r="I78">
        <v>0.56910569105691056</v>
      </c>
      <c r="J78">
        <v>0.18970189701897019</v>
      </c>
      <c r="K78">
        <v>0.56910569105691056</v>
      </c>
      <c r="L78">
        <v>0</v>
      </c>
      <c r="M78">
        <v>0.33333333333333331</v>
      </c>
      <c r="N78">
        <v>0.56910569105691056</v>
      </c>
      <c r="O78">
        <v>0</v>
      </c>
      <c r="P78">
        <v>0.2417962003454231</v>
      </c>
      <c r="Q78">
        <v>0.56910569105691056</v>
      </c>
      <c r="R78">
        <v>0</v>
      </c>
      <c r="S78" s="1" t="s">
        <v>192</v>
      </c>
      <c r="T78" s="1">
        <v>70</v>
      </c>
      <c r="U78" s="1">
        <v>0</v>
      </c>
      <c r="V78" s="1">
        <v>0</v>
      </c>
      <c r="W78" s="1">
        <v>48</v>
      </c>
      <c r="X78" s="1">
        <v>0</v>
      </c>
      <c r="Y78" s="1">
        <v>0</v>
      </c>
      <c r="Z78" s="1">
        <v>5</v>
      </c>
      <c r="AA78" s="1">
        <v>0</v>
      </c>
      <c r="AB78" s="1">
        <v>0</v>
      </c>
      <c r="AC78">
        <v>0</v>
      </c>
      <c r="AD78">
        <v>0</v>
      </c>
      <c r="AE78">
        <v>0</v>
      </c>
      <c r="AF78">
        <v>48</v>
      </c>
      <c r="AG78">
        <v>0.56910569105691056</v>
      </c>
      <c r="AH78">
        <v>1</v>
      </c>
      <c r="AI78">
        <v>0.72538860103626945</v>
      </c>
      <c r="AJ78">
        <v>70</v>
      </c>
      <c r="AK78">
        <v>0</v>
      </c>
      <c r="AL78">
        <v>5</v>
      </c>
      <c r="AM78">
        <v>0</v>
      </c>
      <c r="AN78">
        <v>0</v>
      </c>
      <c r="AO78">
        <v>0.56910569105691056</v>
      </c>
      <c r="AP78">
        <v>0.18970189701897019</v>
      </c>
      <c r="AQ78">
        <v>0.33333333333333331</v>
      </c>
      <c r="AR78">
        <v>0.2417962003454231</v>
      </c>
      <c r="AS78">
        <v>123</v>
      </c>
      <c r="AT78">
        <v>0.32388128759336371</v>
      </c>
      <c r="AU78">
        <v>0.56910569105691056</v>
      </c>
      <c r="AV78">
        <v>0.41282278107755171</v>
      </c>
      <c r="AW78">
        <v>123</v>
      </c>
    </row>
    <row r="79" spans="1:49" x14ac:dyDescent="0.25">
      <c r="A79">
        <v>3</v>
      </c>
      <c r="B79" s="1" t="s">
        <v>112</v>
      </c>
      <c r="C79" t="s">
        <v>113</v>
      </c>
      <c r="D79" s="1" t="s">
        <v>136</v>
      </c>
      <c r="E79">
        <v>0.98210620880126964</v>
      </c>
      <c r="F79">
        <v>490</v>
      </c>
      <c r="G79">
        <v>368</v>
      </c>
      <c r="H79">
        <v>122</v>
      </c>
      <c r="I79">
        <v>0.56557377049180324</v>
      </c>
      <c r="J79">
        <v>0.18852459016393441</v>
      </c>
      <c r="K79">
        <v>0.56557377049180324</v>
      </c>
      <c r="L79">
        <v>0</v>
      </c>
      <c r="M79">
        <v>0.33333333333333331</v>
      </c>
      <c r="N79">
        <v>0.56557377049180324</v>
      </c>
      <c r="O79">
        <v>0</v>
      </c>
      <c r="P79">
        <v>0.2408376963350784</v>
      </c>
      <c r="Q79">
        <v>0.56557377049180324</v>
      </c>
      <c r="R79">
        <v>0</v>
      </c>
      <c r="S79" s="1" t="s">
        <v>193</v>
      </c>
      <c r="T79" s="1">
        <v>69</v>
      </c>
      <c r="U79" s="1">
        <v>0</v>
      </c>
      <c r="V79" s="1">
        <v>0</v>
      </c>
      <c r="W79" s="1">
        <v>47</v>
      </c>
      <c r="X79" s="1">
        <v>0</v>
      </c>
      <c r="Y79" s="1">
        <v>0</v>
      </c>
      <c r="Z79" s="1">
        <v>6</v>
      </c>
      <c r="AA79" s="1">
        <v>0</v>
      </c>
      <c r="AB79" s="1">
        <v>0</v>
      </c>
      <c r="AC79">
        <v>0</v>
      </c>
      <c r="AD79">
        <v>0</v>
      </c>
      <c r="AE79">
        <v>0</v>
      </c>
      <c r="AF79">
        <v>47</v>
      </c>
      <c r="AG79">
        <v>0.56557377049180324</v>
      </c>
      <c r="AH79">
        <v>1</v>
      </c>
      <c r="AI79">
        <v>0.72251308900523548</v>
      </c>
      <c r="AJ79">
        <v>69</v>
      </c>
      <c r="AK79">
        <v>0</v>
      </c>
      <c r="AL79">
        <v>6</v>
      </c>
      <c r="AM79">
        <v>0</v>
      </c>
      <c r="AN79">
        <v>0</v>
      </c>
      <c r="AO79">
        <v>0.56557377049180324</v>
      </c>
      <c r="AP79">
        <v>0.18852459016393441</v>
      </c>
      <c r="AQ79">
        <v>0.33333333333333331</v>
      </c>
      <c r="AR79">
        <v>0.2408376963350784</v>
      </c>
      <c r="AS79">
        <v>122</v>
      </c>
      <c r="AT79">
        <v>0.31987368986831499</v>
      </c>
      <c r="AU79">
        <v>0.56557377049180324</v>
      </c>
      <c r="AV79">
        <v>0.40863445197837089</v>
      </c>
      <c r="AW79">
        <v>122</v>
      </c>
    </row>
    <row r="80" spans="1:49" x14ac:dyDescent="0.25">
      <c r="A80">
        <v>4</v>
      </c>
      <c r="B80" s="1" t="s">
        <v>112</v>
      </c>
      <c r="C80" t="s">
        <v>113</v>
      </c>
      <c r="D80" s="1" t="s">
        <v>136</v>
      </c>
      <c r="E80">
        <v>1.1749143600463867</v>
      </c>
      <c r="F80">
        <v>490</v>
      </c>
      <c r="G80">
        <v>368</v>
      </c>
      <c r="H80">
        <v>122</v>
      </c>
      <c r="I80">
        <v>0.56557377049180324</v>
      </c>
      <c r="J80">
        <v>0.35555555555555551</v>
      </c>
      <c r="K80">
        <v>0.56557377049180324</v>
      </c>
      <c r="L80">
        <v>0</v>
      </c>
      <c r="M80">
        <v>0.33559461404049751</v>
      </c>
      <c r="N80">
        <v>0.56557377049180324</v>
      </c>
      <c r="O80">
        <v>0</v>
      </c>
      <c r="P80">
        <v>0.25346434870244389</v>
      </c>
      <c r="Q80">
        <v>0.56557377049180324</v>
      </c>
      <c r="R80">
        <v>0</v>
      </c>
      <c r="S80" s="1" t="s">
        <v>194</v>
      </c>
      <c r="T80" s="1">
        <v>68</v>
      </c>
      <c r="U80" s="1">
        <v>1</v>
      </c>
      <c r="V80" s="1">
        <v>0</v>
      </c>
      <c r="W80" s="1">
        <v>46</v>
      </c>
      <c r="X80" s="1">
        <v>1</v>
      </c>
      <c r="Y80" s="1">
        <v>0</v>
      </c>
      <c r="Z80" s="1">
        <v>6</v>
      </c>
      <c r="AA80" s="1">
        <v>0</v>
      </c>
      <c r="AB80" s="1">
        <v>0</v>
      </c>
      <c r="AC80">
        <v>0.5</v>
      </c>
      <c r="AD80">
        <v>2.1276595744680799E-2</v>
      </c>
      <c r="AE80">
        <v>4.08163265306122E-2</v>
      </c>
      <c r="AF80">
        <v>47</v>
      </c>
      <c r="AG80">
        <v>0.56666666666666665</v>
      </c>
      <c r="AH80">
        <v>0.98550724637681164</v>
      </c>
      <c r="AI80">
        <v>0.71957671957671943</v>
      </c>
      <c r="AJ80">
        <v>69</v>
      </c>
      <c r="AK80">
        <v>0</v>
      </c>
      <c r="AL80">
        <v>6</v>
      </c>
      <c r="AM80">
        <v>0</v>
      </c>
      <c r="AN80">
        <v>0</v>
      </c>
      <c r="AO80">
        <v>0.56557377049180324</v>
      </c>
      <c r="AP80">
        <v>0.35555555555555551</v>
      </c>
      <c r="AQ80">
        <v>0.33559461404049751</v>
      </c>
      <c r="AR80">
        <v>0.25346434870244389</v>
      </c>
      <c r="AS80">
        <v>122</v>
      </c>
      <c r="AT80">
        <v>0.51311475409836071</v>
      </c>
      <c r="AU80">
        <v>0.56557377049180324</v>
      </c>
      <c r="AV80">
        <v>0.42269804096501978</v>
      </c>
      <c r="AW80">
        <v>122</v>
      </c>
    </row>
    <row r="81" spans="1:49" s="9" customFormat="1" x14ac:dyDescent="0.25">
      <c r="A81" s="2" t="s">
        <v>215</v>
      </c>
      <c r="B81" s="2" t="str">
        <f>B80</f>
        <v>SM06</v>
      </c>
      <c r="C81" s="2" t="str">
        <f>C80</f>
        <v>celeb</v>
      </c>
      <c r="D81" s="2" t="str">
        <f>D80</f>
        <v>Ternary</v>
      </c>
      <c r="E81" s="2">
        <f>SUM(E77:E80)</f>
        <v>4.116729736328125</v>
      </c>
      <c r="F81" s="2">
        <f>F80</f>
        <v>490</v>
      </c>
      <c r="G81" s="2">
        <f t="shared" ref="G81:H81" si="150">G80</f>
        <v>368</v>
      </c>
      <c r="H81" s="2">
        <f t="shared" si="150"/>
        <v>122</v>
      </c>
      <c r="I81" s="2">
        <f>SUM(I77:I80)/4</f>
        <v>0.57343729174996672</v>
      </c>
      <c r="J81" s="2">
        <f t="shared" ref="J81:L81" si="151">SUM(J77:J80)/4</f>
        <v>0.28480420633678893</v>
      </c>
      <c r="K81" s="2">
        <f t="shared" si="151"/>
        <v>0.57343729174996672</v>
      </c>
      <c r="L81" s="2">
        <f t="shared" si="151"/>
        <v>0</v>
      </c>
      <c r="M81" s="2">
        <f t="shared" ref="M81:R81" si="152">SUM(M77:M80)/4</f>
        <v>0.34019825668472753</v>
      </c>
      <c r="N81" s="2">
        <f t="shared" si="152"/>
        <v>0.57343729174996672</v>
      </c>
      <c r="O81" s="2">
        <f t="shared" si="152"/>
        <v>0</v>
      </c>
      <c r="P81" s="2">
        <f t="shared" si="152"/>
        <v>0.26016677498794999</v>
      </c>
      <c r="Q81" s="2">
        <f t="shared" si="152"/>
        <v>0.57343729174996672</v>
      </c>
      <c r="R81" s="2">
        <f t="shared" si="152"/>
        <v>0</v>
      </c>
      <c r="S81" s="2"/>
      <c r="T81" s="2">
        <f>ROUND(SUM(T77:T80)/4,0)</f>
        <v>69</v>
      </c>
      <c r="U81" s="2">
        <f>ROUND(SUM(U77:U80)/4,0)</f>
        <v>1</v>
      </c>
      <c r="V81" s="2">
        <f t="shared" ref="V81:AB81" si="153">ROUND(SUM(V77:V80)/4,0)</f>
        <v>0</v>
      </c>
      <c r="W81" s="2">
        <f t="shared" si="153"/>
        <v>46</v>
      </c>
      <c r="X81" s="2">
        <f t="shared" si="153"/>
        <v>2</v>
      </c>
      <c r="Y81" s="2">
        <f t="shared" si="153"/>
        <v>0</v>
      </c>
      <c r="Z81" s="2">
        <f t="shared" si="153"/>
        <v>5</v>
      </c>
      <c r="AA81" s="2">
        <f t="shared" si="153"/>
        <v>0</v>
      </c>
      <c r="AB81" s="2">
        <f t="shared" si="153"/>
        <v>0</v>
      </c>
      <c r="AC81" s="2">
        <f t="shared" ref="AC81" si="154">SUM(AC77:AC80)/4</f>
        <v>0.28125</v>
      </c>
      <c r="AD81" s="2">
        <f t="shared" ref="AD81:AE81" si="155">SUM(AD77:AD80)/4</f>
        <v>3.136081560283685E-2</v>
      </c>
      <c r="AE81" s="2">
        <f t="shared" si="155"/>
        <v>5.4846938775510203E-2</v>
      </c>
      <c r="AF81" s="2">
        <f>AF80</f>
        <v>47</v>
      </c>
      <c r="AG81" s="2">
        <f t="shared" ref="AG81:AI81" si="156">SUM(AG77:AG80)/4</f>
        <v>0.57316261901036691</v>
      </c>
      <c r="AH81" s="2">
        <f t="shared" si="156"/>
        <v>0.98923395445134576</v>
      </c>
      <c r="AI81" s="2">
        <f t="shared" si="156"/>
        <v>0.72565338618833986</v>
      </c>
      <c r="AJ81" s="2">
        <f>AJ80</f>
        <v>69</v>
      </c>
      <c r="AK81" s="2">
        <f t="shared" ref="AK81:AM81" si="157">SUM(AK77:AK80)/4</f>
        <v>0</v>
      </c>
      <c r="AL81" s="2">
        <f t="shared" si="157"/>
        <v>5.5</v>
      </c>
      <c r="AM81" s="2">
        <f t="shared" si="157"/>
        <v>0</v>
      </c>
      <c r="AN81" s="2">
        <f>AN80</f>
        <v>0</v>
      </c>
      <c r="AO81" s="2">
        <f t="shared" ref="AO81:AR81" si="158">SUM(AO77:AO80)/4</f>
        <v>0.57343729174996672</v>
      </c>
      <c r="AP81" s="2">
        <f t="shared" si="158"/>
        <v>0.28480420633678893</v>
      </c>
      <c r="AQ81" s="2">
        <f t="shared" si="158"/>
        <v>0.34019825668472753</v>
      </c>
      <c r="AR81" s="2">
        <f t="shared" si="158"/>
        <v>0.26016677498794999</v>
      </c>
      <c r="AS81" s="2">
        <f>AS80</f>
        <v>122</v>
      </c>
      <c r="AT81" s="2">
        <f t="shared" ref="AT81:AV81" si="159">SUM(AT77:AT80)/4</f>
        <v>0.43432171001973768</v>
      </c>
      <c r="AU81" s="2">
        <f t="shared" si="159"/>
        <v>0.57343729174996672</v>
      </c>
      <c r="AV81" s="2">
        <f t="shared" si="159"/>
        <v>0.43305281856801614</v>
      </c>
      <c r="AW81" s="2">
        <f>AW80</f>
        <v>122</v>
      </c>
    </row>
    <row r="82" spans="1:49" x14ac:dyDescent="0.25">
      <c r="A82">
        <v>1</v>
      </c>
      <c r="B82" s="1" t="s">
        <v>118</v>
      </c>
      <c r="C82" t="s">
        <v>119</v>
      </c>
      <c r="D82" s="1" t="s">
        <v>136</v>
      </c>
      <c r="E82">
        <v>44.250624179840088</v>
      </c>
      <c r="F82">
        <v>70002</v>
      </c>
      <c r="G82">
        <v>52501</v>
      </c>
      <c r="H82">
        <v>17501</v>
      </c>
      <c r="I82">
        <v>0.62007885263699214</v>
      </c>
      <c r="J82">
        <v>0.61615392469338859</v>
      </c>
      <c r="K82">
        <v>0.62007885263699214</v>
      </c>
      <c r="L82">
        <v>0</v>
      </c>
      <c r="M82">
        <v>0.62007755063842918</v>
      </c>
      <c r="N82">
        <v>0.62007885263699214</v>
      </c>
      <c r="O82">
        <v>0</v>
      </c>
      <c r="P82">
        <v>0.61700818546326308</v>
      </c>
      <c r="Q82">
        <v>0.62007885263699214</v>
      </c>
      <c r="R82">
        <v>0</v>
      </c>
      <c r="S82" s="1" t="s">
        <v>195</v>
      </c>
      <c r="T82" s="1">
        <v>4453</v>
      </c>
      <c r="U82" s="1">
        <v>443</v>
      </c>
      <c r="V82" s="1">
        <v>938</v>
      </c>
      <c r="W82" s="1">
        <v>714</v>
      </c>
      <c r="X82" s="1">
        <v>3484</v>
      </c>
      <c r="Y82" s="1">
        <v>1635</v>
      </c>
      <c r="Z82" s="1">
        <v>1359</v>
      </c>
      <c r="AA82" s="1">
        <v>1560</v>
      </c>
      <c r="AB82" s="1">
        <v>2915</v>
      </c>
      <c r="AC82">
        <v>0.63495534900674322</v>
      </c>
      <c r="AD82">
        <v>0.59729127378707358</v>
      </c>
      <c r="AE82">
        <v>0.61554770318021201</v>
      </c>
      <c r="AF82">
        <v>5833</v>
      </c>
      <c r="AG82">
        <v>0.6823475329451425</v>
      </c>
      <c r="AH82">
        <v>0.76328419609187526</v>
      </c>
      <c r="AI82">
        <v>0.72055016181229781</v>
      </c>
      <c r="AJ82">
        <v>5834</v>
      </c>
      <c r="AK82">
        <v>0.51492669139727965</v>
      </c>
      <c r="AL82">
        <v>5834</v>
      </c>
      <c r="AM82">
        <v>0.53115889212827994</v>
      </c>
      <c r="AN82">
        <v>0.49965718203633869</v>
      </c>
      <c r="AO82">
        <v>0.62007885263699214</v>
      </c>
      <c r="AP82">
        <v>0.61615392469338859</v>
      </c>
      <c r="AQ82">
        <v>0.62007755063842918</v>
      </c>
      <c r="AR82">
        <v>0.61700818546326308</v>
      </c>
      <c r="AS82">
        <v>17501</v>
      </c>
      <c r="AT82">
        <v>0.61615285038767387</v>
      </c>
      <c r="AU82">
        <v>0.62007885263699214</v>
      </c>
      <c r="AV82">
        <v>0.61700826891462501</v>
      </c>
      <c r="AW82">
        <v>17501</v>
      </c>
    </row>
    <row r="83" spans="1:49" x14ac:dyDescent="0.25">
      <c r="A83">
        <v>2</v>
      </c>
      <c r="B83" s="1" t="s">
        <v>118</v>
      </c>
      <c r="C83" t="s">
        <v>119</v>
      </c>
      <c r="D83" s="1" t="s">
        <v>136</v>
      </c>
      <c r="E83">
        <v>44.602936267852783</v>
      </c>
      <c r="F83">
        <v>70002</v>
      </c>
      <c r="G83">
        <v>52501</v>
      </c>
      <c r="H83">
        <v>17501</v>
      </c>
      <c r="I83">
        <v>0.62899262899262898</v>
      </c>
      <c r="J83">
        <v>0.63300647289562229</v>
      </c>
      <c r="K83">
        <v>0.62899262899262898</v>
      </c>
      <c r="L83">
        <v>0</v>
      </c>
      <c r="M83">
        <v>0.62899361916621011</v>
      </c>
      <c r="N83">
        <v>0.62899262899262898</v>
      </c>
      <c r="O83">
        <v>0</v>
      </c>
      <c r="P83">
        <v>0.63058527403289499</v>
      </c>
      <c r="Q83">
        <v>0.62899262899262898</v>
      </c>
      <c r="R83">
        <v>0</v>
      </c>
      <c r="S83" s="1" t="s">
        <v>196</v>
      </c>
      <c r="T83" s="1">
        <v>4088</v>
      </c>
      <c r="U83" s="1">
        <v>519</v>
      </c>
      <c r="V83" s="1">
        <v>1227</v>
      </c>
      <c r="W83" s="1">
        <v>417</v>
      </c>
      <c r="X83" s="1">
        <v>3770</v>
      </c>
      <c r="Y83" s="1">
        <v>1646</v>
      </c>
      <c r="Z83" s="1">
        <v>930</v>
      </c>
      <c r="AA83" s="1">
        <v>1754</v>
      </c>
      <c r="AB83" s="1">
        <v>3150</v>
      </c>
      <c r="AC83">
        <v>0.62386232003971542</v>
      </c>
      <c r="AD83">
        <v>0.64632264700840047</v>
      </c>
      <c r="AE83">
        <v>0.63489390367126985</v>
      </c>
      <c r="AF83">
        <v>5833</v>
      </c>
      <c r="AG83">
        <v>0.75216191352345907</v>
      </c>
      <c r="AH83">
        <v>0.70071991772368869</v>
      </c>
      <c r="AI83">
        <v>0.72553021563581521</v>
      </c>
      <c r="AJ83">
        <v>5834</v>
      </c>
      <c r="AK83">
        <v>0.53133170279159991</v>
      </c>
      <c r="AL83">
        <v>5834</v>
      </c>
      <c r="AM83">
        <v>0.52299518512369247</v>
      </c>
      <c r="AN83">
        <v>0.53993829276654093</v>
      </c>
      <c r="AO83">
        <v>0.62899262899262898</v>
      </c>
      <c r="AP83">
        <v>0.63300647289562229</v>
      </c>
      <c r="AQ83">
        <v>0.62899361916621011</v>
      </c>
      <c r="AR83">
        <v>0.63058527403289499</v>
      </c>
      <c r="AS83">
        <v>17501</v>
      </c>
      <c r="AT83">
        <v>0.63300699538878602</v>
      </c>
      <c r="AU83">
        <v>0.62899262899262898</v>
      </c>
      <c r="AV83">
        <v>0.63058502783955528</v>
      </c>
      <c r="AW83">
        <v>17501</v>
      </c>
    </row>
    <row r="84" spans="1:49" x14ac:dyDescent="0.25">
      <c r="A84">
        <v>3</v>
      </c>
      <c r="B84" s="1" t="s">
        <v>118</v>
      </c>
      <c r="C84" t="s">
        <v>119</v>
      </c>
      <c r="D84" s="1" t="s">
        <v>136</v>
      </c>
      <c r="E84">
        <v>44.568932056427002</v>
      </c>
      <c r="F84">
        <v>70002</v>
      </c>
      <c r="G84">
        <v>52502</v>
      </c>
      <c r="H84">
        <v>17500</v>
      </c>
      <c r="I84">
        <v>0.62119999999999997</v>
      </c>
      <c r="J84">
        <v>0.63314904244551862</v>
      </c>
      <c r="K84">
        <v>0.62119999999999997</v>
      </c>
      <c r="L84">
        <v>0</v>
      </c>
      <c r="M84">
        <v>0.6211956516522037</v>
      </c>
      <c r="N84">
        <v>0.62119999999999997</v>
      </c>
      <c r="O84">
        <v>0</v>
      </c>
      <c r="P84">
        <v>0.62339135495101561</v>
      </c>
      <c r="Q84">
        <v>0.62119999999999997</v>
      </c>
      <c r="R84">
        <v>0</v>
      </c>
      <c r="S84" s="1" t="s">
        <v>197</v>
      </c>
      <c r="T84" s="1">
        <v>3716</v>
      </c>
      <c r="U84" s="1">
        <v>693</v>
      </c>
      <c r="V84" s="1">
        <v>1424</v>
      </c>
      <c r="W84" s="1">
        <v>335</v>
      </c>
      <c r="X84" s="1">
        <v>4068</v>
      </c>
      <c r="Y84" s="1">
        <v>1431</v>
      </c>
      <c r="Z84" s="1">
        <v>698</v>
      </c>
      <c r="AA84" s="1">
        <v>2048</v>
      </c>
      <c r="AB84" s="1">
        <v>3087</v>
      </c>
      <c r="AC84">
        <v>0.59744455867234547</v>
      </c>
      <c r="AD84">
        <v>0.69729173808707579</v>
      </c>
      <c r="AE84">
        <v>0.64351815233726173</v>
      </c>
      <c r="AF84">
        <v>5834</v>
      </c>
      <c r="AG84">
        <v>0.78248052221520326</v>
      </c>
      <c r="AH84">
        <v>0.63706497514143667</v>
      </c>
      <c r="AI84">
        <v>0.70232470232470234</v>
      </c>
      <c r="AJ84">
        <v>5833</v>
      </c>
      <c r="AK84">
        <v>0.52433121019108286</v>
      </c>
      <c r="AL84">
        <v>5833</v>
      </c>
      <c r="AM84">
        <v>0.51952204644900701</v>
      </c>
      <c r="AN84">
        <v>0.52923024172809874</v>
      </c>
      <c r="AO84">
        <v>0.62119999999999997</v>
      </c>
      <c r="AP84">
        <v>0.63314904244551862</v>
      </c>
      <c r="AQ84">
        <v>0.6211956516522037</v>
      </c>
      <c r="AR84">
        <v>0.62339135495101561</v>
      </c>
      <c r="AS84">
        <v>17500</v>
      </c>
      <c r="AT84">
        <v>0.63314700218930287</v>
      </c>
      <c r="AU84">
        <v>0.62119999999999997</v>
      </c>
      <c r="AV84">
        <v>0.62339250505372346</v>
      </c>
      <c r="AW84">
        <v>17500</v>
      </c>
    </row>
    <row r="85" spans="1:49" x14ac:dyDescent="0.25">
      <c r="A85">
        <v>4</v>
      </c>
      <c r="B85" s="1" t="s">
        <v>118</v>
      </c>
      <c r="C85" t="s">
        <v>119</v>
      </c>
      <c r="D85" s="1" t="s">
        <v>136</v>
      </c>
      <c r="E85">
        <v>43.884073495864868</v>
      </c>
      <c r="F85">
        <v>70002</v>
      </c>
      <c r="G85">
        <v>52502</v>
      </c>
      <c r="H85">
        <v>17500</v>
      </c>
      <c r="I85">
        <v>0.62337142857142858</v>
      </c>
      <c r="J85">
        <v>0.63052924855954184</v>
      </c>
      <c r="K85">
        <v>0.62337142857142858</v>
      </c>
      <c r="L85">
        <v>0</v>
      </c>
      <c r="M85">
        <v>0.62337531486935649</v>
      </c>
      <c r="N85">
        <v>0.62337142857142858</v>
      </c>
      <c r="O85">
        <v>0</v>
      </c>
      <c r="P85">
        <v>0.62441892391912412</v>
      </c>
      <c r="Q85">
        <v>0.62337142857142858</v>
      </c>
      <c r="R85">
        <v>0</v>
      </c>
      <c r="S85" s="1" t="s">
        <v>198</v>
      </c>
      <c r="T85" s="1">
        <v>4228</v>
      </c>
      <c r="U85" s="1">
        <v>355</v>
      </c>
      <c r="V85" s="1">
        <v>1250</v>
      </c>
      <c r="W85" s="1">
        <v>591</v>
      </c>
      <c r="X85" s="1">
        <v>3240</v>
      </c>
      <c r="Y85" s="1">
        <v>2003</v>
      </c>
      <c r="Z85" s="1">
        <v>1116</v>
      </c>
      <c r="AA85" s="1">
        <v>1276</v>
      </c>
      <c r="AB85" s="1">
        <v>3441</v>
      </c>
      <c r="AC85">
        <v>0.66516115787312668</v>
      </c>
      <c r="AD85">
        <v>0.55536510113129933</v>
      </c>
      <c r="AE85">
        <v>0.60532461466604393</v>
      </c>
      <c r="AF85">
        <v>5834</v>
      </c>
      <c r="AG85">
        <v>0.71238416175231678</v>
      </c>
      <c r="AH85">
        <v>0.72484141950968628</v>
      </c>
      <c r="AI85">
        <v>0.71855880353501012</v>
      </c>
      <c r="AJ85">
        <v>5833</v>
      </c>
      <c r="AK85">
        <v>0.54937335355631833</v>
      </c>
      <c r="AL85">
        <v>5833</v>
      </c>
      <c r="AM85">
        <v>0.51404242605318196</v>
      </c>
      <c r="AN85">
        <v>0.58991942396708386</v>
      </c>
      <c r="AO85">
        <v>0.62337142857142858</v>
      </c>
      <c r="AP85">
        <v>0.63052924855954184</v>
      </c>
      <c r="AQ85">
        <v>0.62337531486935649</v>
      </c>
      <c r="AR85">
        <v>0.62441892391912412</v>
      </c>
      <c r="AS85">
        <v>17500</v>
      </c>
      <c r="AT85">
        <v>0.63053122752578838</v>
      </c>
      <c r="AU85">
        <v>0.62337142857142858</v>
      </c>
      <c r="AV85">
        <v>0.62441783281573815</v>
      </c>
      <c r="AW85">
        <v>17500</v>
      </c>
    </row>
    <row r="86" spans="1:49" s="9" customFormat="1" x14ac:dyDescent="0.25">
      <c r="A86" s="2" t="s">
        <v>215</v>
      </c>
      <c r="B86" s="2" t="str">
        <f>B85</f>
        <v>RE02</v>
      </c>
      <c r="C86" s="2" t="str">
        <f>C85</f>
        <v>scare</v>
      </c>
      <c r="D86" s="2" t="str">
        <f>D85</f>
        <v>Ternary</v>
      </c>
      <c r="E86" s="2">
        <f>SUM(E82:E85)</f>
        <v>177.30656599998474</v>
      </c>
      <c r="F86" s="2">
        <f>F85</f>
        <v>70002</v>
      </c>
      <c r="G86" s="2">
        <f t="shared" ref="G86:H86" si="160">G85</f>
        <v>52502</v>
      </c>
      <c r="H86" s="2">
        <f t="shared" si="160"/>
        <v>17500</v>
      </c>
      <c r="I86" s="2">
        <f>SUM(I82:I85)/4</f>
        <v>0.62341072755026239</v>
      </c>
      <c r="J86" s="2">
        <f t="shared" ref="J86:L86" si="161">SUM(J82:J85)/4</f>
        <v>0.62820967214851786</v>
      </c>
      <c r="K86" s="2">
        <f t="shared" si="161"/>
        <v>0.62341072755026239</v>
      </c>
      <c r="L86" s="2">
        <f t="shared" si="161"/>
        <v>0</v>
      </c>
      <c r="M86" s="2">
        <f t="shared" ref="M86:R86" si="162">SUM(M82:M85)/4</f>
        <v>0.62341053408154989</v>
      </c>
      <c r="N86" s="2">
        <f t="shared" si="162"/>
        <v>0.62341072755026239</v>
      </c>
      <c r="O86" s="2">
        <f t="shared" si="162"/>
        <v>0</v>
      </c>
      <c r="P86" s="2">
        <f t="shared" si="162"/>
        <v>0.62385093459157448</v>
      </c>
      <c r="Q86" s="2">
        <f t="shared" si="162"/>
        <v>0.62341072755026239</v>
      </c>
      <c r="R86" s="2">
        <f t="shared" si="162"/>
        <v>0</v>
      </c>
      <c r="S86" s="2"/>
      <c r="T86" s="2">
        <f>ROUND(SUM(T82:T85)/4,0)</f>
        <v>4121</v>
      </c>
      <c r="U86" s="2">
        <f>ROUND(SUM(U82:U85)/4,0)</f>
        <v>503</v>
      </c>
      <c r="V86" s="2">
        <f t="shared" ref="V86:AB86" si="163">ROUND(SUM(V82:V85)/4,0)</f>
        <v>1210</v>
      </c>
      <c r="W86" s="2">
        <f t="shared" si="163"/>
        <v>514</v>
      </c>
      <c r="X86" s="2">
        <f t="shared" si="163"/>
        <v>3641</v>
      </c>
      <c r="Y86" s="2">
        <f t="shared" si="163"/>
        <v>1679</v>
      </c>
      <c r="Z86" s="2">
        <f t="shared" si="163"/>
        <v>1026</v>
      </c>
      <c r="AA86" s="2">
        <f t="shared" si="163"/>
        <v>1660</v>
      </c>
      <c r="AB86" s="2">
        <f t="shared" si="163"/>
        <v>3148</v>
      </c>
      <c r="AC86" s="2">
        <f t="shared" ref="AC86" si="164">SUM(AC82:AC85)/4</f>
        <v>0.63035584639798281</v>
      </c>
      <c r="AD86" s="2">
        <f t="shared" ref="AD86:AE86" si="165">SUM(AD82:AD85)/4</f>
        <v>0.62406769000346229</v>
      </c>
      <c r="AE86" s="2">
        <f t="shared" si="165"/>
        <v>0.62482109346369685</v>
      </c>
      <c r="AF86" s="2">
        <f>AF85</f>
        <v>5834</v>
      </c>
      <c r="AG86" s="2">
        <f t="shared" ref="AG86:AI86" si="166">SUM(AG82:AG85)/4</f>
        <v>0.7323435326090304</v>
      </c>
      <c r="AH86" s="2">
        <f t="shared" si="166"/>
        <v>0.70647762711667172</v>
      </c>
      <c r="AI86" s="2">
        <f t="shared" si="166"/>
        <v>0.71674097082695631</v>
      </c>
      <c r="AJ86" s="2">
        <f>AJ85</f>
        <v>5833</v>
      </c>
      <c r="AK86" s="2">
        <f t="shared" ref="AK86:AM86" si="167">SUM(AK82:AK85)/4</f>
        <v>0.52999073948407016</v>
      </c>
      <c r="AL86" s="2">
        <f t="shared" si="167"/>
        <v>5833.5</v>
      </c>
      <c r="AM86" s="2">
        <f t="shared" si="167"/>
        <v>0.52192963743854037</v>
      </c>
      <c r="AN86" s="2">
        <f>AN85</f>
        <v>0.58991942396708386</v>
      </c>
      <c r="AO86" s="2">
        <f t="shared" ref="AO86:AR86" si="168">SUM(AO82:AO85)/4</f>
        <v>0.62341072755026239</v>
      </c>
      <c r="AP86" s="2">
        <f t="shared" si="168"/>
        <v>0.62820967214851786</v>
      </c>
      <c r="AQ86" s="2">
        <f t="shared" si="168"/>
        <v>0.62341053408154989</v>
      </c>
      <c r="AR86" s="2">
        <f t="shared" si="168"/>
        <v>0.62385093459157448</v>
      </c>
      <c r="AS86" s="2">
        <f>AS85</f>
        <v>17500</v>
      </c>
      <c r="AT86" s="2">
        <f t="shared" ref="AT86:AV86" si="169">SUM(AT82:AT85)/4</f>
        <v>0.62820951887288778</v>
      </c>
      <c r="AU86" s="2">
        <f t="shared" si="169"/>
        <v>0.62341072755026239</v>
      </c>
      <c r="AV86" s="2">
        <f t="shared" si="169"/>
        <v>0.62385090865591053</v>
      </c>
      <c r="AW86" s="2">
        <f>AW85</f>
        <v>17500</v>
      </c>
    </row>
    <row r="87" spans="1:49" x14ac:dyDescent="0.25">
      <c r="A87">
        <v>1</v>
      </c>
      <c r="B87" t="s">
        <v>124</v>
      </c>
      <c r="C87" t="s">
        <v>125</v>
      </c>
      <c r="D87" s="1" t="s">
        <v>136</v>
      </c>
      <c r="E87">
        <v>111.11203145980836</v>
      </c>
      <c r="F87">
        <v>70430</v>
      </c>
      <c r="G87">
        <v>52822</v>
      </c>
      <c r="H87">
        <v>17608</v>
      </c>
      <c r="I87">
        <v>0.72126306224443437</v>
      </c>
      <c r="J87">
        <v>0.68501007433847405</v>
      </c>
      <c r="K87">
        <v>0.72126306224443437</v>
      </c>
      <c r="L87">
        <v>0</v>
      </c>
      <c r="M87">
        <v>0.62789407587761292</v>
      </c>
      <c r="N87">
        <v>0.72126306224443437</v>
      </c>
      <c r="O87">
        <v>0</v>
      </c>
      <c r="P87">
        <v>0.64709163098475375</v>
      </c>
      <c r="Q87">
        <v>0.72126306224443448</v>
      </c>
      <c r="R87">
        <v>0</v>
      </c>
      <c r="S87" s="1" t="s">
        <v>199</v>
      </c>
      <c r="T87" s="1">
        <v>8908</v>
      </c>
      <c r="U87" s="1">
        <v>221</v>
      </c>
      <c r="V87" s="1">
        <v>775</v>
      </c>
      <c r="W87" s="1">
        <v>952</v>
      </c>
      <c r="X87" s="1">
        <v>2086</v>
      </c>
      <c r="Y87" s="1">
        <v>821</v>
      </c>
      <c r="Z87" s="1">
        <v>1738</v>
      </c>
      <c r="AA87" s="1">
        <v>401</v>
      </c>
      <c r="AB87" s="1">
        <v>1706</v>
      </c>
      <c r="AC87">
        <v>0.77031019202363371</v>
      </c>
      <c r="AD87">
        <v>0.54055454781031353</v>
      </c>
      <c r="AE87">
        <v>0.63529770062433377</v>
      </c>
      <c r="AF87">
        <v>3859</v>
      </c>
      <c r="AG87">
        <v>0.76806345921710639</v>
      </c>
      <c r="AH87">
        <v>0.89943457189014542</v>
      </c>
      <c r="AI87">
        <v>0.82857408613152261</v>
      </c>
      <c r="AJ87">
        <v>9904</v>
      </c>
      <c r="AK87">
        <v>0.47740310619840493</v>
      </c>
      <c r="AL87">
        <v>3845</v>
      </c>
      <c r="AM87">
        <v>0.51665657177468205</v>
      </c>
      <c r="AN87">
        <v>0.4436931079323797</v>
      </c>
      <c r="AO87">
        <v>0.72126306224443437</v>
      </c>
      <c r="AP87">
        <v>0.68501007433847405</v>
      </c>
      <c r="AQ87">
        <v>0.62789407587761292</v>
      </c>
      <c r="AR87">
        <v>0.64709163098475375</v>
      </c>
      <c r="AS87">
        <v>17608</v>
      </c>
      <c r="AT87">
        <v>0.7136569769183938</v>
      </c>
      <c r="AU87">
        <v>0.72126306224443437</v>
      </c>
      <c r="AV87">
        <v>0.70953126528218824</v>
      </c>
      <c r="AW87">
        <v>17608</v>
      </c>
    </row>
    <row r="88" spans="1:49" x14ac:dyDescent="0.25">
      <c r="A88">
        <v>2</v>
      </c>
      <c r="B88" t="s">
        <v>124</v>
      </c>
      <c r="C88" t="s">
        <v>125</v>
      </c>
      <c r="D88" s="1" t="s">
        <v>136</v>
      </c>
      <c r="E88">
        <v>109.38976216316225</v>
      </c>
      <c r="F88">
        <v>70430</v>
      </c>
      <c r="G88">
        <v>52822</v>
      </c>
      <c r="H88">
        <v>17608</v>
      </c>
      <c r="I88">
        <v>0.711210813266697</v>
      </c>
      <c r="J88">
        <v>0.66865670091376739</v>
      </c>
      <c r="K88">
        <v>0.711210813266697</v>
      </c>
      <c r="L88">
        <v>0</v>
      </c>
      <c r="M88">
        <v>0.67404339611343811</v>
      </c>
      <c r="N88">
        <v>0.711210813266697</v>
      </c>
      <c r="O88">
        <v>0</v>
      </c>
      <c r="P88">
        <v>0.66863947557490422</v>
      </c>
      <c r="Q88">
        <v>0.71121081326669688</v>
      </c>
      <c r="R88">
        <v>0</v>
      </c>
      <c r="S88" s="1" t="s">
        <v>200</v>
      </c>
      <c r="T88" s="1">
        <v>7746</v>
      </c>
      <c r="U88" s="1">
        <v>527</v>
      </c>
      <c r="V88" s="1">
        <v>1631</v>
      </c>
      <c r="W88" s="1">
        <v>403</v>
      </c>
      <c r="X88" s="1">
        <v>2532</v>
      </c>
      <c r="Y88" s="1">
        <v>923</v>
      </c>
      <c r="Z88" s="1">
        <v>997</v>
      </c>
      <c r="AA88" s="1">
        <v>604</v>
      </c>
      <c r="AB88" s="1">
        <v>2245</v>
      </c>
      <c r="AC88">
        <v>0.69123669123669129</v>
      </c>
      <c r="AD88">
        <v>0.65629860031104204</v>
      </c>
      <c r="AE88">
        <v>0.67331471878739535</v>
      </c>
      <c r="AF88">
        <v>3858</v>
      </c>
      <c r="AG88">
        <v>0.84692761863109556</v>
      </c>
      <c r="AH88">
        <v>0.78210823909531502</v>
      </c>
      <c r="AI88">
        <v>0.81322834645669295</v>
      </c>
      <c r="AJ88">
        <v>9904</v>
      </c>
      <c r="AK88">
        <v>0.51937536148062458</v>
      </c>
      <c r="AL88">
        <v>3846</v>
      </c>
      <c r="AM88">
        <v>0.46780579287351531</v>
      </c>
      <c r="AN88">
        <v>0.58372334893395739</v>
      </c>
      <c r="AO88">
        <v>0.711210813266697</v>
      </c>
      <c r="AP88">
        <v>0.66865670091376739</v>
      </c>
      <c r="AQ88">
        <v>0.67404339611343811</v>
      </c>
      <c r="AR88">
        <v>0.66863947557490422</v>
      </c>
      <c r="AS88">
        <v>17608</v>
      </c>
      <c r="AT88">
        <v>0.73000587057616229</v>
      </c>
      <c r="AU88">
        <v>0.711210813266697</v>
      </c>
      <c r="AV88">
        <v>0.71838819676529642</v>
      </c>
      <c r="AW88">
        <v>17608</v>
      </c>
    </row>
    <row r="89" spans="1:49" x14ac:dyDescent="0.25">
      <c r="A89">
        <v>3</v>
      </c>
      <c r="B89" t="s">
        <v>124</v>
      </c>
      <c r="C89" t="s">
        <v>125</v>
      </c>
      <c r="D89" s="1" t="s">
        <v>136</v>
      </c>
      <c r="E89">
        <v>109.90942335128784</v>
      </c>
      <c r="F89">
        <v>70430</v>
      </c>
      <c r="G89">
        <v>52823</v>
      </c>
      <c r="H89">
        <v>17607</v>
      </c>
      <c r="I89">
        <v>0.71647640143124891</v>
      </c>
      <c r="J89">
        <v>0.65988233998989498</v>
      </c>
      <c r="K89">
        <v>0.71647640143124891</v>
      </c>
      <c r="L89">
        <v>0</v>
      </c>
      <c r="M89">
        <v>0.67808532232856633</v>
      </c>
      <c r="N89">
        <v>0.71647640143124891</v>
      </c>
      <c r="O89">
        <v>0</v>
      </c>
      <c r="P89">
        <v>0.66621282545024119</v>
      </c>
      <c r="Q89">
        <v>0.71647640143124891</v>
      </c>
      <c r="R89">
        <v>0</v>
      </c>
      <c r="S89" s="1" t="s">
        <v>201</v>
      </c>
      <c r="T89" s="1">
        <v>7819</v>
      </c>
      <c r="U89" s="1">
        <v>853</v>
      </c>
      <c r="V89" s="1">
        <v>1232</v>
      </c>
      <c r="W89" s="1">
        <v>410</v>
      </c>
      <c r="X89" s="1">
        <v>2918</v>
      </c>
      <c r="Y89" s="1">
        <v>530</v>
      </c>
      <c r="Z89" s="1">
        <v>1016</v>
      </c>
      <c r="AA89" s="1">
        <v>951</v>
      </c>
      <c r="AB89" s="1">
        <v>1878</v>
      </c>
      <c r="AC89">
        <v>0.61795849216433718</v>
      </c>
      <c r="AD89">
        <v>0.75635044064282009</v>
      </c>
      <c r="AE89">
        <v>0.68018648018648009</v>
      </c>
      <c r="AF89">
        <v>3858</v>
      </c>
      <c r="AG89">
        <v>0.84575446187128178</v>
      </c>
      <c r="AH89">
        <v>0.78947899838449109</v>
      </c>
      <c r="AI89">
        <v>0.81664838894981451</v>
      </c>
      <c r="AJ89">
        <v>9904</v>
      </c>
      <c r="AK89">
        <v>0.50180360721442885</v>
      </c>
      <c r="AL89">
        <v>3845</v>
      </c>
      <c r="AM89">
        <v>0.51593406593406599</v>
      </c>
      <c r="AN89">
        <v>0.48842652795838748</v>
      </c>
      <c r="AO89">
        <v>0.71647640143124891</v>
      </c>
      <c r="AP89">
        <v>0.65988233998989498</v>
      </c>
      <c r="AQ89">
        <v>0.67808532232856633</v>
      </c>
      <c r="AR89">
        <v>0.66621282545024119</v>
      </c>
      <c r="AS89">
        <v>17607</v>
      </c>
      <c r="AT89">
        <v>0.72381453607426993</v>
      </c>
      <c r="AU89">
        <v>0.71647640143124891</v>
      </c>
      <c r="AV89">
        <v>0.71799170525687983</v>
      </c>
      <c r="AW89">
        <v>17607</v>
      </c>
    </row>
    <row r="90" spans="1:49" x14ac:dyDescent="0.25">
      <c r="A90">
        <v>4</v>
      </c>
      <c r="B90" t="s">
        <v>124</v>
      </c>
      <c r="C90" t="s">
        <v>125</v>
      </c>
      <c r="D90" s="1" t="s">
        <v>136</v>
      </c>
      <c r="E90">
        <v>97.071749448776245</v>
      </c>
      <c r="F90">
        <v>70430</v>
      </c>
      <c r="G90">
        <v>52823</v>
      </c>
      <c r="H90">
        <v>17607</v>
      </c>
      <c r="I90">
        <v>0.72817629351962287</v>
      </c>
      <c r="J90">
        <v>0.68467434007146288</v>
      </c>
      <c r="K90">
        <v>0.72817629351962287</v>
      </c>
      <c r="L90">
        <v>0</v>
      </c>
      <c r="M90">
        <v>0.64375683775867254</v>
      </c>
      <c r="N90">
        <v>0.72817629351962287</v>
      </c>
      <c r="O90">
        <v>0</v>
      </c>
      <c r="P90">
        <v>0.65915589850041922</v>
      </c>
      <c r="Q90">
        <v>0.72817629351962276</v>
      </c>
      <c r="R90">
        <v>0</v>
      </c>
      <c r="S90" s="1" t="s">
        <v>202</v>
      </c>
      <c r="T90" s="1">
        <v>8806</v>
      </c>
      <c r="U90" s="1">
        <v>305</v>
      </c>
      <c r="V90" s="1">
        <v>792</v>
      </c>
      <c r="W90" s="1">
        <v>823</v>
      </c>
      <c r="X90" s="1">
        <v>2298</v>
      </c>
      <c r="Y90" s="1">
        <v>738</v>
      </c>
      <c r="Z90" s="1">
        <v>1642</v>
      </c>
      <c r="AA90" s="1">
        <v>486</v>
      </c>
      <c r="AB90" s="1">
        <v>1717</v>
      </c>
      <c r="AC90">
        <v>0.74393007445775328</v>
      </c>
      <c r="AD90">
        <v>0.59549105986006734</v>
      </c>
      <c r="AE90">
        <v>0.66148531951640754</v>
      </c>
      <c r="AF90">
        <v>3859</v>
      </c>
      <c r="AG90">
        <v>0.78129713423831071</v>
      </c>
      <c r="AH90">
        <v>0.88922548722609307</v>
      </c>
      <c r="AI90">
        <v>0.83177481817323129</v>
      </c>
      <c r="AJ90">
        <v>9903</v>
      </c>
      <c r="AK90">
        <v>0.48420755781161873</v>
      </c>
      <c r="AL90">
        <v>3845</v>
      </c>
      <c r="AM90">
        <v>0.52879581151832455</v>
      </c>
      <c r="AN90">
        <v>0.44655396618985693</v>
      </c>
      <c r="AO90">
        <v>0.72817629351962287</v>
      </c>
      <c r="AP90">
        <v>0.68467434007146288</v>
      </c>
      <c r="AQ90">
        <v>0.64375683775867254</v>
      </c>
      <c r="AR90">
        <v>0.65915589850041922</v>
      </c>
      <c r="AS90">
        <v>17607</v>
      </c>
      <c r="AT90">
        <v>0.71796623916524216</v>
      </c>
      <c r="AU90">
        <v>0.72817629351962287</v>
      </c>
      <c r="AV90">
        <v>0.71855034544039309</v>
      </c>
      <c r="AW90">
        <v>17607</v>
      </c>
    </row>
    <row r="91" spans="1:49" s="9" customFormat="1" x14ac:dyDescent="0.25">
      <c r="A91" s="2" t="s">
        <v>215</v>
      </c>
      <c r="B91" s="2" t="str">
        <f>B90</f>
        <v>RE04</v>
      </c>
      <c r="C91" s="2" t="str">
        <f>C90</f>
        <v>filmstarts</v>
      </c>
      <c r="D91" s="2" t="str">
        <f>D90</f>
        <v>Ternary</v>
      </c>
      <c r="E91" s="2">
        <f>SUM(E87:E90)</f>
        <v>427.48296642303467</v>
      </c>
      <c r="F91" s="2">
        <f>F90</f>
        <v>70430</v>
      </c>
      <c r="G91" s="2">
        <f t="shared" ref="G91:H91" si="170">G90</f>
        <v>52823</v>
      </c>
      <c r="H91" s="2">
        <f t="shared" si="170"/>
        <v>17607</v>
      </c>
      <c r="I91" s="2">
        <f>SUM(I87:I90)/4</f>
        <v>0.71928164261550076</v>
      </c>
      <c r="J91" s="2">
        <f t="shared" ref="J91:L91" si="171">SUM(J87:J90)/4</f>
        <v>0.67455586382839983</v>
      </c>
      <c r="K91" s="2">
        <f t="shared" si="171"/>
        <v>0.71928164261550076</v>
      </c>
      <c r="L91" s="2">
        <f t="shared" si="171"/>
        <v>0</v>
      </c>
      <c r="M91" s="2">
        <f t="shared" ref="M91:R91" si="172">SUM(M87:M90)/4</f>
        <v>0.6559449080195725</v>
      </c>
      <c r="N91" s="2">
        <f t="shared" si="172"/>
        <v>0.71928164261550076</v>
      </c>
      <c r="O91" s="2">
        <f t="shared" si="172"/>
        <v>0</v>
      </c>
      <c r="P91" s="2">
        <f t="shared" si="172"/>
        <v>0.6602749576275796</v>
      </c>
      <c r="Q91" s="2">
        <f t="shared" si="172"/>
        <v>0.71928164261550076</v>
      </c>
      <c r="R91" s="2">
        <f t="shared" si="172"/>
        <v>0</v>
      </c>
      <c r="S91" s="2"/>
      <c r="T91" s="2">
        <f>ROUND(SUM(T87:T90)/4,0)</f>
        <v>8320</v>
      </c>
      <c r="U91" s="2">
        <f>ROUND(SUM(U87:U90)/4,0)</f>
        <v>477</v>
      </c>
      <c r="V91" s="2">
        <f t="shared" ref="V91:AB91" si="173">ROUND(SUM(V87:V90)/4,0)</f>
        <v>1108</v>
      </c>
      <c r="W91" s="2">
        <f t="shared" si="173"/>
        <v>647</v>
      </c>
      <c r="X91" s="2">
        <f t="shared" si="173"/>
        <v>2459</v>
      </c>
      <c r="Y91" s="2">
        <f t="shared" si="173"/>
        <v>753</v>
      </c>
      <c r="Z91" s="2">
        <f t="shared" si="173"/>
        <v>1348</v>
      </c>
      <c r="AA91" s="2">
        <f t="shared" si="173"/>
        <v>611</v>
      </c>
      <c r="AB91" s="2">
        <f t="shared" si="173"/>
        <v>1887</v>
      </c>
      <c r="AC91" s="2">
        <f t="shared" ref="AC91" si="174">SUM(AC87:AC90)/4</f>
        <v>0.70585886247060392</v>
      </c>
      <c r="AD91" s="2">
        <f t="shared" ref="AD91:AE91" si="175">SUM(AD87:AD90)/4</f>
        <v>0.63717366215606075</v>
      </c>
      <c r="AE91" s="2">
        <f t="shared" si="175"/>
        <v>0.66257105477865419</v>
      </c>
      <c r="AF91" s="2">
        <f>AF90</f>
        <v>3859</v>
      </c>
      <c r="AG91" s="2">
        <f t="shared" ref="AG91:AI91" si="176">SUM(AG87:AG90)/4</f>
        <v>0.81051066848944853</v>
      </c>
      <c r="AH91" s="2">
        <f t="shared" si="176"/>
        <v>0.84006182414901109</v>
      </c>
      <c r="AI91" s="2">
        <f t="shared" si="176"/>
        <v>0.82255640992781531</v>
      </c>
      <c r="AJ91" s="2">
        <f>AJ90</f>
        <v>9903</v>
      </c>
      <c r="AK91" s="2">
        <f t="shared" ref="AK91:AM91" si="177">SUM(AK87:AK90)/4</f>
        <v>0.49569740817626928</v>
      </c>
      <c r="AL91" s="2">
        <f t="shared" si="177"/>
        <v>3845.25</v>
      </c>
      <c r="AM91" s="2">
        <f t="shared" si="177"/>
        <v>0.50729806052514703</v>
      </c>
      <c r="AN91" s="2">
        <f>AN90</f>
        <v>0.44655396618985693</v>
      </c>
      <c r="AO91" s="2">
        <f t="shared" ref="AO91:AR91" si="178">SUM(AO87:AO90)/4</f>
        <v>0.71928164261550076</v>
      </c>
      <c r="AP91" s="2">
        <f t="shared" si="178"/>
        <v>0.67455586382839983</v>
      </c>
      <c r="AQ91" s="2">
        <f t="shared" si="178"/>
        <v>0.6559449080195725</v>
      </c>
      <c r="AR91" s="2">
        <f t="shared" si="178"/>
        <v>0.6602749576275796</v>
      </c>
      <c r="AS91" s="2">
        <f>AS90</f>
        <v>17607</v>
      </c>
      <c r="AT91" s="2">
        <f t="shared" ref="AT91:AV91" si="179">SUM(AT87:AT90)/4</f>
        <v>0.72136090568351707</v>
      </c>
      <c r="AU91" s="2">
        <f t="shared" si="179"/>
        <v>0.71928164261550076</v>
      </c>
      <c r="AV91" s="2">
        <f t="shared" si="179"/>
        <v>0.71611537818618942</v>
      </c>
      <c r="AW91" s="2">
        <f>AW90</f>
        <v>17607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2DF7-119A-4393-B8D8-A4B27A3D82E2}">
  <dimension ref="A1:AW19"/>
  <sheetViews>
    <sheetView topLeftCell="S1" workbookViewId="0">
      <selection activeCell="Z1" sqref="Z1:AB19"/>
    </sheetView>
  </sheetViews>
  <sheetFormatPr baseColWidth="10" defaultRowHeight="15" x14ac:dyDescent="0.25"/>
  <cols>
    <col min="6" max="6" width="14" customWidth="1"/>
    <col min="7" max="7" width="13.5703125" customWidth="1"/>
    <col min="10" max="10" width="17.28515625" customWidth="1"/>
    <col min="11" max="11" width="16.85546875" customWidth="1"/>
    <col min="12" max="12" width="17.28515625" customWidth="1"/>
    <col min="13" max="13" width="14.42578125" customWidth="1"/>
    <col min="14" max="14" width="14" customWidth="1"/>
    <col min="15" max="15" width="14.42578125" customWidth="1"/>
    <col min="20" max="20" width="12.42578125" customWidth="1"/>
    <col min="21" max="21" width="12.85546875" customWidth="1"/>
    <col min="22" max="22" width="13" customWidth="1"/>
    <col min="23" max="23" width="12.85546875" customWidth="1"/>
    <col min="24" max="24" width="13.28515625" customWidth="1"/>
    <col min="25" max="25" width="13.42578125" customWidth="1"/>
    <col min="26" max="26" width="13" customWidth="1"/>
    <col min="27" max="27" width="13.42578125" customWidth="1"/>
    <col min="28" max="28" width="13.5703125" customWidth="1"/>
    <col min="29" max="29" width="12.7109375" customWidth="1"/>
    <col min="30" max="30" width="12" customWidth="1"/>
    <col min="31" max="31" width="14.28515625" customWidth="1"/>
    <col min="32" max="32" width="14" customWidth="1"/>
    <col min="33" max="33" width="14.85546875" customWidth="1"/>
    <col min="34" max="34" width="11.5703125" customWidth="1"/>
    <col min="35" max="35" width="13.85546875" customWidth="1"/>
    <col min="36" max="36" width="13.5703125" customWidth="1"/>
    <col min="37" max="37" width="14.42578125" customWidth="1"/>
    <col min="38" max="38" width="14.140625" customWidth="1"/>
    <col min="39" max="39" width="15.42578125" customWidth="1"/>
    <col min="40" max="40" width="12.140625" customWidth="1"/>
    <col min="41" max="41" width="18.42578125" customWidth="1"/>
    <col min="42" max="42" width="20.5703125" customWidth="1"/>
    <col min="43" max="43" width="17.28515625" customWidth="1"/>
    <col min="44" max="44" width="19.5703125" customWidth="1"/>
    <col min="45" max="45" width="19.28515625" customWidth="1"/>
    <col min="46" max="46" width="23.5703125" customWidth="1"/>
    <col min="47" max="47" width="20.28515625" customWidth="1"/>
    <col min="48" max="48" width="22.5703125" customWidth="1"/>
    <col min="49" max="49" width="22.28515625" customWidth="1"/>
  </cols>
  <sheetData>
    <row r="1" spans="1:49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228</v>
      </c>
      <c r="U1" s="3" t="s">
        <v>232</v>
      </c>
      <c r="V1" s="3" t="s">
        <v>230</v>
      </c>
      <c r="W1" s="3" t="s">
        <v>233</v>
      </c>
      <c r="X1" s="3" t="s">
        <v>234</v>
      </c>
      <c r="Y1" s="3" t="s">
        <v>231</v>
      </c>
      <c r="Z1" s="3" t="s">
        <v>235</v>
      </c>
      <c r="AA1" s="3" t="s">
        <v>236</v>
      </c>
      <c r="AB1" s="3" t="s">
        <v>229</v>
      </c>
      <c r="AC1" s="3" t="s">
        <v>207</v>
      </c>
      <c r="AD1" s="3" t="s">
        <v>208</v>
      </c>
      <c r="AE1" s="3" t="s">
        <v>209</v>
      </c>
      <c r="AF1" s="3" t="s">
        <v>210</v>
      </c>
      <c r="AG1" s="3" t="s">
        <v>211</v>
      </c>
      <c r="AH1" s="3" t="s">
        <v>212</v>
      </c>
      <c r="AI1" s="3" t="s">
        <v>213</v>
      </c>
      <c r="AJ1" s="3" t="s">
        <v>214</v>
      </c>
      <c r="AK1" s="3" t="s">
        <v>237</v>
      </c>
      <c r="AL1" s="3" t="s">
        <v>238</v>
      </c>
      <c r="AM1" s="3" t="s">
        <v>239</v>
      </c>
      <c r="AN1" s="3" t="s">
        <v>240</v>
      </c>
      <c r="AO1" s="3" t="s">
        <v>20</v>
      </c>
      <c r="AP1" s="3" t="s">
        <v>21</v>
      </c>
      <c r="AQ1" s="3" t="s">
        <v>22</v>
      </c>
      <c r="AR1" s="3" t="s">
        <v>23</v>
      </c>
      <c r="AS1" s="3" t="s">
        <v>24</v>
      </c>
      <c r="AT1" s="3" t="s">
        <v>25</v>
      </c>
      <c r="AU1" s="3" t="s">
        <v>26</v>
      </c>
      <c r="AV1" s="3" t="s">
        <v>27</v>
      </c>
      <c r="AW1" s="3" t="s">
        <v>28</v>
      </c>
    </row>
    <row r="2" spans="1:49" s="3" customFormat="1" x14ac:dyDescent="0.25">
      <c r="A2" s="3" t="s">
        <v>215</v>
      </c>
      <c r="B2" s="3" t="s">
        <v>29</v>
      </c>
      <c r="C2" s="3" t="s">
        <v>30</v>
      </c>
      <c r="D2" s="3" t="s">
        <v>136</v>
      </c>
      <c r="E2" s="3">
        <v>5.2042911052703857</v>
      </c>
      <c r="F2" s="3">
        <v>270</v>
      </c>
      <c r="G2" s="3">
        <v>203</v>
      </c>
      <c r="H2" s="3">
        <v>67</v>
      </c>
      <c r="I2" s="3">
        <v>0.45193151887620719</v>
      </c>
      <c r="J2" s="3">
        <v>0.15228411111861501</v>
      </c>
      <c r="K2" s="3">
        <v>0.45193151887620719</v>
      </c>
      <c r="L2" s="3">
        <v>0</v>
      </c>
      <c r="M2" s="3">
        <v>0.32795698924731181</v>
      </c>
      <c r="N2" s="3">
        <v>0.45193151887620719</v>
      </c>
      <c r="O2" s="3">
        <v>0</v>
      </c>
      <c r="P2" s="3">
        <v>0.20797795128152269</v>
      </c>
      <c r="Q2" s="3">
        <v>0.45193151887620719</v>
      </c>
      <c r="R2" s="3">
        <v>0</v>
      </c>
      <c r="T2" s="3">
        <v>0</v>
      </c>
      <c r="U2" s="3">
        <v>0</v>
      </c>
      <c r="V2" s="3">
        <v>14</v>
      </c>
      <c r="W2" s="3">
        <v>0</v>
      </c>
      <c r="X2" s="3">
        <v>0</v>
      </c>
      <c r="Y2" s="3">
        <v>22</v>
      </c>
      <c r="Z2" s="3">
        <v>0</v>
      </c>
      <c r="AA2" s="3">
        <v>1</v>
      </c>
      <c r="AB2" s="3">
        <v>31</v>
      </c>
      <c r="AC2" s="3">
        <v>0</v>
      </c>
      <c r="AD2" s="3">
        <v>0</v>
      </c>
      <c r="AE2" s="3">
        <v>0</v>
      </c>
      <c r="AF2" s="3">
        <v>22</v>
      </c>
      <c r="AG2" s="3">
        <v>0</v>
      </c>
      <c r="AH2" s="3">
        <v>0</v>
      </c>
      <c r="AI2" s="3">
        <v>0</v>
      </c>
      <c r="AJ2" s="3">
        <v>14</v>
      </c>
      <c r="AK2" s="3">
        <v>0.62393385384456812</v>
      </c>
      <c r="AL2" s="3">
        <v>31</v>
      </c>
      <c r="AM2" s="3">
        <v>0.45685233335584519</v>
      </c>
      <c r="AN2" s="3">
        <v>1</v>
      </c>
      <c r="AO2" s="3">
        <v>0.45193151887620719</v>
      </c>
      <c r="AP2" s="3">
        <v>0.15228411111861501</v>
      </c>
      <c r="AQ2" s="3">
        <v>0.32795698924731181</v>
      </c>
      <c r="AR2" s="3">
        <v>0.20797795128152269</v>
      </c>
      <c r="AS2" s="3">
        <v>67</v>
      </c>
      <c r="AT2" s="3">
        <v>0.20984502593747478</v>
      </c>
      <c r="AU2" s="3">
        <v>0.45193151887620719</v>
      </c>
      <c r="AV2" s="3">
        <v>0.28659278684902273</v>
      </c>
      <c r="AW2" s="3">
        <v>67</v>
      </c>
    </row>
    <row r="3" spans="1:49" s="3" customFormat="1" x14ac:dyDescent="0.25">
      <c r="A3" s="3" t="s">
        <v>215</v>
      </c>
      <c r="B3" s="3" t="s">
        <v>35</v>
      </c>
      <c r="C3" s="3" t="s">
        <v>36</v>
      </c>
      <c r="D3" s="3" t="s">
        <v>136</v>
      </c>
      <c r="E3" s="3">
        <v>4.4139764308929443</v>
      </c>
      <c r="F3" s="3">
        <v>704</v>
      </c>
      <c r="G3" s="3">
        <v>528</v>
      </c>
      <c r="H3" s="3">
        <v>176</v>
      </c>
      <c r="I3" s="3">
        <v>0.56107954545454541</v>
      </c>
      <c r="J3" s="3">
        <v>0.35849741489371489</v>
      </c>
      <c r="K3" s="3">
        <v>0.56107954545454541</v>
      </c>
      <c r="L3" s="3">
        <v>0</v>
      </c>
      <c r="M3" s="3">
        <v>0.4889684006970122</v>
      </c>
      <c r="N3" s="3">
        <v>0.56107954545454541</v>
      </c>
      <c r="O3" s="3">
        <v>0</v>
      </c>
      <c r="P3" s="3">
        <v>0.40985536270541051</v>
      </c>
      <c r="Q3" s="3">
        <v>0.56107954545454541</v>
      </c>
      <c r="R3" s="3">
        <v>0</v>
      </c>
      <c r="T3" s="3">
        <v>0</v>
      </c>
      <c r="U3" s="3">
        <v>43</v>
      </c>
      <c r="V3" s="3">
        <v>8</v>
      </c>
      <c r="W3" s="3">
        <v>0</v>
      </c>
      <c r="X3" s="3">
        <v>78</v>
      </c>
      <c r="Y3" s="3">
        <v>14</v>
      </c>
      <c r="Z3" s="3">
        <v>0</v>
      </c>
      <c r="AA3" s="3">
        <v>13</v>
      </c>
      <c r="AB3" s="3">
        <v>21</v>
      </c>
      <c r="AC3" s="3">
        <v>0.58743863162753163</v>
      </c>
      <c r="AD3" s="3">
        <v>0.84569308087891526</v>
      </c>
      <c r="AE3" s="3">
        <v>0.69216384936550013</v>
      </c>
      <c r="AF3" s="3">
        <v>92</v>
      </c>
      <c r="AG3" s="3">
        <v>0</v>
      </c>
      <c r="AH3" s="3">
        <v>0</v>
      </c>
      <c r="AI3" s="3">
        <v>0</v>
      </c>
      <c r="AJ3" s="3">
        <v>51</v>
      </c>
      <c r="AK3" s="3">
        <v>0.53740223875073156</v>
      </c>
      <c r="AL3" s="3">
        <v>33</v>
      </c>
      <c r="AM3" s="3">
        <v>0.48805361305361306</v>
      </c>
      <c r="AN3" s="3">
        <v>0.69696969696969702</v>
      </c>
      <c r="AO3" s="3">
        <v>0.56107954545454541</v>
      </c>
      <c r="AP3" s="3">
        <v>0.35849741489371489</v>
      </c>
      <c r="AQ3" s="3">
        <v>0.4889684006970122</v>
      </c>
      <c r="AR3" s="3">
        <v>0.40985536270541051</v>
      </c>
      <c r="AS3" s="3">
        <v>176</v>
      </c>
      <c r="AT3" s="3">
        <v>0.40023664925505903</v>
      </c>
      <c r="AU3" s="3">
        <v>0.56107954545454541</v>
      </c>
      <c r="AV3" s="3">
        <v>0.4645788792550371</v>
      </c>
      <c r="AW3" s="3">
        <v>176</v>
      </c>
    </row>
    <row r="4" spans="1:49" s="3" customFormat="1" x14ac:dyDescent="0.25">
      <c r="A4" s="3" t="s">
        <v>215</v>
      </c>
      <c r="B4" s="3" t="s">
        <v>43</v>
      </c>
      <c r="C4" s="3" t="s">
        <v>44</v>
      </c>
      <c r="D4" s="3" t="s">
        <v>136</v>
      </c>
      <c r="E4" s="3">
        <v>3.0579323768615723</v>
      </c>
      <c r="F4" s="3">
        <v>270</v>
      </c>
      <c r="G4" s="3">
        <v>203</v>
      </c>
      <c r="H4" s="3">
        <v>67</v>
      </c>
      <c r="I4" s="3">
        <v>0.40742976294995603</v>
      </c>
      <c r="J4" s="3">
        <v>0.13580992098331868</v>
      </c>
      <c r="K4" s="3">
        <v>0.40742976294995603</v>
      </c>
      <c r="L4" s="3">
        <v>0</v>
      </c>
      <c r="M4" s="3">
        <v>0.33333333333333331</v>
      </c>
      <c r="N4" s="3">
        <v>0.40742976294995603</v>
      </c>
      <c r="O4" s="3">
        <v>0</v>
      </c>
      <c r="P4" s="3">
        <v>0.19297467960681841</v>
      </c>
      <c r="Q4" s="3">
        <v>0.40742976294995603</v>
      </c>
      <c r="R4" s="3">
        <v>0</v>
      </c>
      <c r="T4" s="3">
        <v>0</v>
      </c>
      <c r="U4" s="3">
        <v>17</v>
      </c>
      <c r="V4" s="3">
        <v>0</v>
      </c>
      <c r="W4" s="3">
        <v>0</v>
      </c>
      <c r="X4" s="3">
        <v>28</v>
      </c>
      <c r="Y4" s="3">
        <v>0</v>
      </c>
      <c r="Z4" s="3">
        <v>0</v>
      </c>
      <c r="AA4" s="3">
        <v>23</v>
      </c>
      <c r="AB4" s="3">
        <v>0</v>
      </c>
      <c r="AC4" s="3">
        <v>0.40742976294995603</v>
      </c>
      <c r="AD4" s="3">
        <v>1</v>
      </c>
      <c r="AE4" s="3">
        <v>0.5789240388204554</v>
      </c>
      <c r="AF4" s="3">
        <v>27</v>
      </c>
      <c r="AG4" s="3">
        <v>0</v>
      </c>
      <c r="AH4" s="3">
        <v>0</v>
      </c>
      <c r="AI4" s="3">
        <v>0</v>
      </c>
      <c r="AJ4" s="3">
        <v>17</v>
      </c>
      <c r="AK4" s="3">
        <v>0</v>
      </c>
      <c r="AL4" s="3">
        <v>22.75</v>
      </c>
      <c r="AM4" s="3">
        <v>0</v>
      </c>
      <c r="AN4" s="3">
        <v>0</v>
      </c>
      <c r="AO4" s="3">
        <v>0.40742976294995603</v>
      </c>
      <c r="AP4" s="3">
        <v>0.13580992098331868</v>
      </c>
      <c r="AQ4" s="3">
        <v>0.33333333333333331</v>
      </c>
      <c r="AR4" s="3">
        <v>0.19297467960681841</v>
      </c>
      <c r="AS4" s="3">
        <v>67</v>
      </c>
      <c r="AT4" s="3">
        <v>0.16606299876823083</v>
      </c>
      <c r="AU4" s="3">
        <v>0.40742976294995603</v>
      </c>
      <c r="AV4" s="3">
        <v>0.2359354870794568</v>
      </c>
      <c r="AW4" s="3">
        <v>67</v>
      </c>
    </row>
    <row r="5" spans="1:49" s="3" customFormat="1" x14ac:dyDescent="0.25">
      <c r="A5" s="3" t="s">
        <v>215</v>
      </c>
      <c r="B5" s="3" t="s">
        <v>48</v>
      </c>
      <c r="C5" s="3" t="s">
        <v>49</v>
      </c>
      <c r="D5" s="3" t="s">
        <v>136</v>
      </c>
      <c r="E5" s="3">
        <v>159.45121550559998</v>
      </c>
      <c r="F5" s="3">
        <v>26680</v>
      </c>
      <c r="G5" s="3">
        <v>20010</v>
      </c>
      <c r="H5" s="3">
        <v>6670</v>
      </c>
      <c r="I5" s="3">
        <v>0.75131184407796103</v>
      </c>
      <c r="J5" s="3">
        <v>0.65004692001876752</v>
      </c>
      <c r="K5" s="3">
        <v>0.75131184407796103</v>
      </c>
      <c r="L5" s="3">
        <v>0</v>
      </c>
      <c r="M5" s="3">
        <v>0.58515567535281465</v>
      </c>
      <c r="N5" s="3">
        <v>0.75131184407796103</v>
      </c>
      <c r="O5" s="3">
        <v>0</v>
      </c>
      <c r="P5" s="3">
        <v>0.60447127822538405</v>
      </c>
      <c r="Q5" s="3">
        <v>0.75131184407796103</v>
      </c>
      <c r="R5" s="3">
        <v>0</v>
      </c>
      <c r="T5" s="3">
        <v>134</v>
      </c>
      <c r="U5" s="3">
        <v>53</v>
      </c>
      <c r="V5" s="3">
        <v>198</v>
      </c>
      <c r="W5" s="3">
        <v>37</v>
      </c>
      <c r="X5" s="3">
        <v>937</v>
      </c>
      <c r="Y5" s="3">
        <v>749</v>
      </c>
      <c r="Z5" s="3">
        <v>109</v>
      </c>
      <c r="AA5" s="3">
        <v>515</v>
      </c>
      <c r="AB5" s="3">
        <v>3941</v>
      </c>
      <c r="AC5" s="3">
        <v>0.62747546197490145</v>
      </c>
      <c r="AD5" s="3">
        <v>0.54393336464700248</v>
      </c>
      <c r="AE5" s="3">
        <v>0.58011394441677178</v>
      </c>
      <c r="AF5" s="3">
        <v>1722</v>
      </c>
      <c r="AG5" s="3">
        <v>0.51563864270689919</v>
      </c>
      <c r="AH5" s="3">
        <v>0.34803672889610393</v>
      </c>
      <c r="AI5" s="3">
        <v>0.39970213355736672</v>
      </c>
      <c r="AJ5" s="3">
        <v>384</v>
      </c>
      <c r="AK5" s="3">
        <v>0.83359775670201353</v>
      </c>
      <c r="AL5" s="3">
        <v>4564</v>
      </c>
      <c r="AM5" s="3">
        <v>0.80702665537450202</v>
      </c>
      <c r="AN5" s="3">
        <v>0.86722173531989488</v>
      </c>
      <c r="AO5" s="3">
        <v>0.75131184407796103</v>
      </c>
      <c r="AP5" s="3">
        <v>0.65004692001876752</v>
      </c>
      <c r="AQ5" s="3">
        <v>0.58515567535281465</v>
      </c>
      <c r="AR5" s="3">
        <v>0.60447127822538405</v>
      </c>
      <c r="AS5" s="3">
        <v>6670</v>
      </c>
      <c r="AT5" s="3">
        <v>0.7438893181864632</v>
      </c>
      <c r="AU5" s="3">
        <v>0.75131184407796103</v>
      </c>
      <c r="AV5" s="3">
        <v>0.74316857953812754</v>
      </c>
      <c r="AW5" s="3">
        <v>6670</v>
      </c>
    </row>
    <row r="6" spans="1:49" s="3" customFormat="1" x14ac:dyDescent="0.25">
      <c r="A6" s="3" t="s">
        <v>215</v>
      </c>
      <c r="B6" s="3" t="s">
        <v>54</v>
      </c>
      <c r="C6" s="3" t="s">
        <v>55</v>
      </c>
      <c r="D6" s="3" t="s">
        <v>136</v>
      </c>
      <c r="E6" s="3">
        <v>6.4379169940948486</v>
      </c>
      <c r="F6" s="3">
        <v>1425</v>
      </c>
      <c r="G6" s="3">
        <v>1069</v>
      </c>
      <c r="H6" s="3">
        <v>356</v>
      </c>
      <c r="I6" s="3">
        <v>0.45966307871463191</v>
      </c>
      <c r="J6" s="3">
        <v>0.43721217639098886</v>
      </c>
      <c r="K6" s="3">
        <v>0.45966307871463191</v>
      </c>
      <c r="L6" s="3">
        <v>0</v>
      </c>
      <c r="M6" s="3">
        <v>0.42375300093318791</v>
      </c>
      <c r="N6" s="3">
        <v>0.45966307871463191</v>
      </c>
      <c r="O6" s="3">
        <v>0</v>
      </c>
      <c r="P6" s="3">
        <v>0.41509613894890712</v>
      </c>
      <c r="Q6" s="3">
        <v>0.45966307871463191</v>
      </c>
      <c r="R6" s="3">
        <v>0</v>
      </c>
      <c r="T6" s="3">
        <v>24</v>
      </c>
      <c r="U6" s="3">
        <v>18</v>
      </c>
      <c r="V6" s="3">
        <v>41</v>
      </c>
      <c r="W6" s="3">
        <v>21</v>
      </c>
      <c r="X6" s="3">
        <v>39</v>
      </c>
      <c r="Y6" s="3">
        <v>59</v>
      </c>
      <c r="Z6" s="3">
        <v>27</v>
      </c>
      <c r="AA6" s="3">
        <v>27</v>
      </c>
      <c r="AB6" s="3">
        <v>100</v>
      </c>
      <c r="AC6" s="3">
        <v>0.47106844305120166</v>
      </c>
      <c r="AD6" s="3">
        <v>0.33033043725964961</v>
      </c>
      <c r="AE6" s="3">
        <v>0.37942939513556045</v>
      </c>
      <c r="AF6" s="3">
        <v>119</v>
      </c>
      <c r="AG6" s="3">
        <v>0.33899909088526248</v>
      </c>
      <c r="AH6" s="3">
        <v>0.29094951233505451</v>
      </c>
      <c r="AI6" s="3">
        <v>0.29980365478639848</v>
      </c>
      <c r="AJ6" s="3">
        <v>83</v>
      </c>
      <c r="AK6" s="3">
        <v>0.56605536692476233</v>
      </c>
      <c r="AL6" s="3">
        <v>154.25</v>
      </c>
      <c r="AM6" s="3">
        <v>0.50156899523650234</v>
      </c>
      <c r="AN6" s="3">
        <v>0.63636363636363635</v>
      </c>
      <c r="AO6" s="3">
        <v>0.45966307871463191</v>
      </c>
      <c r="AP6" s="3">
        <v>0.43721217639098886</v>
      </c>
      <c r="AQ6" s="3">
        <v>0.42375300093318791</v>
      </c>
      <c r="AR6" s="3">
        <v>0.41509613894890712</v>
      </c>
      <c r="AS6" s="3">
        <v>356</v>
      </c>
      <c r="AT6" s="3">
        <v>0.45338781657742633</v>
      </c>
      <c r="AU6" s="3">
        <v>0.45966307871463191</v>
      </c>
      <c r="AV6" s="3">
        <v>0.44170826735963087</v>
      </c>
      <c r="AW6" s="3">
        <v>356</v>
      </c>
    </row>
    <row r="7" spans="1:49" s="3" customFormat="1" x14ac:dyDescent="0.25">
      <c r="A7" s="3" t="s">
        <v>215</v>
      </c>
      <c r="B7" s="3" t="s">
        <v>59</v>
      </c>
      <c r="C7" s="3" t="s">
        <v>60</v>
      </c>
      <c r="D7" s="3" t="s">
        <v>136</v>
      </c>
      <c r="E7" s="3">
        <v>8.5345284938812256</v>
      </c>
      <c r="F7" s="3">
        <v>2334</v>
      </c>
      <c r="G7" s="3">
        <v>1751</v>
      </c>
      <c r="H7" s="3">
        <v>583</v>
      </c>
      <c r="I7" s="3">
        <v>0.64310207594163393</v>
      </c>
      <c r="J7" s="3">
        <v>0.54910858927753192</v>
      </c>
      <c r="K7" s="3">
        <v>0.64310207594163393</v>
      </c>
      <c r="L7" s="3">
        <v>0</v>
      </c>
      <c r="M7" s="3">
        <v>0.48960340883041009</v>
      </c>
      <c r="N7" s="3">
        <v>0.64310207594163393</v>
      </c>
      <c r="O7" s="3">
        <v>0</v>
      </c>
      <c r="P7" s="3">
        <v>0.49838120552877874</v>
      </c>
      <c r="Q7" s="3">
        <v>0.64310207594163393</v>
      </c>
      <c r="R7" s="3">
        <v>0</v>
      </c>
      <c r="T7" s="3">
        <v>23</v>
      </c>
      <c r="U7" s="3">
        <v>13</v>
      </c>
      <c r="V7" s="3">
        <v>57</v>
      </c>
      <c r="W7" s="3">
        <v>6</v>
      </c>
      <c r="X7" s="3">
        <v>49</v>
      </c>
      <c r="Y7" s="3">
        <v>66</v>
      </c>
      <c r="Z7" s="3">
        <v>22</v>
      </c>
      <c r="AA7" s="3">
        <v>44</v>
      </c>
      <c r="AB7" s="3">
        <v>304</v>
      </c>
      <c r="AC7" s="3">
        <v>0.46204971265621203</v>
      </c>
      <c r="AD7" s="3">
        <v>0.40426432732692047</v>
      </c>
      <c r="AE7" s="3">
        <v>0.4278440409720955</v>
      </c>
      <c r="AF7" s="3">
        <v>121</v>
      </c>
      <c r="AG7" s="3">
        <v>0.4719115350290049</v>
      </c>
      <c r="AH7" s="3">
        <v>0.24193548387096772</v>
      </c>
      <c r="AI7" s="3">
        <v>0.30500285630430912</v>
      </c>
      <c r="AJ7" s="3">
        <v>93</v>
      </c>
      <c r="AK7" s="3">
        <v>0.7622967193099317</v>
      </c>
      <c r="AL7" s="3">
        <v>369.25</v>
      </c>
      <c r="AM7" s="3">
        <v>0.71336452014737894</v>
      </c>
      <c r="AN7" s="3">
        <v>0.74254742547425479</v>
      </c>
      <c r="AO7" s="3">
        <v>0.64310207594163393</v>
      </c>
      <c r="AP7" s="3">
        <v>0.54910858927753192</v>
      </c>
      <c r="AQ7" s="3">
        <v>0.48960340883041009</v>
      </c>
      <c r="AR7" s="3">
        <v>0.49838120552877874</v>
      </c>
      <c r="AS7" s="3">
        <v>583</v>
      </c>
      <c r="AT7" s="3">
        <v>0.62264274702349254</v>
      </c>
      <c r="AU7" s="3">
        <v>0.64310207594163393</v>
      </c>
      <c r="AV7" s="3">
        <v>0.61989808968955884</v>
      </c>
      <c r="AW7" s="3">
        <v>583</v>
      </c>
    </row>
    <row r="8" spans="1:49" s="3" customFormat="1" x14ac:dyDescent="0.25">
      <c r="A8" s="3" t="s">
        <v>215</v>
      </c>
      <c r="B8" s="3" t="s">
        <v>65</v>
      </c>
      <c r="C8" s="3" t="s">
        <v>66</v>
      </c>
      <c r="D8" s="3" t="s">
        <v>136</v>
      </c>
      <c r="E8" s="3">
        <v>4.8214395046234131</v>
      </c>
      <c r="F8" s="3">
        <v>851</v>
      </c>
      <c r="G8" s="3">
        <v>639</v>
      </c>
      <c r="H8" s="3">
        <v>212</v>
      </c>
      <c r="I8" s="3">
        <v>0.87191624590309158</v>
      </c>
      <c r="J8" s="3">
        <v>0.29063874863436379</v>
      </c>
      <c r="K8" s="3">
        <v>0.87191624590309158</v>
      </c>
      <c r="L8" s="3">
        <v>0</v>
      </c>
      <c r="M8" s="3">
        <v>0.33333333333333331</v>
      </c>
      <c r="N8" s="3">
        <v>0.87191624590309158</v>
      </c>
      <c r="O8" s="3">
        <v>0</v>
      </c>
      <c r="P8" s="3">
        <v>0.31052498498121811</v>
      </c>
      <c r="Q8" s="3">
        <v>0.87191624590309158</v>
      </c>
      <c r="R8" s="3">
        <v>0</v>
      </c>
      <c r="T8" s="3">
        <v>0</v>
      </c>
      <c r="U8" s="3">
        <v>0</v>
      </c>
      <c r="V8" s="3">
        <v>18</v>
      </c>
      <c r="W8" s="3">
        <v>0</v>
      </c>
      <c r="X8" s="3">
        <v>0</v>
      </c>
      <c r="Y8" s="3">
        <v>10</v>
      </c>
      <c r="Z8" s="3">
        <v>0</v>
      </c>
      <c r="AA8" s="3">
        <v>0</v>
      </c>
      <c r="AB8" s="3">
        <v>186</v>
      </c>
      <c r="AC8" s="3">
        <v>0</v>
      </c>
      <c r="AD8" s="3">
        <v>0</v>
      </c>
      <c r="AE8" s="3">
        <v>0</v>
      </c>
      <c r="AF8" s="3">
        <v>10</v>
      </c>
      <c r="AG8" s="3">
        <v>0</v>
      </c>
      <c r="AH8" s="3">
        <v>0</v>
      </c>
      <c r="AI8" s="3">
        <v>0</v>
      </c>
      <c r="AJ8" s="3">
        <v>17</v>
      </c>
      <c r="AK8" s="3">
        <v>0.9315749549436545</v>
      </c>
      <c r="AL8" s="3">
        <v>185.5</v>
      </c>
      <c r="AM8" s="3">
        <v>0.87191624590309158</v>
      </c>
      <c r="AN8" s="3">
        <v>1</v>
      </c>
      <c r="AO8" s="3">
        <v>0.87191624590309158</v>
      </c>
      <c r="AP8" s="3">
        <v>0.29063874863436379</v>
      </c>
      <c r="AQ8" s="3">
        <v>0.33333333333333331</v>
      </c>
      <c r="AR8" s="3">
        <v>0.31052498498121811</v>
      </c>
      <c r="AS8" s="3">
        <v>212</v>
      </c>
      <c r="AT8" s="3">
        <v>0.76024178878581483</v>
      </c>
      <c r="AU8" s="3">
        <v>0.87191624590309158</v>
      </c>
      <c r="AV8" s="3">
        <v>0.81225753686252844</v>
      </c>
      <c r="AW8" s="3">
        <v>212</v>
      </c>
    </row>
    <row r="9" spans="1:49" s="3" customFormat="1" x14ac:dyDescent="0.25">
      <c r="A9" s="3" t="s">
        <v>215</v>
      </c>
      <c r="B9" s="3" t="s">
        <v>70</v>
      </c>
      <c r="C9" s="3" t="s">
        <v>71</v>
      </c>
      <c r="D9" s="3" t="s">
        <v>136</v>
      </c>
      <c r="E9" s="3">
        <v>11.79044771194458</v>
      </c>
      <c r="F9" s="3">
        <v>3401</v>
      </c>
      <c r="G9" s="3">
        <v>2551</v>
      </c>
      <c r="H9" s="3">
        <v>850</v>
      </c>
      <c r="I9" s="3">
        <v>0.5974704499896315</v>
      </c>
      <c r="J9" s="3">
        <v>0.39915108450413045</v>
      </c>
      <c r="K9" s="3">
        <v>0.5974704499896315</v>
      </c>
      <c r="L9" s="3">
        <v>0</v>
      </c>
      <c r="M9" s="3">
        <v>0.40054453865544087</v>
      </c>
      <c r="N9" s="3">
        <v>0.5974704499896315</v>
      </c>
      <c r="O9" s="3">
        <v>0</v>
      </c>
      <c r="P9" s="3">
        <v>0.39553032355446932</v>
      </c>
      <c r="Q9" s="3">
        <v>0.5974704499896315</v>
      </c>
      <c r="R9" s="3">
        <v>0</v>
      </c>
      <c r="T9" s="3">
        <v>0</v>
      </c>
      <c r="U9" s="3">
        <v>4</v>
      </c>
      <c r="V9" s="3">
        <v>7</v>
      </c>
      <c r="W9" s="3">
        <v>0</v>
      </c>
      <c r="X9" s="3">
        <v>205</v>
      </c>
      <c r="Y9" s="3">
        <v>194</v>
      </c>
      <c r="Z9" s="3">
        <v>0</v>
      </c>
      <c r="AA9" s="3">
        <v>138</v>
      </c>
      <c r="AB9" s="3">
        <v>303</v>
      </c>
      <c r="AC9" s="3">
        <v>0.59368663550918022</v>
      </c>
      <c r="AD9" s="3">
        <v>0.51378446115288212</v>
      </c>
      <c r="AE9" s="3">
        <v>0.54610448044891813</v>
      </c>
      <c r="AF9" s="3">
        <v>399</v>
      </c>
      <c r="AG9" s="3">
        <v>0</v>
      </c>
      <c r="AH9" s="3">
        <v>0</v>
      </c>
      <c r="AI9" s="3">
        <v>0</v>
      </c>
      <c r="AJ9" s="3">
        <v>11</v>
      </c>
      <c r="AK9" s="3">
        <v>0.64048649021448989</v>
      </c>
      <c r="AL9" s="3">
        <v>440.5</v>
      </c>
      <c r="AM9" s="3">
        <v>0.60376661800321108</v>
      </c>
      <c r="AN9" s="3">
        <v>0.73636363636363633</v>
      </c>
      <c r="AO9" s="3">
        <v>0.5974704499896315</v>
      </c>
      <c r="AP9" s="3">
        <v>0.39915108450413045</v>
      </c>
      <c r="AQ9" s="3">
        <v>0.40054453865544087</v>
      </c>
      <c r="AR9" s="3">
        <v>0.39553032355446932</v>
      </c>
      <c r="AS9" s="3">
        <v>850</v>
      </c>
      <c r="AT9" s="3">
        <v>0.59140442426453943</v>
      </c>
      <c r="AU9" s="3">
        <v>0.5974704499896315</v>
      </c>
      <c r="AV9" s="3">
        <v>0.58809716737679296</v>
      </c>
      <c r="AW9" s="3">
        <v>850</v>
      </c>
    </row>
    <row r="10" spans="1:49" s="3" customFormat="1" x14ac:dyDescent="0.25">
      <c r="A10" s="3" t="s">
        <v>215</v>
      </c>
      <c r="B10" s="3" t="s">
        <v>74</v>
      </c>
      <c r="C10" s="3" t="s">
        <v>75</v>
      </c>
      <c r="D10" s="3" t="s">
        <v>136</v>
      </c>
      <c r="E10" s="3">
        <v>3.9599919319152832</v>
      </c>
      <c r="F10" s="3">
        <v>590</v>
      </c>
      <c r="G10" s="3">
        <v>443</v>
      </c>
      <c r="H10" s="3">
        <v>147</v>
      </c>
      <c r="I10" s="3">
        <v>0.85762548262548266</v>
      </c>
      <c r="J10" s="3">
        <v>0.28587516087516085</v>
      </c>
      <c r="K10" s="3">
        <v>0.85762548262548266</v>
      </c>
      <c r="L10" s="3">
        <v>0</v>
      </c>
      <c r="M10" s="3">
        <v>0.33333333333333331</v>
      </c>
      <c r="N10" s="3">
        <v>0.85762548262548266</v>
      </c>
      <c r="O10" s="3">
        <v>0</v>
      </c>
      <c r="P10" s="3">
        <v>0.30778554778554768</v>
      </c>
      <c r="Q10" s="3">
        <v>0.85762548262548266</v>
      </c>
      <c r="R10" s="3">
        <v>0</v>
      </c>
      <c r="T10" s="3">
        <v>127</v>
      </c>
      <c r="U10" s="3">
        <v>0</v>
      </c>
      <c r="V10" s="3">
        <v>0</v>
      </c>
      <c r="W10" s="3">
        <v>13</v>
      </c>
      <c r="X10" s="3">
        <v>0</v>
      </c>
      <c r="Y10" s="3">
        <v>0</v>
      </c>
      <c r="Z10" s="3">
        <v>9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13</v>
      </c>
      <c r="AG10" s="3">
        <v>0.85762548262548266</v>
      </c>
      <c r="AH10" s="3">
        <v>1</v>
      </c>
      <c r="AI10" s="3">
        <v>0.92335664335664325</v>
      </c>
      <c r="AJ10" s="3">
        <v>126</v>
      </c>
      <c r="AK10" s="3">
        <v>0</v>
      </c>
      <c r="AL10" s="3">
        <v>8.5</v>
      </c>
      <c r="AM10" s="3">
        <v>0</v>
      </c>
      <c r="AN10" s="3">
        <v>0</v>
      </c>
      <c r="AO10" s="3">
        <v>0.85762548262548266</v>
      </c>
      <c r="AP10" s="3">
        <v>0.28587516087516085</v>
      </c>
      <c r="AQ10" s="3">
        <v>0.33333333333333331</v>
      </c>
      <c r="AR10" s="3">
        <v>0.30778554778554768</v>
      </c>
      <c r="AS10" s="3">
        <v>147</v>
      </c>
      <c r="AT10" s="3">
        <v>0.73552170137594841</v>
      </c>
      <c r="AU10" s="3">
        <v>0.85762548262548266</v>
      </c>
      <c r="AV10" s="3">
        <v>0.79189432189432185</v>
      </c>
      <c r="AW10" s="3">
        <v>147</v>
      </c>
    </row>
    <row r="11" spans="1:49" s="3" customFormat="1" x14ac:dyDescent="0.25">
      <c r="A11" s="3" t="s">
        <v>215</v>
      </c>
      <c r="B11" s="3" t="s">
        <v>78</v>
      </c>
      <c r="C11" s="3" t="s">
        <v>79</v>
      </c>
      <c r="D11" s="3" t="s">
        <v>136</v>
      </c>
      <c r="E11" s="3">
        <v>7.4047091007232666</v>
      </c>
      <c r="F11" s="3">
        <v>1685</v>
      </c>
      <c r="G11" s="3">
        <v>1264</v>
      </c>
      <c r="H11" s="3">
        <v>421</v>
      </c>
      <c r="I11" s="3">
        <v>0.57682284337674916</v>
      </c>
      <c r="J11" s="3">
        <v>0.60100750136382486</v>
      </c>
      <c r="K11" s="3">
        <v>0.57682284337674916</v>
      </c>
      <c r="L11" s="3">
        <v>0</v>
      </c>
      <c r="M11" s="3">
        <v>0.57243457405444287</v>
      </c>
      <c r="N11" s="3">
        <v>0.57682284337674916</v>
      </c>
      <c r="O11" s="3">
        <v>0</v>
      </c>
      <c r="P11" s="3">
        <v>0.55595182067185134</v>
      </c>
      <c r="Q11" s="3">
        <v>0.57682284337674916</v>
      </c>
      <c r="R11" s="3">
        <v>0</v>
      </c>
      <c r="T11" s="3">
        <v>100</v>
      </c>
      <c r="U11" s="3">
        <v>63</v>
      </c>
      <c r="V11" s="3">
        <v>17</v>
      </c>
      <c r="W11" s="3">
        <v>16</v>
      </c>
      <c r="X11" s="3">
        <v>40</v>
      </c>
      <c r="Y11" s="3">
        <v>17</v>
      </c>
      <c r="Z11" s="3">
        <v>13</v>
      </c>
      <c r="AA11" s="3">
        <v>54</v>
      </c>
      <c r="AB11" s="3">
        <v>103</v>
      </c>
      <c r="AC11" s="3">
        <v>0.26376593921260477</v>
      </c>
      <c r="AD11" s="3">
        <v>0.55189307458143078</v>
      </c>
      <c r="AE11" s="3">
        <v>0.35311491409801393</v>
      </c>
      <c r="AF11" s="3">
        <v>72</v>
      </c>
      <c r="AG11" s="3">
        <v>0.78252002383581332</v>
      </c>
      <c r="AH11" s="3">
        <v>0.55831005586592175</v>
      </c>
      <c r="AI11" s="3">
        <v>0.64170528169173136</v>
      </c>
      <c r="AJ11" s="3">
        <v>180</v>
      </c>
      <c r="AK11" s="3">
        <v>0.67303526622580878</v>
      </c>
      <c r="AL11" s="3">
        <v>169.25</v>
      </c>
      <c r="AM11" s="3">
        <v>0.75673654104305654</v>
      </c>
      <c r="AN11" s="3">
        <v>0.57988165680473369</v>
      </c>
      <c r="AO11" s="3">
        <v>0.57682284337674916</v>
      </c>
      <c r="AP11" s="3">
        <v>0.60100750136382486</v>
      </c>
      <c r="AQ11" s="3">
        <v>0.57243457405444287</v>
      </c>
      <c r="AR11" s="3">
        <v>0.55595182067185134</v>
      </c>
      <c r="AS11" s="3">
        <v>421</v>
      </c>
      <c r="AT11" s="3">
        <v>0.6829440179693681</v>
      </c>
      <c r="AU11" s="3">
        <v>0.57682284337674916</v>
      </c>
      <c r="AV11" s="3">
        <v>0.60470491146834782</v>
      </c>
      <c r="AW11" s="3">
        <v>421</v>
      </c>
    </row>
    <row r="12" spans="1:49" s="3" customFormat="1" x14ac:dyDescent="0.25">
      <c r="A12" s="3" t="s">
        <v>215</v>
      </c>
      <c r="B12" s="3" t="s">
        <v>84</v>
      </c>
      <c r="C12" s="3" t="s">
        <v>85</v>
      </c>
      <c r="D12" s="3" t="s">
        <v>136</v>
      </c>
      <c r="E12" s="3">
        <v>20.486071825027466</v>
      </c>
      <c r="F12" s="3">
        <v>7428</v>
      </c>
      <c r="G12" s="3">
        <v>5571</v>
      </c>
      <c r="H12" s="3">
        <v>1857</v>
      </c>
      <c r="I12" s="3">
        <v>0.67259019924609587</v>
      </c>
      <c r="J12" s="3">
        <v>0.58795824195472612</v>
      </c>
      <c r="K12" s="3">
        <v>0.67259019924609587</v>
      </c>
      <c r="L12" s="3">
        <v>0</v>
      </c>
      <c r="M12" s="3">
        <v>0.5743099866041248</v>
      </c>
      <c r="N12" s="3">
        <v>0.67259019924609587</v>
      </c>
      <c r="O12" s="3">
        <v>0</v>
      </c>
      <c r="P12" s="3">
        <v>0.57604194968257061</v>
      </c>
      <c r="Q12" s="3">
        <v>0.67259019924609587</v>
      </c>
      <c r="R12" s="3">
        <v>0</v>
      </c>
      <c r="T12" s="3">
        <v>241</v>
      </c>
      <c r="U12" s="3">
        <v>43</v>
      </c>
      <c r="V12" s="3">
        <v>142</v>
      </c>
      <c r="W12" s="3">
        <v>54</v>
      </c>
      <c r="X12" s="3">
        <v>104</v>
      </c>
      <c r="Y12" s="3">
        <v>122</v>
      </c>
      <c r="Z12" s="3">
        <v>146</v>
      </c>
      <c r="AA12" s="3">
        <v>102</v>
      </c>
      <c r="AB12" s="3">
        <v>904</v>
      </c>
      <c r="AC12" s="3">
        <v>0.42568178314852101</v>
      </c>
      <c r="AD12" s="3">
        <v>0.37244943676395292</v>
      </c>
      <c r="AE12" s="3">
        <v>0.39333307131483269</v>
      </c>
      <c r="AF12" s="3">
        <v>280</v>
      </c>
      <c r="AG12" s="3">
        <v>0.56269241842582707</v>
      </c>
      <c r="AH12" s="3">
        <v>0.56554128693731021</v>
      </c>
      <c r="AI12" s="3">
        <v>0.55599743515382749</v>
      </c>
      <c r="AJ12" s="3">
        <v>425</v>
      </c>
      <c r="AK12" s="3">
        <v>0.7787953425790517</v>
      </c>
      <c r="AL12" s="3">
        <v>1152</v>
      </c>
      <c r="AM12" s="3">
        <v>0.7755005242898303</v>
      </c>
      <c r="AN12" s="3">
        <v>0.70833333333333337</v>
      </c>
      <c r="AO12" s="3">
        <v>0.67259019924609587</v>
      </c>
      <c r="AP12" s="3">
        <v>0.58795824195472612</v>
      </c>
      <c r="AQ12" s="3">
        <v>0.5743099866041248</v>
      </c>
      <c r="AR12" s="3">
        <v>0.57604194968257061</v>
      </c>
      <c r="AS12" s="3">
        <v>1857</v>
      </c>
      <c r="AT12" s="3">
        <v>0.67411481343339963</v>
      </c>
      <c r="AU12" s="3">
        <v>0.67259019924609587</v>
      </c>
      <c r="AV12" s="3">
        <v>0.66974705748809304</v>
      </c>
      <c r="AW12" s="3">
        <v>1857</v>
      </c>
    </row>
    <row r="13" spans="1:49" s="3" customFormat="1" x14ac:dyDescent="0.25">
      <c r="A13" s="3" t="s">
        <v>215</v>
      </c>
      <c r="B13" s="3" t="s">
        <v>90</v>
      </c>
      <c r="C13" s="3" t="s">
        <v>91</v>
      </c>
      <c r="D13" s="3" t="s">
        <v>136</v>
      </c>
      <c r="E13" s="3">
        <v>20.633344173431396</v>
      </c>
      <c r="F13" s="3">
        <v>7294</v>
      </c>
      <c r="G13" s="3">
        <v>5471</v>
      </c>
      <c r="H13" s="3">
        <v>1823</v>
      </c>
      <c r="I13" s="3">
        <v>0.64806819357430878</v>
      </c>
      <c r="J13" s="3">
        <v>0.62589564400926112</v>
      </c>
      <c r="K13" s="3">
        <v>0.64806819357430878</v>
      </c>
      <c r="L13" s="3">
        <v>0</v>
      </c>
      <c r="M13" s="3">
        <v>0.59777904177442731</v>
      </c>
      <c r="N13" s="3">
        <v>0.64806819357430878</v>
      </c>
      <c r="O13" s="3">
        <v>0</v>
      </c>
      <c r="P13" s="3">
        <v>0.59286763811905008</v>
      </c>
      <c r="Q13" s="3">
        <v>0.64806819357430878</v>
      </c>
      <c r="R13" s="3">
        <v>0</v>
      </c>
      <c r="T13" s="3">
        <v>585</v>
      </c>
      <c r="U13" s="3">
        <v>58</v>
      </c>
      <c r="V13" s="3">
        <v>195</v>
      </c>
      <c r="W13" s="3">
        <v>98</v>
      </c>
      <c r="X13" s="3">
        <v>114</v>
      </c>
      <c r="Y13" s="3">
        <v>166</v>
      </c>
      <c r="Z13" s="3">
        <v>85</v>
      </c>
      <c r="AA13" s="3">
        <v>40</v>
      </c>
      <c r="AB13" s="3">
        <v>484</v>
      </c>
      <c r="AC13" s="3">
        <v>0.53918468957908394</v>
      </c>
      <c r="AD13" s="3">
        <v>0.30066628773525328</v>
      </c>
      <c r="AE13" s="3">
        <v>0.38491511731711403</v>
      </c>
      <c r="AF13" s="3">
        <v>377</v>
      </c>
      <c r="AG13" s="3">
        <v>0.76432030100952963</v>
      </c>
      <c r="AH13" s="3">
        <v>0.6984371391177151</v>
      </c>
      <c r="AI13" s="3">
        <v>0.72805052988443675</v>
      </c>
      <c r="AJ13" s="3">
        <v>837</v>
      </c>
      <c r="AK13" s="3">
        <v>0.66563726715559934</v>
      </c>
      <c r="AL13" s="3">
        <v>608.75</v>
      </c>
      <c r="AM13" s="3">
        <v>0.57418194143917001</v>
      </c>
      <c r="AN13" s="3">
        <v>0.80295566502463056</v>
      </c>
      <c r="AO13" s="3">
        <v>0.64806819357430878</v>
      </c>
      <c r="AP13" s="3">
        <v>0.62589564400926112</v>
      </c>
      <c r="AQ13" s="3">
        <v>0.59777904177442731</v>
      </c>
      <c r="AR13" s="3">
        <v>0.59286763811905008</v>
      </c>
      <c r="AS13" s="3">
        <v>1823</v>
      </c>
      <c r="AT13" s="3">
        <v>0.65424812978833247</v>
      </c>
      <c r="AU13" s="3">
        <v>0.64806819357430878</v>
      </c>
      <c r="AV13" s="3">
        <v>0.63617889945074779</v>
      </c>
      <c r="AW13" s="3">
        <v>1823</v>
      </c>
    </row>
    <row r="14" spans="1:49" s="3" customFormat="1" x14ac:dyDescent="0.25">
      <c r="A14" s="3" t="s">
        <v>215</v>
      </c>
      <c r="B14" s="3" t="s">
        <v>96</v>
      </c>
      <c r="C14" s="3" t="s">
        <v>97</v>
      </c>
      <c r="D14" s="3" t="s">
        <v>136</v>
      </c>
      <c r="E14" s="3">
        <v>6.5085787773132324</v>
      </c>
      <c r="F14" s="3">
        <v>1658</v>
      </c>
      <c r="G14" s="3">
        <v>1244</v>
      </c>
      <c r="H14" s="3">
        <v>414</v>
      </c>
      <c r="I14" s="3">
        <v>0.65803794889703737</v>
      </c>
      <c r="J14" s="3">
        <v>0.57367380098631338</v>
      </c>
      <c r="K14" s="3">
        <v>0.65803794889703737</v>
      </c>
      <c r="L14" s="3">
        <v>0</v>
      </c>
      <c r="M14" s="3">
        <v>0.49462616831416539</v>
      </c>
      <c r="N14" s="3">
        <v>0.65803794889703737</v>
      </c>
      <c r="O14" s="3">
        <v>0</v>
      </c>
      <c r="P14" s="3">
        <v>0.49675160530723667</v>
      </c>
      <c r="Q14" s="3">
        <v>0.65803794889703737</v>
      </c>
      <c r="R14" s="3">
        <v>0</v>
      </c>
      <c r="T14" s="3">
        <v>41</v>
      </c>
      <c r="U14" s="3">
        <v>7</v>
      </c>
      <c r="V14" s="3">
        <v>40</v>
      </c>
      <c r="W14" s="3">
        <v>10</v>
      </c>
      <c r="X14" s="3">
        <v>12</v>
      </c>
      <c r="Y14" s="3">
        <v>38</v>
      </c>
      <c r="Z14" s="3">
        <v>32</v>
      </c>
      <c r="AA14" s="3">
        <v>16</v>
      </c>
      <c r="AB14" s="3">
        <v>221</v>
      </c>
      <c r="AC14" s="3">
        <v>0.4476542341074361</v>
      </c>
      <c r="AD14" s="3">
        <v>0.19456214689265536</v>
      </c>
      <c r="AE14" s="3">
        <v>0.23652619466839644</v>
      </c>
      <c r="AF14" s="3">
        <v>59</v>
      </c>
      <c r="AG14" s="3">
        <v>0.53117856099279803</v>
      </c>
      <c r="AH14" s="3">
        <v>0.46571316614420066</v>
      </c>
      <c r="AI14" s="3">
        <v>0.47748521019967638</v>
      </c>
      <c r="AJ14" s="3">
        <v>88</v>
      </c>
      <c r="AK14" s="3">
        <v>0.77624341105363726</v>
      </c>
      <c r="AL14" s="3">
        <v>267.75</v>
      </c>
      <c r="AM14" s="3">
        <v>0.742188607858706</v>
      </c>
      <c r="AN14" s="3">
        <v>0.90262172284644204</v>
      </c>
      <c r="AO14" s="3">
        <v>0.65803794889703737</v>
      </c>
      <c r="AP14" s="3">
        <v>0.57367380098631338</v>
      </c>
      <c r="AQ14" s="3">
        <v>0.49462616831416539</v>
      </c>
      <c r="AR14" s="3">
        <v>0.49675160530723667</v>
      </c>
      <c r="AS14" s="3">
        <v>414</v>
      </c>
      <c r="AT14" s="3">
        <v>0.65579853835010915</v>
      </c>
      <c r="AU14" s="3">
        <v>0.65803794889703737</v>
      </c>
      <c r="AV14" s="3">
        <v>0.63596279240668663</v>
      </c>
      <c r="AW14" s="3">
        <v>414</v>
      </c>
    </row>
    <row r="15" spans="1:49" s="3" customFormat="1" x14ac:dyDescent="0.25">
      <c r="A15" s="3" t="s">
        <v>215</v>
      </c>
      <c r="B15" s="3" t="s">
        <v>102</v>
      </c>
      <c r="C15" s="3" t="s">
        <v>103</v>
      </c>
      <c r="D15" s="3" t="s">
        <v>136</v>
      </c>
      <c r="E15" s="3">
        <v>183.45825433731079</v>
      </c>
      <c r="F15" s="3">
        <v>64501</v>
      </c>
      <c r="G15" s="3">
        <v>48376</v>
      </c>
      <c r="H15" s="3">
        <v>16125</v>
      </c>
      <c r="I15" s="3">
        <v>0.59575811319194671</v>
      </c>
      <c r="J15" s="3">
        <v>0.54421200849880103</v>
      </c>
      <c r="K15" s="3">
        <v>0.59575811319194671</v>
      </c>
      <c r="L15" s="3">
        <v>0</v>
      </c>
      <c r="M15" s="3">
        <v>0.52322905243861562</v>
      </c>
      <c r="N15" s="3">
        <v>0.59575811319194671</v>
      </c>
      <c r="O15" s="3">
        <v>0</v>
      </c>
      <c r="P15" s="3">
        <v>0.52801965790228322</v>
      </c>
      <c r="Q15" s="3">
        <v>0.59575811319194671</v>
      </c>
      <c r="R15" s="3">
        <v>0</v>
      </c>
      <c r="T15" s="3">
        <v>2030</v>
      </c>
      <c r="U15" s="3">
        <v>337</v>
      </c>
      <c r="V15" s="3">
        <v>1750</v>
      </c>
      <c r="W15" s="3">
        <v>470</v>
      </c>
      <c r="X15" s="3">
        <v>1045</v>
      </c>
      <c r="Y15" s="3">
        <v>1403</v>
      </c>
      <c r="Z15" s="3">
        <v>1657</v>
      </c>
      <c r="AA15" s="3">
        <v>902</v>
      </c>
      <c r="AB15" s="3">
        <v>6532</v>
      </c>
      <c r="AC15" s="3">
        <v>0.45806567159461464</v>
      </c>
      <c r="AD15" s="3">
        <v>0.35806822312444619</v>
      </c>
      <c r="AE15" s="3">
        <v>0.40105655822236735</v>
      </c>
      <c r="AF15" s="3">
        <v>2917</v>
      </c>
      <c r="AG15" s="3">
        <v>0.49774019380413659</v>
      </c>
      <c r="AH15" s="3">
        <v>0.49307861959454657</v>
      </c>
      <c r="AI15" s="3">
        <v>0.48854043209342624</v>
      </c>
      <c r="AJ15" s="3">
        <v>4117</v>
      </c>
      <c r="AK15" s="3">
        <v>0.69446198339105625</v>
      </c>
      <c r="AL15" s="3">
        <v>9091</v>
      </c>
      <c r="AM15" s="3">
        <v>0.67683016009765185</v>
      </c>
      <c r="AN15" s="3">
        <v>0.72687273127268726</v>
      </c>
      <c r="AO15" s="3">
        <v>0.59575811319194671</v>
      </c>
      <c r="AP15" s="3">
        <v>0.54421200849880103</v>
      </c>
      <c r="AQ15" s="3">
        <v>0.52322905243861562</v>
      </c>
      <c r="AR15" s="3">
        <v>0.52801965790228322</v>
      </c>
      <c r="AS15" s="3">
        <v>16125</v>
      </c>
      <c r="AT15" s="3">
        <v>0.59152804469755349</v>
      </c>
      <c r="AU15" s="3">
        <v>0.59575811319194671</v>
      </c>
      <c r="AV15" s="3">
        <v>0.58880402574951929</v>
      </c>
      <c r="AW15" s="3">
        <v>16125</v>
      </c>
    </row>
    <row r="16" spans="1:49" s="3" customFormat="1" x14ac:dyDescent="0.25">
      <c r="A16" s="3" t="s">
        <v>215</v>
      </c>
      <c r="B16" s="3" t="s">
        <v>108</v>
      </c>
      <c r="C16" s="3" t="s">
        <v>109</v>
      </c>
      <c r="D16" s="3" t="s">
        <v>136</v>
      </c>
      <c r="E16" s="3">
        <v>3.150040864944458</v>
      </c>
      <c r="F16" s="3">
        <v>163</v>
      </c>
      <c r="G16" s="3">
        <v>123</v>
      </c>
      <c r="H16" s="3">
        <v>40</v>
      </c>
      <c r="I16" s="3">
        <v>0.65640243902439022</v>
      </c>
      <c r="J16" s="3">
        <v>0.21880081300813004</v>
      </c>
      <c r="K16" s="3">
        <v>0.65640243902439022</v>
      </c>
      <c r="L16" s="3">
        <v>0</v>
      </c>
      <c r="M16" s="3">
        <v>0.33333333333333331</v>
      </c>
      <c r="N16" s="3">
        <v>0.65640243902439022</v>
      </c>
      <c r="O16" s="3">
        <v>0</v>
      </c>
      <c r="P16" s="3">
        <v>0.26418597742127153</v>
      </c>
      <c r="Q16" s="3">
        <v>0.65640243902439022</v>
      </c>
      <c r="R16" s="3">
        <v>0</v>
      </c>
      <c r="T16" s="3">
        <v>0</v>
      </c>
      <c r="U16" s="3">
        <v>12</v>
      </c>
      <c r="V16" s="3">
        <v>0</v>
      </c>
      <c r="W16" s="3">
        <v>0</v>
      </c>
      <c r="X16" s="3">
        <v>27</v>
      </c>
      <c r="Y16" s="3">
        <v>0</v>
      </c>
      <c r="Z16" s="3">
        <v>0</v>
      </c>
      <c r="AA16" s="3">
        <v>2</v>
      </c>
      <c r="AB16" s="3">
        <v>0</v>
      </c>
      <c r="AC16" s="3">
        <v>0.65640243902439022</v>
      </c>
      <c r="AD16" s="3">
        <v>1</v>
      </c>
      <c r="AE16" s="3">
        <v>0.79255793226381466</v>
      </c>
      <c r="AF16" s="3">
        <v>26</v>
      </c>
      <c r="AG16" s="3">
        <v>0</v>
      </c>
      <c r="AH16" s="3">
        <v>0</v>
      </c>
      <c r="AI16" s="3">
        <v>0</v>
      </c>
      <c r="AJ16" s="3">
        <v>13</v>
      </c>
      <c r="AK16" s="3">
        <v>0</v>
      </c>
      <c r="AL16" s="3">
        <v>1.75</v>
      </c>
      <c r="AM16" s="3">
        <v>0</v>
      </c>
      <c r="AN16" s="3">
        <v>0</v>
      </c>
      <c r="AO16" s="3">
        <v>0.65640243902439022</v>
      </c>
      <c r="AP16" s="3">
        <v>0.21880081300813004</v>
      </c>
      <c r="AQ16" s="3">
        <v>0.33333333333333331</v>
      </c>
      <c r="AR16" s="3">
        <v>0.26418597742127153</v>
      </c>
      <c r="AS16" s="3">
        <v>40</v>
      </c>
      <c r="AT16" s="3">
        <v>0.43087782569898869</v>
      </c>
      <c r="AU16" s="3">
        <v>0.65640243902439022</v>
      </c>
      <c r="AV16" s="3">
        <v>0.52024694578496589</v>
      </c>
      <c r="AW16" s="3">
        <v>40</v>
      </c>
    </row>
    <row r="17" spans="1:49" s="3" customFormat="1" x14ac:dyDescent="0.25">
      <c r="A17" s="3" t="s">
        <v>215</v>
      </c>
      <c r="B17" s="3" t="s">
        <v>112</v>
      </c>
      <c r="C17" s="3" t="s">
        <v>113</v>
      </c>
      <c r="D17" s="3" t="s">
        <v>136</v>
      </c>
      <c r="E17" s="3">
        <v>4.116729736328125</v>
      </c>
      <c r="F17" s="3">
        <v>490</v>
      </c>
      <c r="G17" s="3">
        <v>368</v>
      </c>
      <c r="H17" s="3">
        <v>122</v>
      </c>
      <c r="I17" s="3">
        <v>0.57343729174996672</v>
      </c>
      <c r="J17" s="3">
        <v>0.28480420633678893</v>
      </c>
      <c r="K17" s="3">
        <v>0.57343729174996672</v>
      </c>
      <c r="L17" s="3">
        <v>0</v>
      </c>
      <c r="M17" s="3">
        <v>0.34019825668472753</v>
      </c>
      <c r="N17" s="3">
        <v>0.57343729174996672</v>
      </c>
      <c r="O17" s="3">
        <v>0</v>
      </c>
      <c r="P17" s="3">
        <v>0.26016677498794999</v>
      </c>
      <c r="Q17" s="3">
        <v>0.57343729174996672</v>
      </c>
      <c r="R17" s="3">
        <v>0</v>
      </c>
      <c r="T17" s="3">
        <v>69</v>
      </c>
      <c r="U17" s="3">
        <v>1</v>
      </c>
      <c r="V17" s="3">
        <v>0</v>
      </c>
      <c r="W17" s="3">
        <v>46</v>
      </c>
      <c r="X17" s="3">
        <v>2</v>
      </c>
      <c r="Y17" s="3">
        <v>0</v>
      </c>
      <c r="Z17" s="3">
        <v>5</v>
      </c>
      <c r="AA17" s="3">
        <v>0</v>
      </c>
      <c r="AB17" s="3">
        <v>0</v>
      </c>
      <c r="AC17" s="3">
        <v>0.28125</v>
      </c>
      <c r="AD17" s="3">
        <v>3.136081560283685E-2</v>
      </c>
      <c r="AE17" s="3">
        <v>5.4846938775510203E-2</v>
      </c>
      <c r="AF17" s="3">
        <v>47</v>
      </c>
      <c r="AG17" s="3">
        <v>0.57316261901036691</v>
      </c>
      <c r="AH17" s="3">
        <v>0.98923395445134576</v>
      </c>
      <c r="AI17" s="3">
        <v>0.72565338618833986</v>
      </c>
      <c r="AJ17" s="3">
        <v>69</v>
      </c>
      <c r="AK17" s="3">
        <v>0</v>
      </c>
      <c r="AL17" s="3">
        <v>5.5</v>
      </c>
      <c r="AM17" s="3">
        <v>0</v>
      </c>
      <c r="AN17" s="3">
        <v>0</v>
      </c>
      <c r="AO17" s="3">
        <v>0.57343729174996672</v>
      </c>
      <c r="AP17" s="3">
        <v>0.28480420633678893</v>
      </c>
      <c r="AQ17" s="3">
        <v>0.34019825668472753</v>
      </c>
      <c r="AR17" s="3">
        <v>0.26016677498794999</v>
      </c>
      <c r="AS17" s="3">
        <v>122</v>
      </c>
      <c r="AT17" s="3">
        <v>0.43432171001973768</v>
      </c>
      <c r="AU17" s="3">
        <v>0.57343729174996672</v>
      </c>
      <c r="AV17" s="3">
        <v>0.43305281856801614</v>
      </c>
      <c r="AW17" s="3">
        <v>122</v>
      </c>
    </row>
    <row r="18" spans="1:49" s="3" customFormat="1" x14ac:dyDescent="0.25">
      <c r="A18" s="3" t="s">
        <v>215</v>
      </c>
      <c r="B18" s="3" t="s">
        <v>118</v>
      </c>
      <c r="C18" s="3" t="s">
        <v>119</v>
      </c>
      <c r="D18" s="3" t="s">
        <v>136</v>
      </c>
      <c r="E18" s="3">
        <v>177.30656599998474</v>
      </c>
      <c r="F18" s="3">
        <v>70002</v>
      </c>
      <c r="G18" s="3">
        <v>52502</v>
      </c>
      <c r="H18" s="3">
        <v>17500</v>
      </c>
      <c r="I18" s="3">
        <v>0.62341072755026239</v>
      </c>
      <c r="J18" s="3">
        <v>0.62820967214851786</v>
      </c>
      <c r="K18" s="3">
        <v>0.62341072755026239</v>
      </c>
      <c r="L18" s="3">
        <v>0</v>
      </c>
      <c r="M18" s="3">
        <v>0.62341053408154989</v>
      </c>
      <c r="N18" s="3">
        <v>0.62341072755026239</v>
      </c>
      <c r="O18" s="3">
        <v>0</v>
      </c>
      <c r="P18" s="3">
        <v>0.62385093459157448</v>
      </c>
      <c r="Q18" s="3">
        <v>0.62341072755026239</v>
      </c>
      <c r="R18" s="3">
        <v>0</v>
      </c>
      <c r="T18" s="3">
        <v>4121</v>
      </c>
      <c r="U18" s="3">
        <v>503</v>
      </c>
      <c r="V18" s="3">
        <v>1210</v>
      </c>
      <c r="W18" s="3">
        <v>514</v>
      </c>
      <c r="X18" s="3">
        <v>3641</v>
      </c>
      <c r="Y18" s="3">
        <v>1679</v>
      </c>
      <c r="Z18" s="3">
        <v>1026</v>
      </c>
      <c r="AA18" s="3">
        <v>1660</v>
      </c>
      <c r="AB18" s="3">
        <v>3148</v>
      </c>
      <c r="AC18" s="3">
        <v>0.63035584639798281</v>
      </c>
      <c r="AD18" s="3">
        <v>0.62406769000346229</v>
      </c>
      <c r="AE18" s="3">
        <v>0.62482109346369685</v>
      </c>
      <c r="AF18" s="3">
        <v>5834</v>
      </c>
      <c r="AG18" s="3">
        <v>0.7323435326090304</v>
      </c>
      <c r="AH18" s="3">
        <v>0.70647762711667172</v>
      </c>
      <c r="AI18" s="3">
        <v>0.71674097082695631</v>
      </c>
      <c r="AJ18" s="3">
        <v>5833</v>
      </c>
      <c r="AK18" s="3">
        <v>0.52999073948407016</v>
      </c>
      <c r="AL18" s="3">
        <v>5833.5</v>
      </c>
      <c r="AM18" s="3">
        <v>0.52192963743854037</v>
      </c>
      <c r="AN18" s="3">
        <v>0.58991942396708386</v>
      </c>
      <c r="AO18" s="3">
        <v>0.62341072755026239</v>
      </c>
      <c r="AP18" s="3">
        <v>0.62820967214851786</v>
      </c>
      <c r="AQ18" s="3">
        <v>0.62341053408154989</v>
      </c>
      <c r="AR18" s="3">
        <v>0.62385093459157448</v>
      </c>
      <c r="AS18" s="3">
        <v>17500</v>
      </c>
      <c r="AT18" s="3">
        <v>0.62820951887288778</v>
      </c>
      <c r="AU18" s="3">
        <v>0.62341072755026239</v>
      </c>
      <c r="AV18" s="3">
        <v>0.62385090865591053</v>
      </c>
      <c r="AW18" s="3">
        <v>17500</v>
      </c>
    </row>
    <row r="19" spans="1:49" s="3" customFormat="1" x14ac:dyDescent="0.25">
      <c r="A19" s="3" t="s">
        <v>215</v>
      </c>
      <c r="B19" s="3" t="s">
        <v>124</v>
      </c>
      <c r="C19" s="3" t="s">
        <v>125</v>
      </c>
      <c r="D19" s="3" t="s">
        <v>136</v>
      </c>
      <c r="E19" s="3">
        <v>427.48296642303467</v>
      </c>
      <c r="F19" s="3">
        <v>70430</v>
      </c>
      <c r="G19" s="3">
        <v>52823</v>
      </c>
      <c r="H19" s="3">
        <v>17607</v>
      </c>
      <c r="I19" s="3">
        <v>0.71928164261550076</v>
      </c>
      <c r="J19" s="3">
        <v>0.67455586382839983</v>
      </c>
      <c r="K19" s="3">
        <v>0.71928164261550076</v>
      </c>
      <c r="L19" s="3">
        <v>0</v>
      </c>
      <c r="M19" s="3">
        <v>0.6559449080195725</v>
      </c>
      <c r="N19" s="3">
        <v>0.71928164261550076</v>
      </c>
      <c r="O19" s="3">
        <v>0</v>
      </c>
      <c r="P19" s="3">
        <v>0.6602749576275796</v>
      </c>
      <c r="Q19" s="3">
        <v>0.71928164261550076</v>
      </c>
      <c r="R19" s="3">
        <v>0</v>
      </c>
      <c r="T19" s="3">
        <v>8320</v>
      </c>
      <c r="U19" s="3">
        <v>477</v>
      </c>
      <c r="V19" s="3">
        <v>1108</v>
      </c>
      <c r="W19" s="3">
        <v>647</v>
      </c>
      <c r="X19" s="3">
        <v>2459</v>
      </c>
      <c r="Y19" s="3">
        <v>753</v>
      </c>
      <c r="Z19" s="3">
        <v>1348</v>
      </c>
      <c r="AA19" s="3">
        <v>611</v>
      </c>
      <c r="AB19" s="3">
        <v>1887</v>
      </c>
      <c r="AC19" s="3">
        <v>0.70585886247060392</v>
      </c>
      <c r="AD19" s="3">
        <v>0.63717366215606075</v>
      </c>
      <c r="AE19" s="3">
        <v>0.66257105477865419</v>
      </c>
      <c r="AF19" s="3">
        <v>3859</v>
      </c>
      <c r="AG19" s="3">
        <v>0.81051066848944853</v>
      </c>
      <c r="AH19" s="3">
        <v>0.84006182414901109</v>
      </c>
      <c r="AI19" s="3">
        <v>0.82255640992781531</v>
      </c>
      <c r="AJ19" s="3">
        <v>9903</v>
      </c>
      <c r="AK19" s="3">
        <v>0.49569740817626928</v>
      </c>
      <c r="AL19" s="3">
        <v>3845.25</v>
      </c>
      <c r="AM19" s="3">
        <v>0.50729806052514703</v>
      </c>
      <c r="AN19" s="3">
        <v>0.44655396618985693</v>
      </c>
      <c r="AO19" s="3">
        <v>0.71928164261550076</v>
      </c>
      <c r="AP19" s="3">
        <v>0.67455586382839983</v>
      </c>
      <c r="AQ19" s="3">
        <v>0.6559449080195725</v>
      </c>
      <c r="AR19" s="3">
        <v>0.6602749576275796</v>
      </c>
      <c r="AS19" s="3">
        <v>17607</v>
      </c>
      <c r="AT19" s="3">
        <v>0.72136090568351707</v>
      </c>
      <c r="AU19" s="3">
        <v>0.71928164261550076</v>
      </c>
      <c r="AV19" s="3">
        <v>0.71611537818618942</v>
      </c>
      <c r="AW19" s="3">
        <v>17607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B7021-FAFA-4CB3-8243-133D5DAF1788}">
  <dimension ref="A1:AW19"/>
  <sheetViews>
    <sheetView zoomScale="130" zoomScaleNormal="130" workbookViewId="0">
      <selection activeCell="D19" sqref="A2:D19"/>
    </sheetView>
  </sheetViews>
  <sheetFormatPr baseColWidth="10" defaultRowHeight="15" x14ac:dyDescent="0.25"/>
  <cols>
    <col min="6" max="6" width="13.140625" customWidth="1"/>
    <col min="7" max="7" width="12.7109375" customWidth="1"/>
    <col min="9" max="9" width="11.7109375" customWidth="1"/>
    <col min="10" max="12" width="12.140625" customWidth="1"/>
    <col min="13" max="14" width="12.5703125" customWidth="1"/>
    <col min="15" max="15" width="12.140625" customWidth="1"/>
    <col min="16" max="16" width="12.5703125" customWidth="1"/>
    <col min="17" max="17" width="12.7109375" customWidth="1"/>
    <col min="19" max="19" width="16.42578125" customWidth="1"/>
    <col min="20" max="20" width="16" customWidth="1"/>
    <col min="21" max="21" width="13.7109375" customWidth="1"/>
    <col min="22" max="22" width="13.28515625" customWidth="1"/>
    <col min="25" max="25" width="19.7109375" customWidth="1"/>
    <col min="26" max="26" width="16.42578125" customWidth="1"/>
    <col min="27" max="27" width="18.85546875" customWidth="1"/>
    <col min="28" max="28" width="22.5703125" customWidth="1"/>
    <col min="29" max="29" width="19.28515625" customWidth="1"/>
    <col min="30" max="30" width="21.7109375" customWidth="1"/>
  </cols>
  <sheetData>
    <row r="1" spans="1:4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228</v>
      </c>
      <c r="J1" s="6" t="s">
        <v>232</v>
      </c>
      <c r="K1" s="6" t="s">
        <v>230</v>
      </c>
      <c r="L1" s="6" t="s">
        <v>233</v>
      </c>
      <c r="M1" s="6" t="s">
        <v>234</v>
      </c>
      <c r="N1" s="6" t="s">
        <v>231</v>
      </c>
      <c r="O1" s="6" t="s">
        <v>235</v>
      </c>
      <c r="P1" s="6" t="s">
        <v>236</v>
      </c>
      <c r="Q1" s="6" t="s">
        <v>229</v>
      </c>
      <c r="R1" s="6" t="s">
        <v>8</v>
      </c>
      <c r="S1" s="6" t="s">
        <v>9</v>
      </c>
      <c r="T1" s="6" t="s">
        <v>10</v>
      </c>
      <c r="U1" s="6" t="s">
        <v>12</v>
      </c>
      <c r="V1" s="6" t="s">
        <v>13</v>
      </c>
      <c r="W1" s="6" t="s">
        <v>15</v>
      </c>
      <c r="X1" s="6" t="s">
        <v>16</v>
      </c>
      <c r="Y1" s="6" t="s">
        <v>21</v>
      </c>
      <c r="Z1" s="6" t="s">
        <v>22</v>
      </c>
      <c r="AA1" s="6" t="s">
        <v>23</v>
      </c>
      <c r="AB1" s="6" t="s">
        <v>25</v>
      </c>
      <c r="AC1" s="6" t="s">
        <v>26</v>
      </c>
      <c r="AD1" s="7" t="s">
        <v>27</v>
      </c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1"/>
    </row>
    <row r="2" spans="1:49" x14ac:dyDescent="0.25">
      <c r="A2" s="4" t="s">
        <v>215</v>
      </c>
      <c r="B2" s="4" t="s">
        <v>29</v>
      </c>
      <c r="C2" s="4" t="s">
        <v>30</v>
      </c>
      <c r="D2" s="4" t="s">
        <v>136</v>
      </c>
      <c r="E2" s="4">
        <v>5.2042911052703857</v>
      </c>
      <c r="F2" s="4">
        <v>270</v>
      </c>
      <c r="G2" s="4">
        <v>203</v>
      </c>
      <c r="H2" s="4">
        <v>67</v>
      </c>
      <c r="I2" s="4">
        <v>0</v>
      </c>
      <c r="J2" s="4">
        <v>0</v>
      </c>
      <c r="K2" s="4">
        <v>14</v>
      </c>
      <c r="L2" s="4">
        <v>0</v>
      </c>
      <c r="M2" s="4">
        <v>0</v>
      </c>
      <c r="N2" s="4">
        <v>22</v>
      </c>
      <c r="O2" s="4">
        <v>0</v>
      </c>
      <c r="P2" s="4">
        <v>1</v>
      </c>
      <c r="Q2" s="4">
        <v>31</v>
      </c>
      <c r="R2" s="4">
        <v>0.45193151887620719</v>
      </c>
      <c r="S2" s="4">
        <v>0.15228411111861501</v>
      </c>
      <c r="T2" s="4">
        <v>0.45193151887620719</v>
      </c>
      <c r="U2" s="4">
        <v>0.32795698924731181</v>
      </c>
      <c r="V2" s="4">
        <v>0.45193151887620719</v>
      </c>
      <c r="W2" s="4">
        <v>0.20797795128152269</v>
      </c>
      <c r="X2" s="4">
        <v>0.45193151887620719</v>
      </c>
      <c r="Y2" s="4">
        <v>0.15228411111861501</v>
      </c>
      <c r="Z2" s="4">
        <v>0.32795698924731181</v>
      </c>
      <c r="AA2" s="4">
        <v>0.20797795128152269</v>
      </c>
      <c r="AB2" s="4">
        <v>0.20984502593747478</v>
      </c>
      <c r="AC2" s="4">
        <v>0.45193151887620719</v>
      </c>
      <c r="AD2" s="4">
        <v>0.28659278684902273</v>
      </c>
    </row>
    <row r="3" spans="1:49" x14ac:dyDescent="0.25">
      <c r="A3" s="5" t="s">
        <v>215</v>
      </c>
      <c r="B3" s="5" t="s">
        <v>35</v>
      </c>
      <c r="C3" s="5" t="s">
        <v>36</v>
      </c>
      <c r="D3" s="5" t="s">
        <v>136</v>
      </c>
      <c r="E3" s="5">
        <v>4.4139764308929443</v>
      </c>
      <c r="F3" s="5">
        <v>704</v>
      </c>
      <c r="G3" s="5">
        <v>528</v>
      </c>
      <c r="H3" s="5">
        <v>176</v>
      </c>
      <c r="I3" s="5">
        <v>0</v>
      </c>
      <c r="J3" s="5">
        <v>43</v>
      </c>
      <c r="K3" s="5">
        <v>8</v>
      </c>
      <c r="L3" s="5">
        <v>0</v>
      </c>
      <c r="M3" s="5">
        <v>78</v>
      </c>
      <c r="N3" s="5">
        <v>14</v>
      </c>
      <c r="O3" s="5">
        <v>0</v>
      </c>
      <c r="P3" s="5">
        <v>13</v>
      </c>
      <c r="Q3" s="5">
        <v>21</v>
      </c>
      <c r="R3" s="5">
        <v>0.56107954545454541</v>
      </c>
      <c r="S3" s="5">
        <v>0.35849741489371489</v>
      </c>
      <c r="T3" s="5">
        <v>0.56107954545454541</v>
      </c>
      <c r="U3" s="5">
        <v>0.4889684006970122</v>
      </c>
      <c r="V3" s="5">
        <v>0.56107954545454541</v>
      </c>
      <c r="W3" s="5">
        <v>0.40985536270541051</v>
      </c>
      <c r="X3" s="5">
        <v>0.56107954545454541</v>
      </c>
      <c r="Y3" s="5">
        <v>0.35849741489371489</v>
      </c>
      <c r="Z3" s="5">
        <v>0.4889684006970122</v>
      </c>
      <c r="AA3" s="5">
        <v>0.40985536270541051</v>
      </c>
      <c r="AB3" s="5">
        <v>0.40023664925505903</v>
      </c>
      <c r="AC3" s="5">
        <v>0.56107954545454541</v>
      </c>
      <c r="AD3" s="5">
        <v>0.4645788792550371</v>
      </c>
    </row>
    <row r="4" spans="1:49" x14ac:dyDescent="0.25">
      <c r="A4" s="4" t="s">
        <v>215</v>
      </c>
      <c r="B4" s="4" t="s">
        <v>43</v>
      </c>
      <c r="C4" s="4" t="s">
        <v>44</v>
      </c>
      <c r="D4" s="4" t="s">
        <v>136</v>
      </c>
      <c r="E4" s="4">
        <v>3.0579323768615723</v>
      </c>
      <c r="F4" s="4">
        <v>270</v>
      </c>
      <c r="G4" s="4">
        <v>203</v>
      </c>
      <c r="H4" s="4">
        <v>67</v>
      </c>
      <c r="I4" s="4">
        <v>0</v>
      </c>
      <c r="J4" s="4">
        <v>17</v>
      </c>
      <c r="K4" s="4">
        <v>0</v>
      </c>
      <c r="L4" s="4">
        <v>0</v>
      </c>
      <c r="M4" s="4">
        <v>28</v>
      </c>
      <c r="N4" s="4">
        <v>0</v>
      </c>
      <c r="O4" s="4">
        <v>0</v>
      </c>
      <c r="P4" s="4">
        <v>23</v>
      </c>
      <c r="Q4" s="4">
        <v>0</v>
      </c>
      <c r="R4" s="4">
        <v>0.40742976294995603</v>
      </c>
      <c r="S4" s="4">
        <v>0.13580992098331868</v>
      </c>
      <c r="T4" s="4">
        <v>0.40742976294995603</v>
      </c>
      <c r="U4" s="4">
        <v>0.33333333333333331</v>
      </c>
      <c r="V4" s="4">
        <v>0.40742976294995603</v>
      </c>
      <c r="W4" s="4">
        <v>0.19297467960681841</v>
      </c>
      <c r="X4" s="4">
        <v>0.40742976294995603</v>
      </c>
      <c r="Y4" s="4">
        <v>0.13580992098331868</v>
      </c>
      <c r="Z4" s="4">
        <v>0.33333333333333331</v>
      </c>
      <c r="AA4" s="4">
        <v>0.19297467960681841</v>
      </c>
      <c r="AB4" s="4">
        <v>0.16606299876823083</v>
      </c>
      <c r="AC4" s="4">
        <v>0.40742976294995603</v>
      </c>
      <c r="AD4" s="4">
        <v>0.2359354870794568</v>
      </c>
    </row>
    <row r="5" spans="1:49" x14ac:dyDescent="0.25">
      <c r="A5" s="5" t="s">
        <v>215</v>
      </c>
      <c r="B5" s="5" t="s">
        <v>48</v>
      </c>
      <c r="C5" s="5" t="s">
        <v>49</v>
      </c>
      <c r="D5" s="5" t="s">
        <v>136</v>
      </c>
      <c r="E5" s="5">
        <v>159.45121550559998</v>
      </c>
      <c r="F5" s="5">
        <v>26680</v>
      </c>
      <c r="G5" s="5">
        <v>20010</v>
      </c>
      <c r="H5" s="5">
        <v>6670</v>
      </c>
      <c r="I5" s="5">
        <v>134</v>
      </c>
      <c r="J5" s="5">
        <v>53</v>
      </c>
      <c r="K5" s="5">
        <v>198</v>
      </c>
      <c r="L5" s="5">
        <v>37</v>
      </c>
      <c r="M5" s="5">
        <v>937</v>
      </c>
      <c r="N5" s="5">
        <v>749</v>
      </c>
      <c r="O5" s="5">
        <v>109</v>
      </c>
      <c r="P5" s="5">
        <v>515</v>
      </c>
      <c r="Q5" s="5">
        <v>3941</v>
      </c>
      <c r="R5" s="5">
        <v>0.75131184407796103</v>
      </c>
      <c r="S5" s="5">
        <v>0.65004692001876752</v>
      </c>
      <c r="T5" s="5">
        <v>0.75131184407796103</v>
      </c>
      <c r="U5" s="5">
        <v>0.58515567535281465</v>
      </c>
      <c r="V5" s="5">
        <v>0.75131184407796103</v>
      </c>
      <c r="W5" s="5">
        <v>0.60447127822538405</v>
      </c>
      <c r="X5" s="5">
        <v>0.75131184407796103</v>
      </c>
      <c r="Y5" s="5">
        <v>0.65004692001876752</v>
      </c>
      <c r="Z5" s="5">
        <v>0.58515567535281465</v>
      </c>
      <c r="AA5" s="5">
        <v>0.60447127822538405</v>
      </c>
      <c r="AB5" s="5">
        <v>0.7438893181864632</v>
      </c>
      <c r="AC5" s="5">
        <v>0.75131184407796103</v>
      </c>
      <c r="AD5" s="5">
        <v>0.74316857953812754</v>
      </c>
    </row>
    <row r="6" spans="1:49" x14ac:dyDescent="0.25">
      <c r="A6" s="4" t="s">
        <v>215</v>
      </c>
      <c r="B6" s="4" t="s">
        <v>54</v>
      </c>
      <c r="C6" s="4" t="s">
        <v>55</v>
      </c>
      <c r="D6" s="4" t="s">
        <v>136</v>
      </c>
      <c r="E6" s="4">
        <v>6.4379169940948486</v>
      </c>
      <c r="F6" s="4">
        <v>1425</v>
      </c>
      <c r="G6" s="4">
        <v>1069</v>
      </c>
      <c r="H6" s="4">
        <v>356</v>
      </c>
      <c r="I6" s="4">
        <v>24</v>
      </c>
      <c r="J6" s="4">
        <v>18</v>
      </c>
      <c r="K6" s="4">
        <v>41</v>
      </c>
      <c r="L6" s="4">
        <v>21</v>
      </c>
      <c r="M6" s="4">
        <v>39</v>
      </c>
      <c r="N6" s="4">
        <v>59</v>
      </c>
      <c r="O6" s="4">
        <v>27</v>
      </c>
      <c r="P6" s="4">
        <v>27</v>
      </c>
      <c r="Q6" s="4">
        <v>100</v>
      </c>
      <c r="R6" s="4">
        <v>0.45966307871463191</v>
      </c>
      <c r="S6" s="4">
        <v>0.43721217639098886</v>
      </c>
      <c r="T6" s="4">
        <v>0.45966307871463191</v>
      </c>
      <c r="U6" s="4">
        <v>0.42375300093318791</v>
      </c>
      <c r="V6" s="4">
        <v>0.45966307871463191</v>
      </c>
      <c r="W6" s="4">
        <v>0.41509613894890712</v>
      </c>
      <c r="X6" s="4">
        <v>0.45966307871463191</v>
      </c>
      <c r="Y6" s="4">
        <v>0.43721217639098886</v>
      </c>
      <c r="Z6" s="4">
        <v>0.42375300093318791</v>
      </c>
      <c r="AA6" s="4">
        <v>0.41509613894890712</v>
      </c>
      <c r="AB6" s="4">
        <v>0.45338781657742633</v>
      </c>
      <c r="AC6" s="4">
        <v>0.45966307871463191</v>
      </c>
      <c r="AD6" s="4">
        <v>0.44170826735963087</v>
      </c>
    </row>
    <row r="7" spans="1:49" x14ac:dyDescent="0.25">
      <c r="A7" s="5" t="s">
        <v>215</v>
      </c>
      <c r="B7" s="5" t="s">
        <v>59</v>
      </c>
      <c r="C7" s="5" t="s">
        <v>60</v>
      </c>
      <c r="D7" s="5" t="s">
        <v>136</v>
      </c>
      <c r="E7" s="5">
        <v>8.5345284938812256</v>
      </c>
      <c r="F7" s="5">
        <v>2334</v>
      </c>
      <c r="G7" s="5">
        <v>1751</v>
      </c>
      <c r="H7" s="5">
        <v>583</v>
      </c>
      <c r="I7" s="5">
        <v>23</v>
      </c>
      <c r="J7" s="5">
        <v>13</v>
      </c>
      <c r="K7" s="5">
        <v>57</v>
      </c>
      <c r="L7" s="5">
        <v>6</v>
      </c>
      <c r="M7" s="5">
        <v>49</v>
      </c>
      <c r="N7" s="5">
        <v>66</v>
      </c>
      <c r="O7" s="5">
        <v>22</v>
      </c>
      <c r="P7" s="5">
        <v>44</v>
      </c>
      <c r="Q7" s="5">
        <v>304</v>
      </c>
      <c r="R7" s="5">
        <v>0.64310207594163393</v>
      </c>
      <c r="S7" s="5">
        <v>0.54910858927753192</v>
      </c>
      <c r="T7" s="5">
        <v>0.64310207594163393</v>
      </c>
      <c r="U7" s="5">
        <v>0.48960340883041009</v>
      </c>
      <c r="V7" s="5">
        <v>0.64310207594163393</v>
      </c>
      <c r="W7" s="5">
        <v>0.49838120552877874</v>
      </c>
      <c r="X7" s="5">
        <v>0.64310207594163393</v>
      </c>
      <c r="Y7" s="5">
        <v>0.54910858927753192</v>
      </c>
      <c r="Z7" s="5">
        <v>0.48960340883041009</v>
      </c>
      <c r="AA7" s="5">
        <v>0.49838120552877874</v>
      </c>
      <c r="AB7" s="5">
        <v>0.62264274702349254</v>
      </c>
      <c r="AC7" s="5">
        <v>0.64310207594163393</v>
      </c>
      <c r="AD7" s="5">
        <v>0.61989808968955884</v>
      </c>
    </row>
    <row r="8" spans="1:49" x14ac:dyDescent="0.25">
      <c r="A8" s="4" t="s">
        <v>215</v>
      </c>
      <c r="B8" s="4" t="s">
        <v>65</v>
      </c>
      <c r="C8" s="4" t="s">
        <v>66</v>
      </c>
      <c r="D8" s="4" t="s">
        <v>136</v>
      </c>
      <c r="E8" s="4">
        <v>4.8214395046234131</v>
      </c>
      <c r="F8" s="4">
        <v>851</v>
      </c>
      <c r="G8" s="4">
        <v>639</v>
      </c>
      <c r="H8" s="4">
        <v>212</v>
      </c>
      <c r="I8" s="4">
        <v>0</v>
      </c>
      <c r="J8" s="4">
        <v>0</v>
      </c>
      <c r="K8" s="4">
        <v>18</v>
      </c>
      <c r="L8" s="4">
        <v>0</v>
      </c>
      <c r="M8" s="4">
        <v>0</v>
      </c>
      <c r="N8" s="4">
        <v>10</v>
      </c>
      <c r="O8" s="4">
        <v>0</v>
      </c>
      <c r="P8" s="4">
        <v>0</v>
      </c>
      <c r="Q8" s="4">
        <v>186</v>
      </c>
      <c r="R8" s="4">
        <v>0.87191624590309158</v>
      </c>
      <c r="S8" s="4">
        <v>0.29063874863436379</v>
      </c>
      <c r="T8" s="4">
        <v>0.87191624590309158</v>
      </c>
      <c r="U8" s="4">
        <v>0.33333333333333331</v>
      </c>
      <c r="V8" s="4">
        <v>0.87191624590309158</v>
      </c>
      <c r="W8" s="4">
        <v>0.31052498498121811</v>
      </c>
      <c r="X8" s="4">
        <v>0.87191624590309158</v>
      </c>
      <c r="Y8" s="4">
        <v>0.29063874863436379</v>
      </c>
      <c r="Z8" s="4">
        <v>0.33333333333333331</v>
      </c>
      <c r="AA8" s="4">
        <v>0.31052498498121811</v>
      </c>
      <c r="AB8" s="4">
        <v>0.76024178878581483</v>
      </c>
      <c r="AC8" s="4">
        <v>0.87191624590309158</v>
      </c>
      <c r="AD8" s="4">
        <v>0.81225753686252844</v>
      </c>
    </row>
    <row r="9" spans="1:49" x14ac:dyDescent="0.25">
      <c r="A9" s="5" t="s">
        <v>215</v>
      </c>
      <c r="B9" s="5" t="s">
        <v>70</v>
      </c>
      <c r="C9" s="5" t="s">
        <v>71</v>
      </c>
      <c r="D9" s="5" t="s">
        <v>136</v>
      </c>
      <c r="E9" s="5">
        <v>11.79044771194458</v>
      </c>
      <c r="F9" s="5">
        <v>3401</v>
      </c>
      <c r="G9" s="5">
        <v>2551</v>
      </c>
      <c r="H9" s="5">
        <v>850</v>
      </c>
      <c r="I9" s="5">
        <v>0</v>
      </c>
      <c r="J9" s="5">
        <v>4</v>
      </c>
      <c r="K9" s="5">
        <v>7</v>
      </c>
      <c r="L9" s="5">
        <v>0</v>
      </c>
      <c r="M9" s="5">
        <v>205</v>
      </c>
      <c r="N9" s="5">
        <v>194</v>
      </c>
      <c r="O9" s="5">
        <v>0</v>
      </c>
      <c r="P9" s="5">
        <v>138</v>
      </c>
      <c r="Q9" s="5">
        <v>303</v>
      </c>
      <c r="R9" s="5">
        <v>0.5974704499896315</v>
      </c>
      <c r="S9" s="5">
        <v>0.39915108450413045</v>
      </c>
      <c r="T9" s="5">
        <v>0.5974704499896315</v>
      </c>
      <c r="U9" s="5">
        <v>0.40054453865544087</v>
      </c>
      <c r="V9" s="5">
        <v>0.5974704499896315</v>
      </c>
      <c r="W9" s="5">
        <v>0.39553032355446932</v>
      </c>
      <c r="X9" s="5">
        <v>0.5974704499896315</v>
      </c>
      <c r="Y9" s="5">
        <v>0.39915108450413045</v>
      </c>
      <c r="Z9" s="5">
        <v>0.40054453865544087</v>
      </c>
      <c r="AA9" s="5">
        <v>0.39553032355446932</v>
      </c>
      <c r="AB9" s="5">
        <v>0.59140442426453943</v>
      </c>
      <c r="AC9" s="5">
        <v>0.5974704499896315</v>
      </c>
      <c r="AD9" s="5">
        <v>0.58809716737679296</v>
      </c>
    </row>
    <row r="10" spans="1:49" x14ac:dyDescent="0.25">
      <c r="A10" s="4" t="s">
        <v>215</v>
      </c>
      <c r="B10" s="4" t="s">
        <v>74</v>
      </c>
      <c r="C10" s="4" t="s">
        <v>75</v>
      </c>
      <c r="D10" s="4" t="s">
        <v>136</v>
      </c>
      <c r="E10" s="4">
        <v>3.9599919319152832</v>
      </c>
      <c r="F10" s="4">
        <v>590</v>
      </c>
      <c r="G10" s="4">
        <v>443</v>
      </c>
      <c r="H10" s="4">
        <v>147</v>
      </c>
      <c r="I10" s="4">
        <v>127</v>
      </c>
      <c r="J10" s="4">
        <v>0</v>
      </c>
      <c r="K10" s="4">
        <v>0</v>
      </c>
      <c r="L10" s="4">
        <v>13</v>
      </c>
      <c r="M10" s="4">
        <v>0</v>
      </c>
      <c r="N10" s="4">
        <v>0</v>
      </c>
      <c r="O10" s="4">
        <v>9</v>
      </c>
      <c r="P10" s="4">
        <v>0</v>
      </c>
      <c r="Q10" s="4">
        <v>0</v>
      </c>
      <c r="R10" s="4">
        <v>0.85762548262548266</v>
      </c>
      <c r="S10" s="4">
        <v>0.28587516087516085</v>
      </c>
      <c r="T10" s="4">
        <v>0.85762548262548266</v>
      </c>
      <c r="U10" s="4">
        <v>0.33333333333333331</v>
      </c>
      <c r="V10" s="4">
        <v>0.85762548262548266</v>
      </c>
      <c r="W10" s="4">
        <v>0.30778554778554768</v>
      </c>
      <c r="X10" s="4">
        <v>0.85762548262548266</v>
      </c>
      <c r="Y10" s="4">
        <v>0.28587516087516085</v>
      </c>
      <c r="Z10" s="4">
        <v>0.33333333333333331</v>
      </c>
      <c r="AA10" s="4">
        <v>0.30778554778554768</v>
      </c>
      <c r="AB10" s="4">
        <v>0.73552170137594841</v>
      </c>
      <c r="AC10" s="4">
        <v>0.85762548262548266</v>
      </c>
      <c r="AD10" s="4">
        <v>0.79189432189432185</v>
      </c>
    </row>
    <row r="11" spans="1:49" x14ac:dyDescent="0.25">
      <c r="A11" s="5" t="s">
        <v>215</v>
      </c>
      <c r="B11" s="5" t="s">
        <v>78</v>
      </c>
      <c r="C11" s="5" t="s">
        <v>79</v>
      </c>
      <c r="D11" s="5" t="s">
        <v>136</v>
      </c>
      <c r="E11" s="5">
        <v>7.4047091007232666</v>
      </c>
      <c r="F11" s="5">
        <v>1685</v>
      </c>
      <c r="G11" s="5">
        <v>1264</v>
      </c>
      <c r="H11" s="5">
        <v>421</v>
      </c>
      <c r="I11" s="5">
        <v>100</v>
      </c>
      <c r="J11" s="5">
        <v>63</v>
      </c>
      <c r="K11" s="5">
        <v>17</v>
      </c>
      <c r="L11" s="5">
        <v>16</v>
      </c>
      <c r="M11" s="5">
        <v>40</v>
      </c>
      <c r="N11" s="5">
        <v>17</v>
      </c>
      <c r="O11" s="5">
        <v>13</v>
      </c>
      <c r="P11" s="5">
        <v>54</v>
      </c>
      <c r="Q11" s="5">
        <v>103</v>
      </c>
      <c r="R11" s="5">
        <v>0.57682284337674916</v>
      </c>
      <c r="S11" s="5">
        <v>0.60100750136382486</v>
      </c>
      <c r="T11" s="5">
        <v>0.57682284337674916</v>
      </c>
      <c r="U11" s="5">
        <v>0.57243457405444287</v>
      </c>
      <c r="V11" s="5">
        <v>0.57682284337674916</v>
      </c>
      <c r="W11" s="5">
        <v>0.55595182067185134</v>
      </c>
      <c r="X11" s="5">
        <v>0.57682284337674916</v>
      </c>
      <c r="Y11" s="5">
        <v>0.60100750136382486</v>
      </c>
      <c r="Z11" s="5">
        <v>0.57243457405444287</v>
      </c>
      <c r="AA11" s="5">
        <v>0.55595182067185134</v>
      </c>
      <c r="AB11" s="5">
        <v>0.6829440179693681</v>
      </c>
      <c r="AC11" s="5">
        <v>0.57682284337674916</v>
      </c>
      <c r="AD11" s="5">
        <v>0.60470491146834782</v>
      </c>
    </row>
    <row r="12" spans="1:49" x14ac:dyDescent="0.25">
      <c r="A12" s="4" t="s">
        <v>215</v>
      </c>
      <c r="B12" s="4" t="s">
        <v>84</v>
      </c>
      <c r="C12" s="4" t="s">
        <v>85</v>
      </c>
      <c r="D12" s="4" t="s">
        <v>136</v>
      </c>
      <c r="E12" s="4">
        <v>20.486071825027466</v>
      </c>
      <c r="F12" s="4">
        <v>7428</v>
      </c>
      <c r="G12" s="4">
        <v>5571</v>
      </c>
      <c r="H12" s="4">
        <v>1857</v>
      </c>
      <c r="I12" s="4">
        <v>241</v>
      </c>
      <c r="J12" s="4">
        <v>43</v>
      </c>
      <c r="K12" s="4">
        <v>142</v>
      </c>
      <c r="L12" s="4">
        <v>54</v>
      </c>
      <c r="M12" s="4">
        <v>104</v>
      </c>
      <c r="N12" s="4">
        <v>122</v>
      </c>
      <c r="O12" s="4">
        <v>146</v>
      </c>
      <c r="P12" s="4">
        <v>102</v>
      </c>
      <c r="Q12" s="4">
        <v>904</v>
      </c>
      <c r="R12" s="4">
        <v>0.67259019924609587</v>
      </c>
      <c r="S12" s="4">
        <v>0.58795824195472612</v>
      </c>
      <c r="T12" s="4">
        <v>0.67259019924609587</v>
      </c>
      <c r="U12" s="4">
        <v>0.5743099866041248</v>
      </c>
      <c r="V12" s="4">
        <v>0.67259019924609587</v>
      </c>
      <c r="W12" s="4">
        <v>0.57604194968257061</v>
      </c>
      <c r="X12" s="4">
        <v>0.67259019924609587</v>
      </c>
      <c r="Y12" s="4">
        <v>0.58795824195472612</v>
      </c>
      <c r="Z12" s="4">
        <v>0.5743099866041248</v>
      </c>
      <c r="AA12" s="4">
        <v>0.57604194968257061</v>
      </c>
      <c r="AB12" s="4">
        <v>0.67411481343339963</v>
      </c>
      <c r="AC12" s="4">
        <v>0.67259019924609587</v>
      </c>
      <c r="AD12" s="4">
        <v>0.66974705748809304</v>
      </c>
    </row>
    <row r="13" spans="1:49" x14ac:dyDescent="0.25">
      <c r="A13" s="5" t="s">
        <v>215</v>
      </c>
      <c r="B13" s="5" t="s">
        <v>90</v>
      </c>
      <c r="C13" s="5" t="s">
        <v>91</v>
      </c>
      <c r="D13" s="5" t="s">
        <v>136</v>
      </c>
      <c r="E13" s="5">
        <v>20.633344173431396</v>
      </c>
      <c r="F13" s="5">
        <v>7294</v>
      </c>
      <c r="G13" s="5">
        <v>5471</v>
      </c>
      <c r="H13" s="5">
        <v>1823</v>
      </c>
      <c r="I13" s="5">
        <v>585</v>
      </c>
      <c r="J13" s="5">
        <v>58</v>
      </c>
      <c r="K13" s="5">
        <v>195</v>
      </c>
      <c r="L13" s="5">
        <v>98</v>
      </c>
      <c r="M13" s="5">
        <v>114</v>
      </c>
      <c r="N13" s="5">
        <v>166</v>
      </c>
      <c r="O13" s="5">
        <v>85</v>
      </c>
      <c r="P13" s="5">
        <v>40</v>
      </c>
      <c r="Q13" s="5">
        <v>484</v>
      </c>
      <c r="R13" s="5">
        <v>0.64806819357430878</v>
      </c>
      <c r="S13" s="5">
        <v>0.62589564400926112</v>
      </c>
      <c r="T13" s="5">
        <v>0.64806819357430878</v>
      </c>
      <c r="U13" s="5">
        <v>0.59777904177442731</v>
      </c>
      <c r="V13" s="5">
        <v>0.64806819357430878</v>
      </c>
      <c r="W13" s="5">
        <v>0.59286763811905008</v>
      </c>
      <c r="X13" s="5">
        <v>0.64806819357430878</v>
      </c>
      <c r="Y13" s="5">
        <v>0.62589564400926112</v>
      </c>
      <c r="Z13" s="5">
        <v>0.59777904177442731</v>
      </c>
      <c r="AA13" s="5">
        <v>0.59286763811905008</v>
      </c>
      <c r="AB13" s="5">
        <v>0.65424812978833247</v>
      </c>
      <c r="AC13" s="5">
        <v>0.64806819357430878</v>
      </c>
      <c r="AD13" s="5">
        <v>0.63617889945074779</v>
      </c>
    </row>
    <row r="14" spans="1:49" x14ac:dyDescent="0.25">
      <c r="A14" s="4" t="s">
        <v>215</v>
      </c>
      <c r="B14" s="4" t="s">
        <v>96</v>
      </c>
      <c r="C14" s="4" t="s">
        <v>97</v>
      </c>
      <c r="D14" s="4" t="s">
        <v>136</v>
      </c>
      <c r="E14" s="4">
        <v>6.5085787773132324</v>
      </c>
      <c r="F14" s="4">
        <v>1658</v>
      </c>
      <c r="G14" s="4">
        <v>1244</v>
      </c>
      <c r="H14" s="4">
        <v>414</v>
      </c>
      <c r="I14" s="4">
        <v>41</v>
      </c>
      <c r="J14" s="4">
        <v>7</v>
      </c>
      <c r="K14" s="4">
        <v>40</v>
      </c>
      <c r="L14" s="4">
        <v>10</v>
      </c>
      <c r="M14" s="4">
        <v>12</v>
      </c>
      <c r="N14" s="4">
        <v>38</v>
      </c>
      <c r="O14" s="4">
        <v>32</v>
      </c>
      <c r="P14" s="4">
        <v>16</v>
      </c>
      <c r="Q14" s="4">
        <v>221</v>
      </c>
      <c r="R14" s="4">
        <v>0.65803794889703737</v>
      </c>
      <c r="S14" s="4">
        <v>0.57367380098631338</v>
      </c>
      <c r="T14" s="4">
        <v>0.65803794889703737</v>
      </c>
      <c r="U14" s="4">
        <v>0.49462616831416539</v>
      </c>
      <c r="V14" s="4">
        <v>0.65803794889703737</v>
      </c>
      <c r="W14" s="4">
        <v>0.49675160530723667</v>
      </c>
      <c r="X14" s="4">
        <v>0.65803794889703737</v>
      </c>
      <c r="Y14" s="4">
        <v>0.57367380098631338</v>
      </c>
      <c r="Z14" s="4">
        <v>0.49462616831416539</v>
      </c>
      <c r="AA14" s="4">
        <v>0.49675160530723667</v>
      </c>
      <c r="AB14" s="4">
        <v>0.65579853835010915</v>
      </c>
      <c r="AC14" s="4">
        <v>0.65803794889703737</v>
      </c>
      <c r="AD14" s="4">
        <v>0.63596279240668663</v>
      </c>
    </row>
    <row r="15" spans="1:49" x14ac:dyDescent="0.25">
      <c r="A15" s="5" t="s">
        <v>215</v>
      </c>
      <c r="B15" s="5" t="s">
        <v>102</v>
      </c>
      <c r="C15" s="5" t="s">
        <v>103</v>
      </c>
      <c r="D15" s="5" t="s">
        <v>136</v>
      </c>
      <c r="E15" s="5">
        <v>183.45825433731079</v>
      </c>
      <c r="F15" s="5">
        <v>64501</v>
      </c>
      <c r="G15" s="5">
        <v>48376</v>
      </c>
      <c r="H15" s="5">
        <v>16125</v>
      </c>
      <c r="I15" s="5">
        <v>2030</v>
      </c>
      <c r="J15" s="5">
        <v>337</v>
      </c>
      <c r="K15" s="5">
        <v>1750</v>
      </c>
      <c r="L15" s="5">
        <v>470</v>
      </c>
      <c r="M15" s="5">
        <v>1045</v>
      </c>
      <c r="N15" s="5">
        <v>1403</v>
      </c>
      <c r="O15" s="5">
        <v>1657</v>
      </c>
      <c r="P15" s="5">
        <v>902</v>
      </c>
      <c r="Q15" s="5">
        <v>6532</v>
      </c>
      <c r="R15" s="5">
        <v>0.59575811319194671</v>
      </c>
      <c r="S15" s="5">
        <v>0.54421200849880103</v>
      </c>
      <c r="T15" s="5">
        <v>0.59575811319194671</v>
      </c>
      <c r="U15" s="5">
        <v>0.52322905243861562</v>
      </c>
      <c r="V15" s="5">
        <v>0.59575811319194671</v>
      </c>
      <c r="W15" s="5">
        <v>0.52801965790228322</v>
      </c>
      <c r="X15" s="5">
        <v>0.59575811319194671</v>
      </c>
      <c r="Y15" s="5">
        <v>0.54421200849880103</v>
      </c>
      <c r="Z15" s="5">
        <v>0.52322905243861562</v>
      </c>
      <c r="AA15" s="5">
        <v>0.52801965790228322</v>
      </c>
      <c r="AB15" s="5">
        <v>0.59152804469755349</v>
      </c>
      <c r="AC15" s="5">
        <v>0.59575811319194671</v>
      </c>
      <c r="AD15" s="5">
        <v>0.58880402574951929</v>
      </c>
    </row>
    <row r="16" spans="1:49" x14ac:dyDescent="0.25">
      <c r="A16" s="4" t="s">
        <v>215</v>
      </c>
      <c r="B16" s="4" t="s">
        <v>108</v>
      </c>
      <c r="C16" s="4" t="s">
        <v>109</v>
      </c>
      <c r="D16" s="4" t="s">
        <v>136</v>
      </c>
      <c r="E16" s="4">
        <v>3.150040864944458</v>
      </c>
      <c r="F16" s="4">
        <v>163</v>
      </c>
      <c r="G16" s="4">
        <v>123</v>
      </c>
      <c r="H16" s="4">
        <v>40</v>
      </c>
      <c r="I16" s="4">
        <v>0</v>
      </c>
      <c r="J16" s="4">
        <v>12</v>
      </c>
      <c r="K16" s="4">
        <v>0</v>
      </c>
      <c r="L16" s="4">
        <v>0</v>
      </c>
      <c r="M16" s="4">
        <v>27</v>
      </c>
      <c r="N16" s="4">
        <v>0</v>
      </c>
      <c r="O16" s="4">
        <v>0</v>
      </c>
      <c r="P16" s="4">
        <v>2</v>
      </c>
      <c r="Q16" s="4">
        <v>0</v>
      </c>
      <c r="R16" s="4">
        <v>0.65640243902439022</v>
      </c>
      <c r="S16" s="4">
        <v>0.21880081300813004</v>
      </c>
      <c r="T16" s="4">
        <v>0.65640243902439022</v>
      </c>
      <c r="U16" s="4">
        <v>0.33333333333333331</v>
      </c>
      <c r="V16" s="4">
        <v>0.65640243902439022</v>
      </c>
      <c r="W16" s="4">
        <v>0.26418597742127153</v>
      </c>
      <c r="X16" s="4">
        <v>0.65640243902439022</v>
      </c>
      <c r="Y16" s="4">
        <v>0.21880081300813004</v>
      </c>
      <c r="Z16" s="4">
        <v>0.33333333333333331</v>
      </c>
      <c r="AA16" s="4">
        <v>0.26418597742127153</v>
      </c>
      <c r="AB16" s="4">
        <v>0.43087782569898869</v>
      </c>
      <c r="AC16" s="4">
        <v>0.65640243902439022</v>
      </c>
      <c r="AD16" s="4">
        <v>0.52024694578496589</v>
      </c>
    </row>
    <row r="17" spans="1:30" x14ac:dyDescent="0.25">
      <c r="A17" s="5" t="s">
        <v>215</v>
      </c>
      <c r="B17" s="5" t="s">
        <v>112</v>
      </c>
      <c r="C17" s="5" t="s">
        <v>113</v>
      </c>
      <c r="D17" s="5" t="s">
        <v>136</v>
      </c>
      <c r="E17" s="5">
        <v>4.116729736328125</v>
      </c>
      <c r="F17" s="5">
        <v>490</v>
      </c>
      <c r="G17" s="5">
        <v>368</v>
      </c>
      <c r="H17" s="5">
        <v>122</v>
      </c>
      <c r="I17" s="5">
        <v>69</v>
      </c>
      <c r="J17" s="5">
        <v>1</v>
      </c>
      <c r="K17" s="5">
        <v>0</v>
      </c>
      <c r="L17" s="5">
        <v>46</v>
      </c>
      <c r="M17" s="5">
        <v>2</v>
      </c>
      <c r="N17" s="5">
        <v>0</v>
      </c>
      <c r="O17" s="5">
        <v>5</v>
      </c>
      <c r="P17" s="5">
        <v>0</v>
      </c>
      <c r="Q17" s="5">
        <v>0</v>
      </c>
      <c r="R17" s="5">
        <v>0.57343729174996672</v>
      </c>
      <c r="S17" s="5">
        <v>0.28480420633678893</v>
      </c>
      <c r="T17" s="5">
        <v>0.57343729174996672</v>
      </c>
      <c r="U17" s="5">
        <v>0.34019825668472753</v>
      </c>
      <c r="V17" s="5">
        <v>0.57343729174996672</v>
      </c>
      <c r="W17" s="5">
        <v>0.26016677498794999</v>
      </c>
      <c r="X17" s="5">
        <v>0.57343729174996672</v>
      </c>
      <c r="Y17" s="5">
        <v>0.28480420633678893</v>
      </c>
      <c r="Z17" s="5">
        <v>0.34019825668472753</v>
      </c>
      <c r="AA17" s="5">
        <v>0.26016677498794999</v>
      </c>
      <c r="AB17" s="5">
        <v>0.43432171001973768</v>
      </c>
      <c r="AC17" s="5">
        <v>0.57343729174996672</v>
      </c>
      <c r="AD17" s="5">
        <v>0.43305281856801614</v>
      </c>
    </row>
    <row r="18" spans="1:30" x14ac:dyDescent="0.25">
      <c r="A18" s="4" t="s">
        <v>215</v>
      </c>
      <c r="B18" s="4" t="s">
        <v>118</v>
      </c>
      <c r="C18" s="4" t="s">
        <v>119</v>
      </c>
      <c r="D18" s="4" t="s">
        <v>136</v>
      </c>
      <c r="E18" s="4">
        <v>177.30656599998474</v>
      </c>
      <c r="F18" s="4">
        <v>70002</v>
      </c>
      <c r="G18" s="4">
        <v>52502</v>
      </c>
      <c r="H18" s="4">
        <v>17500</v>
      </c>
      <c r="I18" s="4">
        <v>4121</v>
      </c>
      <c r="J18" s="4">
        <v>503</v>
      </c>
      <c r="K18" s="4">
        <v>1210</v>
      </c>
      <c r="L18" s="4">
        <v>514</v>
      </c>
      <c r="M18" s="4">
        <v>3641</v>
      </c>
      <c r="N18" s="4">
        <v>1679</v>
      </c>
      <c r="O18" s="4">
        <v>1026</v>
      </c>
      <c r="P18" s="4">
        <v>1660</v>
      </c>
      <c r="Q18" s="4">
        <v>3148</v>
      </c>
      <c r="R18" s="4">
        <v>0.62341072755026239</v>
      </c>
      <c r="S18" s="4">
        <v>0.62820967214851786</v>
      </c>
      <c r="T18" s="4">
        <v>0.62341072755026239</v>
      </c>
      <c r="U18" s="4">
        <v>0.62341053408154989</v>
      </c>
      <c r="V18" s="4">
        <v>0.62341072755026239</v>
      </c>
      <c r="W18" s="4">
        <v>0.62385093459157448</v>
      </c>
      <c r="X18" s="4">
        <v>0.62341072755026239</v>
      </c>
      <c r="Y18" s="4">
        <v>0.62820967214851786</v>
      </c>
      <c r="Z18" s="4">
        <v>0.62341053408154989</v>
      </c>
      <c r="AA18" s="4">
        <v>0.62385093459157448</v>
      </c>
      <c r="AB18" s="4">
        <v>0.62820951887288778</v>
      </c>
      <c r="AC18" s="4">
        <v>0.62341072755026239</v>
      </c>
      <c r="AD18" s="4">
        <v>0.62385090865591053</v>
      </c>
    </row>
    <row r="19" spans="1:30" x14ac:dyDescent="0.25">
      <c r="A19" s="8" t="s">
        <v>215</v>
      </c>
      <c r="B19" s="8" t="s">
        <v>124</v>
      </c>
      <c r="C19" s="8" t="s">
        <v>125</v>
      </c>
      <c r="D19" s="8" t="s">
        <v>136</v>
      </c>
      <c r="E19" s="8">
        <v>427.48296642303467</v>
      </c>
      <c r="F19" s="8">
        <v>70430</v>
      </c>
      <c r="G19" s="8">
        <v>52823</v>
      </c>
      <c r="H19" s="8">
        <v>17607</v>
      </c>
      <c r="I19" s="8">
        <v>8320</v>
      </c>
      <c r="J19" s="8">
        <v>477</v>
      </c>
      <c r="K19" s="8">
        <v>1108</v>
      </c>
      <c r="L19" s="8">
        <v>647</v>
      </c>
      <c r="M19" s="8">
        <v>2459</v>
      </c>
      <c r="N19" s="8">
        <v>753</v>
      </c>
      <c r="O19" s="8">
        <v>1348</v>
      </c>
      <c r="P19" s="8">
        <v>611</v>
      </c>
      <c r="Q19" s="8">
        <v>1887</v>
      </c>
      <c r="R19" s="8">
        <v>0.71928164261550076</v>
      </c>
      <c r="S19" s="8">
        <v>0.67455586382839983</v>
      </c>
      <c r="T19" s="8">
        <v>0.71928164261550076</v>
      </c>
      <c r="U19" s="8">
        <v>0.6559449080195725</v>
      </c>
      <c r="V19" s="8">
        <v>0.71928164261550076</v>
      </c>
      <c r="W19" s="8">
        <v>0.6602749576275796</v>
      </c>
      <c r="X19" s="8">
        <v>0.71928164261550076</v>
      </c>
      <c r="Y19" s="8">
        <v>0.67455586382839983</v>
      </c>
      <c r="Z19" s="8">
        <v>0.6559449080195725</v>
      </c>
      <c r="AA19" s="8">
        <v>0.6602749576275796</v>
      </c>
      <c r="AB19" s="8">
        <v>0.72136090568351707</v>
      </c>
      <c r="AC19" s="8">
        <v>0.71928164261550076</v>
      </c>
      <c r="AD19" s="8">
        <v>0.71611537818618942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F A A B Q S w M E F A A C A A g A 8 H 1 1 V e t i F / +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j C x K s 1 s C k C e 3 + Q D 1 B L A w Q U A A I A C A D w f X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H 1 1 V Q Q g u L t v A g A A f w w A A B M A H A B G b 3 J t d W x h c y 9 T Z W N 0 a W 9 u M S 5 t I K I Y A C i g F A A A A A A A A A A A A A A A A A A A A A A A A A A A A O 1 V w W 4 a M R A 9 F 4 l / s D Y X k L a I 3 a Y 5 t O K Q Q E i i N i g t 9 J S t K m M G 1 o 3 X R v Y s D U L 5 m 3 5 D f y A / V m + W d C G s F / X S S m 2 4 A P P e v H m 2 R z M G G H I l y T D / D t 7 W a / W a i a m G C e k O B j 2 K 9 F 1 f i Q n p E A F Y r x H 7 + Z C C E G A j X b N o 9 R R L E 5 D Y 6 H M B r a 6 S a P + Y h t d 9 E 3 0 y o E 0 0 4 D e C m q g H 5 g b V P D r j G K f j L 1 d a f Y U b N N E J Z T E I p a k e A 8 f o V M 9 g L L k x E N n y 0 Q m X V C + j T S c t N A u v 6 V / 3 Q P C E I + i O 9 8 L z S V e J N J G m 8 + r I J 6 e S q Q m X s 0 4 Q v g 5 9 6 1 c h D H E p o F P 8 b A 2 U h M 9 N P z / S g X d + / y M G T W Z g M J 0 i k H O g E 9 C e P e W I j i 3 d G k 5 s b h 4 2 j f w O f H K 9 j h 8 L M W R U U G 0 6 q N N N 4 T O 4 / y 5 t j n V K R s t 5 o T j S V J q p 0 k l u 3 W J g G k 4 j / m r l X V g N m j 2 T P e + F x K P D V p Z 0 5 5 O V N 4 y V R p a i R d D G C M I t P g A D m s B O M E v b D f K C K d N k D D o P K 6 S C v A c 5 w 3 i 3 r j 0 E l / a q b Q N h C W o P U Y 4 c M 5 Z q y p Y l B a 8 0 M G 6 y p r y k T K v d 3 A 0 C 3 0 P I + 6 e k y E e w r y V c F R 7 R c v k 1 6 t T u B y 7 d D C n X t I h T 7 5 K i 5 r c 7 7 9 U m 8 8 d z l i S 1 i X 6 w W Q p N g 5 e G K V 3 2 3 G 1 i 0 v n c N t O u x 6 C y Y O A u G F Q V D N w F 6 b p J C H V 3 S 5 L d N K G L W a W 5 g u U 0 W V A q z B Y k p + l v w G c x 2 v G 5 z 9 M W 0 W l r i 1 X h b I t X a u 6 u W a 9 x 6 R p L m 4 P / w N s a / Y 2 w 6 f 2 l + T 8 C / b s L 4 L D 9 v A D + t Q V Q w e D 7 G L / G q m P G O 0 o 8 W Q E O 2 C W + s Q L K t o N D d H M J P B H 8 b 3 d A W J U X V u V V G Q 3 d R p + X z h 9 c O j 8 B U E s B A i 0 A F A A C A A g A 8 H 1 1 V e t i F / + j A A A A 9 g A A A B I A A A A A A A A A A A A A A A A A A A A A A E N v b m Z p Z y 9 Q Y W N r Y W d l L n h t b F B L A Q I t A B Q A A g A I A P B 9 d V U P y u m r p A A A A O k A A A A T A A A A A A A A A A A A A A A A A O 8 A A A B b Q 2 9 u d G V u d F 9 U e X B l c 1 0 u e G 1 s U E s B A i 0 A F A A C A A g A 8 H 1 1 V Q Q g u L t v A g A A f w w A A B M A A A A A A A A A A A A A A A A A 4 A E A A E Z v c m 1 1 b G F z L 1 N l Y 3 R p b 2 4 x L m 1 Q S w U G A A A A A A M A A w D C A A A A n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E E A A A A A A A D W Q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T k R h d G F L R m 9 s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O T k R h d G F L R m 9 s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V Q x N D o 0 N z o x O C 4 x O T E z N D E w W i I g L z 4 8 R W 5 0 c n k g V H l w Z T 0 i R m l s b E N v b H V t b l R 5 c G V z I i B W Y W x 1 Z T 0 i c 0 F 3 W U d C Z 1 V E Q X d N R k F 3 T U Z B d 0 1 G Q X d N R k J n V U Z C U U 1 G Q l F V R E J R V U Z C U U 1 G Q l F V R C I g L z 4 8 R W 5 0 c n k g V H l w Z T 0 i R m l s b E N v b H V t b k 5 h b W V z I i B W Y W x 1 Z T 0 i c 1 s m c X V v d D t J d G V y Y X R p b 2 4 m c X V v d D s s J n F 1 b 3 Q 7 U 2 h v c n R j d X Q m c X V v d D s s J n F 1 b 3 Q 7 T m F t Z S Z x d W 9 0 O y w m c X V v d D t U e X B l J n F 1 b 3 Q 7 L C Z x d W 9 0 O 1 R p b W U m c X V v d D s s J n F 1 b 3 Q 7 V G 9 0 Y W w g T G V u Z 3 R o J n F 1 b 3 Q 7 L C Z x d W 9 0 O 1 R y Y W l u a W 5 n I F N l d C Z x d W 9 0 O y w m c X V v d D t U Z X N 0 I F N l d C Z x d W 9 0 O y w m c X V v d D t B Y 2 N 1 c m F j e S Z x d W 9 0 O y w m c X V v d D t Q c m V j a X N p b 2 4 g T W F j c m 8 m c X V v d D s s J n F 1 b 3 Q 7 U H J l Y 2 l z a W 9 u I E 1 p Y 3 J v J n F 1 b 3 Q 7 L C Z x d W 9 0 O 1 B y Z W N p c 2 l v b i B C a W 5 h c n k m c X V v d D s s J n F 1 b 3 Q 7 U m V j Y W x s I E 1 h Y 3 J v J n F 1 b 3 Q 7 L C Z x d W 9 0 O 1 J l Y 2 F s b C B N a W N y b y Z x d W 9 0 O y w m c X V v d D t S Z W N h b G w g Q m l u Y X J 5 J n F 1 b 3 Q 7 L C Z x d W 9 0 O 0 Y x I E 1 h Y 3 J v J n F 1 b 3 Q 7 L C Z x d W 9 0 O 0 Y x I E 1 p Y 3 J v J n F 1 b 3 Q 7 L C Z x d W 9 0 O 0 Y x I E J p b m F y e S Z x d W 9 0 O y w m c X V v d D t N Y X R y a X g m c X V v d D s s J n F 1 b 3 Q 7 M C B w c m V j a X N p b 2 4 m c X V v d D s s J n F 1 b 3 Q 7 M C B y Z W N h b G w m c X V v d D s s J n F 1 b 3 Q 7 M C B m M S 1 z Y 2 9 y Z S Z x d W 9 0 O y w m c X V v d D s w I H N 1 c H B v c n Q m c X V v d D s s J n F 1 b 3 Q 7 M S B w c m V j a X N p b 2 4 m c X V v d D s s J n F 1 b 3 Q 7 M S B y Z W N h b G w m c X V v d D s s J n F 1 b 3 Q 7 M S B m M S 1 z Y 2 9 y Z S Z x d W 9 0 O y w m c X V v d D s x I H N 1 c H B v c n Q m c X V v d D s s J n F 1 b 3 Q 7 Y W N j d X J h Y 3 k g Y W N j d X J h Y 3 k m c X V v d D s s J n F 1 b 3 Q 7 b W F j c m 8 g Y X Z n I H B y Z W N p c 2 l v b i Z x d W 9 0 O y w m c X V v d D t t Y W N y b y B h d m c g c m V j Y W x s J n F 1 b 3 Q 7 L C Z x d W 9 0 O 2 1 h Y 3 J v I G F 2 Z y B m M S 1 z Y 2 9 y Z S Z x d W 9 0 O y w m c X V v d D t t Y W N y b y B h d m c g c 3 V w c G 9 y d C Z x d W 9 0 O y w m c X V v d D t 3 Z W l n a H R l Z C B h d m c g c H J l Y 2 l z a W 9 u J n F 1 b 3 Q 7 L C Z x d W 9 0 O 3 d l a W d o d G V k I G F 2 Z y B y Z W N h b G w m c X V v d D s s J n F 1 b 3 Q 7 d 2 V p Z 2 h 0 Z W Q g Y X Z n I G Y x L X N j b 3 J l J n F 1 b 3 Q 7 L C Z x d W 9 0 O 3 d l a W d o d G V k I G F 2 Z y B z d X B w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T k R h d G F L R m 9 s Z C 9 B d X R v U m V t b 3 Z l Z E N v b H V t b n M x L n t J d G V y Y X R p b 2 4 s M H 0 m c X V v d D s s J n F 1 b 3 Q 7 U 2 V j d G l v b j E v Q 0 5 O R G F 0 Y U t G b 2 x k L 0 F 1 d G 9 S Z W 1 v d m V k Q 2 9 s d W 1 u c z E u e 1 N o b 3 J 0 Y 3 V 0 L D F 9 J n F 1 b 3 Q 7 L C Z x d W 9 0 O 1 N l Y 3 R p b 2 4 x L 0 N O T k R h d G F L R m 9 s Z C 9 B d X R v U m V t b 3 Z l Z E N v b H V t b n M x L n t O Y W 1 l L D J 9 J n F 1 b 3 Q 7 L C Z x d W 9 0 O 1 N l Y 3 R p b 2 4 x L 0 N O T k R h d G F L R m 9 s Z C 9 B d X R v U m V t b 3 Z l Z E N v b H V t b n M x L n t U e X B l L D N 9 J n F 1 b 3 Q 7 L C Z x d W 9 0 O 1 N l Y 3 R p b 2 4 x L 0 N O T k R h d G F L R m 9 s Z C 9 B d X R v U m V t b 3 Z l Z E N v b H V t b n M x L n t U a W 1 l L D R 9 J n F 1 b 3 Q 7 L C Z x d W 9 0 O 1 N l Y 3 R p b 2 4 x L 0 N O T k R h d G F L R m 9 s Z C 9 B d X R v U m V t b 3 Z l Z E N v b H V t b n M x L n t U b 3 R h b C B M Z W 5 n d G g s N X 0 m c X V v d D s s J n F 1 b 3 Q 7 U 2 V j d G l v b j E v Q 0 5 O R G F 0 Y U t G b 2 x k L 0 F 1 d G 9 S Z W 1 v d m V k Q 2 9 s d W 1 u c z E u e 1 R y Y W l u a W 5 n I F N l d C w 2 f S Z x d W 9 0 O y w m c X V v d D t T Z W N 0 a W 9 u M S 9 D T k 5 E Y X R h S 0 Z v b G Q v Q X V 0 b 1 J l b W 9 2 Z W R D b 2 x 1 b W 5 z M S 5 7 V G V z d C B T Z X Q s N 3 0 m c X V v d D s s J n F 1 b 3 Q 7 U 2 V j d G l v b j E v Q 0 5 O R G F 0 Y U t G b 2 x k L 0 F 1 d G 9 S Z W 1 v d m V k Q 2 9 s d W 1 u c z E u e 0 F j Y 3 V y Y W N 5 L D h 9 J n F 1 b 3 Q 7 L C Z x d W 9 0 O 1 N l Y 3 R p b 2 4 x L 0 N O T k R h d G F L R m 9 s Z C 9 B d X R v U m V t b 3 Z l Z E N v b H V t b n M x L n t Q c m V j a X N p b 2 4 g T W F j c m 8 s O X 0 m c X V v d D s s J n F 1 b 3 Q 7 U 2 V j d G l v b j E v Q 0 5 O R G F 0 Y U t G b 2 x k L 0 F 1 d G 9 S Z W 1 v d m V k Q 2 9 s d W 1 u c z E u e 1 B y Z W N p c 2 l v b i B N a W N y b y w x M H 0 m c X V v d D s s J n F 1 b 3 Q 7 U 2 V j d G l v b j E v Q 0 5 O R G F 0 Y U t G b 2 x k L 0 F 1 d G 9 S Z W 1 v d m V k Q 2 9 s d W 1 u c z E u e 1 B y Z W N p c 2 l v b i B C a W 5 h c n k s M T F 9 J n F 1 b 3 Q 7 L C Z x d W 9 0 O 1 N l Y 3 R p b 2 4 x L 0 N O T k R h d G F L R m 9 s Z C 9 B d X R v U m V t b 3 Z l Z E N v b H V t b n M x L n t S Z W N h b G w g T W F j c m 8 s M T J 9 J n F 1 b 3 Q 7 L C Z x d W 9 0 O 1 N l Y 3 R p b 2 4 x L 0 N O T k R h d G F L R m 9 s Z C 9 B d X R v U m V t b 3 Z l Z E N v b H V t b n M x L n t S Z W N h b G w g T W l j c m 8 s M T N 9 J n F 1 b 3 Q 7 L C Z x d W 9 0 O 1 N l Y 3 R p b 2 4 x L 0 N O T k R h d G F L R m 9 s Z C 9 B d X R v U m V t b 3 Z l Z E N v b H V t b n M x L n t S Z W N h b G w g Q m l u Y X J 5 L D E 0 f S Z x d W 9 0 O y w m c X V v d D t T Z W N 0 a W 9 u M S 9 D T k 5 E Y X R h S 0 Z v b G Q v Q X V 0 b 1 J l b W 9 2 Z W R D b 2 x 1 b W 5 z M S 5 7 R j E g T W F j c m 8 s M T V 9 J n F 1 b 3 Q 7 L C Z x d W 9 0 O 1 N l Y 3 R p b 2 4 x L 0 N O T k R h d G F L R m 9 s Z C 9 B d X R v U m V t b 3 Z l Z E N v b H V t b n M x L n t G M S B N a W N y b y w x N n 0 m c X V v d D s s J n F 1 b 3 Q 7 U 2 V j d G l v b j E v Q 0 5 O R G F 0 Y U t G b 2 x k L 0 F 1 d G 9 S Z W 1 v d m V k Q 2 9 s d W 1 u c z E u e 0 Y x I E J p b m F y e S w x N 3 0 m c X V v d D s s J n F 1 b 3 Q 7 U 2 V j d G l v b j E v Q 0 5 O R G F 0 Y U t G b 2 x k L 0 F 1 d G 9 S Z W 1 v d m V k Q 2 9 s d W 1 u c z E u e 0 1 h d H J p e C w x O H 0 m c X V v d D s s J n F 1 b 3 Q 7 U 2 V j d G l v b j E v Q 0 5 O R G F 0 Y U t G b 2 x k L 0 F 1 d G 9 S Z W 1 v d m V k Q 2 9 s d W 1 u c z E u e z A g c H J l Y 2 l z a W 9 u L D E 5 f S Z x d W 9 0 O y w m c X V v d D t T Z W N 0 a W 9 u M S 9 D T k 5 E Y X R h S 0 Z v b G Q v Q X V 0 b 1 J l b W 9 2 Z W R D b 2 x 1 b W 5 z M S 5 7 M C B y Z W N h b G w s M j B 9 J n F 1 b 3 Q 7 L C Z x d W 9 0 O 1 N l Y 3 R p b 2 4 x L 0 N O T k R h d G F L R m 9 s Z C 9 B d X R v U m V t b 3 Z l Z E N v b H V t b n M x L n s w I G Y x L X N j b 3 J l L D I x f S Z x d W 9 0 O y w m c X V v d D t T Z W N 0 a W 9 u M S 9 D T k 5 E Y X R h S 0 Z v b G Q v Q X V 0 b 1 J l b W 9 2 Z W R D b 2 x 1 b W 5 z M S 5 7 M C B z d X B w b 3 J 0 L D I y f S Z x d W 9 0 O y w m c X V v d D t T Z W N 0 a W 9 u M S 9 D T k 5 E Y X R h S 0 Z v b G Q v Q X V 0 b 1 J l b W 9 2 Z W R D b 2 x 1 b W 5 z M S 5 7 M S B w c m V j a X N p b 2 4 s M j N 9 J n F 1 b 3 Q 7 L C Z x d W 9 0 O 1 N l Y 3 R p b 2 4 x L 0 N O T k R h d G F L R m 9 s Z C 9 B d X R v U m V t b 3 Z l Z E N v b H V t b n M x L n s x I H J l Y 2 F s b C w y N H 0 m c X V v d D s s J n F 1 b 3 Q 7 U 2 V j d G l v b j E v Q 0 5 O R G F 0 Y U t G b 2 x k L 0 F 1 d G 9 S Z W 1 v d m V k Q 2 9 s d W 1 u c z E u e z E g Z j E t c 2 N v c m U s M j V 9 J n F 1 b 3 Q 7 L C Z x d W 9 0 O 1 N l Y 3 R p b 2 4 x L 0 N O T k R h d G F L R m 9 s Z C 9 B d X R v U m V t b 3 Z l Z E N v b H V t b n M x L n s x I H N 1 c H B v c n Q s M j Z 9 J n F 1 b 3 Q 7 L C Z x d W 9 0 O 1 N l Y 3 R p b 2 4 x L 0 N O T k R h d G F L R m 9 s Z C 9 B d X R v U m V t b 3 Z l Z E N v b H V t b n M x L n t h Y 2 N 1 c m F j e S B h Y 2 N 1 c m F j e S w y N 3 0 m c X V v d D s s J n F 1 b 3 Q 7 U 2 V j d G l v b j E v Q 0 5 O R G F 0 Y U t G b 2 x k L 0 F 1 d G 9 S Z W 1 v d m V k Q 2 9 s d W 1 u c z E u e 2 1 h Y 3 J v I G F 2 Z y B w c m V j a X N p b 2 4 s M j h 9 J n F 1 b 3 Q 7 L C Z x d W 9 0 O 1 N l Y 3 R p b 2 4 x L 0 N O T k R h d G F L R m 9 s Z C 9 B d X R v U m V t b 3 Z l Z E N v b H V t b n M x L n t t Y W N y b y B h d m c g c m V j Y W x s L D I 5 f S Z x d W 9 0 O y w m c X V v d D t T Z W N 0 a W 9 u M S 9 D T k 5 E Y X R h S 0 Z v b G Q v Q X V 0 b 1 J l b W 9 2 Z W R D b 2 x 1 b W 5 z M S 5 7 b W F j c m 8 g Y X Z n I G Y x L X N j b 3 J l L D M w f S Z x d W 9 0 O y w m c X V v d D t T Z W N 0 a W 9 u M S 9 D T k 5 E Y X R h S 0 Z v b G Q v Q X V 0 b 1 J l b W 9 2 Z W R D b 2 x 1 b W 5 z M S 5 7 b W F j c m 8 g Y X Z n I H N 1 c H B v c n Q s M z F 9 J n F 1 b 3 Q 7 L C Z x d W 9 0 O 1 N l Y 3 R p b 2 4 x L 0 N O T k R h d G F L R m 9 s Z C 9 B d X R v U m V t b 3 Z l Z E N v b H V t b n M x L n t 3 Z W l n a H R l Z C B h d m c g c H J l Y 2 l z a W 9 u L D M y f S Z x d W 9 0 O y w m c X V v d D t T Z W N 0 a W 9 u M S 9 D T k 5 E Y X R h S 0 Z v b G Q v Q X V 0 b 1 J l b W 9 2 Z W R D b 2 x 1 b W 5 z M S 5 7 d 2 V p Z 2 h 0 Z W Q g Y X Z n I H J l Y 2 F s b C w z M 3 0 m c X V v d D s s J n F 1 b 3 Q 7 U 2 V j d G l v b j E v Q 0 5 O R G F 0 Y U t G b 2 x k L 0 F 1 d G 9 S Z W 1 v d m V k Q 2 9 s d W 1 u c z E u e 3 d l a W d o d G V k I G F 2 Z y B m M S 1 z Y 2 9 y Z S w z N H 0 m c X V v d D s s J n F 1 b 3 Q 7 U 2 V j d G l v b j E v Q 0 5 O R G F 0 Y U t G b 2 x k L 0 F 1 d G 9 S Z W 1 v d m V k Q 2 9 s d W 1 u c z E u e 3 d l a W d o d G V k I G F 2 Z y B z d X B w b 3 J 0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Q 0 5 O R G F 0 Y U t G b 2 x k L 0 F 1 d G 9 S Z W 1 v d m V k Q 2 9 s d W 1 u c z E u e 0 l 0 Z X J h d G l v b i w w f S Z x d W 9 0 O y w m c X V v d D t T Z W N 0 a W 9 u M S 9 D T k 5 E Y X R h S 0 Z v b G Q v Q X V 0 b 1 J l b W 9 2 Z W R D b 2 x 1 b W 5 z M S 5 7 U 2 h v c n R j d X Q s M X 0 m c X V v d D s s J n F 1 b 3 Q 7 U 2 V j d G l v b j E v Q 0 5 O R G F 0 Y U t G b 2 x k L 0 F 1 d G 9 S Z W 1 v d m V k Q 2 9 s d W 1 u c z E u e 0 5 h b W U s M n 0 m c X V v d D s s J n F 1 b 3 Q 7 U 2 V j d G l v b j E v Q 0 5 O R G F 0 Y U t G b 2 x k L 0 F 1 d G 9 S Z W 1 v d m V k Q 2 9 s d W 1 u c z E u e 1 R 5 c G U s M 3 0 m c X V v d D s s J n F 1 b 3 Q 7 U 2 V j d G l v b j E v Q 0 5 O R G F 0 Y U t G b 2 x k L 0 F 1 d G 9 S Z W 1 v d m V k Q 2 9 s d W 1 u c z E u e 1 R p b W U s N H 0 m c X V v d D s s J n F 1 b 3 Q 7 U 2 V j d G l v b j E v Q 0 5 O R G F 0 Y U t G b 2 x k L 0 F 1 d G 9 S Z W 1 v d m V k Q 2 9 s d W 1 u c z E u e 1 R v d G F s I E x l b m d 0 a C w 1 f S Z x d W 9 0 O y w m c X V v d D t T Z W N 0 a W 9 u M S 9 D T k 5 E Y X R h S 0 Z v b G Q v Q X V 0 b 1 J l b W 9 2 Z W R D b 2 x 1 b W 5 z M S 5 7 V H J h a W 5 p b m c g U 2 V 0 L D Z 9 J n F 1 b 3 Q 7 L C Z x d W 9 0 O 1 N l Y 3 R p b 2 4 x L 0 N O T k R h d G F L R m 9 s Z C 9 B d X R v U m V t b 3 Z l Z E N v b H V t b n M x L n t U Z X N 0 I F N l d C w 3 f S Z x d W 9 0 O y w m c X V v d D t T Z W N 0 a W 9 u M S 9 D T k 5 E Y X R h S 0 Z v b G Q v Q X V 0 b 1 J l b W 9 2 Z W R D b 2 x 1 b W 5 z M S 5 7 Q W N j d X J h Y 3 k s O H 0 m c X V v d D s s J n F 1 b 3 Q 7 U 2 V j d G l v b j E v Q 0 5 O R G F 0 Y U t G b 2 x k L 0 F 1 d G 9 S Z W 1 v d m V k Q 2 9 s d W 1 u c z E u e 1 B y Z W N p c 2 l v b i B N Y W N y b y w 5 f S Z x d W 9 0 O y w m c X V v d D t T Z W N 0 a W 9 u M S 9 D T k 5 E Y X R h S 0 Z v b G Q v Q X V 0 b 1 J l b W 9 2 Z W R D b 2 x 1 b W 5 z M S 5 7 U H J l Y 2 l z a W 9 u I E 1 p Y 3 J v L D E w f S Z x d W 9 0 O y w m c X V v d D t T Z W N 0 a W 9 u M S 9 D T k 5 E Y X R h S 0 Z v b G Q v Q X V 0 b 1 J l b W 9 2 Z W R D b 2 x 1 b W 5 z M S 5 7 U H J l Y 2 l z a W 9 u I E J p b m F y e S w x M X 0 m c X V v d D s s J n F 1 b 3 Q 7 U 2 V j d G l v b j E v Q 0 5 O R G F 0 Y U t G b 2 x k L 0 F 1 d G 9 S Z W 1 v d m V k Q 2 9 s d W 1 u c z E u e 1 J l Y 2 F s b C B N Y W N y b y w x M n 0 m c X V v d D s s J n F 1 b 3 Q 7 U 2 V j d G l v b j E v Q 0 5 O R G F 0 Y U t G b 2 x k L 0 F 1 d G 9 S Z W 1 v d m V k Q 2 9 s d W 1 u c z E u e 1 J l Y 2 F s b C B N a W N y b y w x M 3 0 m c X V v d D s s J n F 1 b 3 Q 7 U 2 V j d G l v b j E v Q 0 5 O R G F 0 Y U t G b 2 x k L 0 F 1 d G 9 S Z W 1 v d m V k Q 2 9 s d W 1 u c z E u e 1 J l Y 2 F s b C B C a W 5 h c n k s M T R 9 J n F 1 b 3 Q 7 L C Z x d W 9 0 O 1 N l Y 3 R p b 2 4 x L 0 N O T k R h d G F L R m 9 s Z C 9 B d X R v U m V t b 3 Z l Z E N v b H V t b n M x L n t G M S B N Y W N y b y w x N X 0 m c X V v d D s s J n F 1 b 3 Q 7 U 2 V j d G l v b j E v Q 0 5 O R G F 0 Y U t G b 2 x k L 0 F 1 d G 9 S Z W 1 v d m V k Q 2 9 s d W 1 u c z E u e 0 Y x I E 1 p Y 3 J v L D E 2 f S Z x d W 9 0 O y w m c X V v d D t T Z W N 0 a W 9 u M S 9 D T k 5 E Y X R h S 0 Z v b G Q v Q X V 0 b 1 J l b W 9 2 Z W R D b 2 x 1 b W 5 z M S 5 7 R j E g Q m l u Y X J 5 L D E 3 f S Z x d W 9 0 O y w m c X V v d D t T Z W N 0 a W 9 u M S 9 D T k 5 E Y X R h S 0 Z v b G Q v Q X V 0 b 1 J l b W 9 2 Z W R D b 2 x 1 b W 5 z M S 5 7 T W F 0 c m l 4 L D E 4 f S Z x d W 9 0 O y w m c X V v d D t T Z W N 0 a W 9 u M S 9 D T k 5 E Y X R h S 0 Z v b G Q v Q X V 0 b 1 J l b W 9 2 Z W R D b 2 x 1 b W 5 z M S 5 7 M C B w c m V j a X N p b 2 4 s M T l 9 J n F 1 b 3 Q 7 L C Z x d W 9 0 O 1 N l Y 3 R p b 2 4 x L 0 N O T k R h d G F L R m 9 s Z C 9 B d X R v U m V t b 3 Z l Z E N v b H V t b n M x L n s w I H J l Y 2 F s b C w y M H 0 m c X V v d D s s J n F 1 b 3 Q 7 U 2 V j d G l v b j E v Q 0 5 O R G F 0 Y U t G b 2 x k L 0 F 1 d G 9 S Z W 1 v d m V k Q 2 9 s d W 1 u c z E u e z A g Z j E t c 2 N v c m U s M j F 9 J n F 1 b 3 Q 7 L C Z x d W 9 0 O 1 N l Y 3 R p b 2 4 x L 0 N O T k R h d G F L R m 9 s Z C 9 B d X R v U m V t b 3 Z l Z E N v b H V t b n M x L n s w I H N 1 c H B v c n Q s M j J 9 J n F 1 b 3 Q 7 L C Z x d W 9 0 O 1 N l Y 3 R p b 2 4 x L 0 N O T k R h d G F L R m 9 s Z C 9 B d X R v U m V t b 3 Z l Z E N v b H V t b n M x L n s x I H B y Z W N p c 2 l v b i w y M 3 0 m c X V v d D s s J n F 1 b 3 Q 7 U 2 V j d G l v b j E v Q 0 5 O R G F 0 Y U t G b 2 x k L 0 F 1 d G 9 S Z W 1 v d m V k Q 2 9 s d W 1 u c z E u e z E g c m V j Y W x s L D I 0 f S Z x d W 9 0 O y w m c X V v d D t T Z W N 0 a W 9 u M S 9 D T k 5 E Y X R h S 0 Z v b G Q v Q X V 0 b 1 J l b W 9 2 Z W R D b 2 x 1 b W 5 z M S 5 7 M S B m M S 1 z Y 2 9 y Z S w y N X 0 m c X V v d D s s J n F 1 b 3 Q 7 U 2 V j d G l v b j E v Q 0 5 O R G F 0 Y U t G b 2 x k L 0 F 1 d G 9 S Z W 1 v d m V k Q 2 9 s d W 1 u c z E u e z E g c 3 V w c G 9 y d C w y N n 0 m c X V v d D s s J n F 1 b 3 Q 7 U 2 V j d G l v b j E v Q 0 5 O R G F 0 Y U t G b 2 x k L 0 F 1 d G 9 S Z W 1 v d m V k Q 2 9 s d W 1 u c z E u e 2 F j Y 3 V y Y W N 5 I G F j Y 3 V y Y W N 5 L D I 3 f S Z x d W 9 0 O y w m c X V v d D t T Z W N 0 a W 9 u M S 9 D T k 5 E Y X R h S 0 Z v b G Q v Q X V 0 b 1 J l b W 9 2 Z W R D b 2 x 1 b W 5 z M S 5 7 b W F j c m 8 g Y X Z n I H B y Z W N p c 2 l v b i w y O H 0 m c X V v d D s s J n F 1 b 3 Q 7 U 2 V j d G l v b j E v Q 0 5 O R G F 0 Y U t G b 2 x k L 0 F 1 d G 9 S Z W 1 v d m V k Q 2 9 s d W 1 u c z E u e 2 1 h Y 3 J v I G F 2 Z y B y Z W N h b G w s M j l 9 J n F 1 b 3 Q 7 L C Z x d W 9 0 O 1 N l Y 3 R p b 2 4 x L 0 N O T k R h d G F L R m 9 s Z C 9 B d X R v U m V t b 3 Z l Z E N v b H V t b n M x L n t t Y W N y b y B h d m c g Z j E t c 2 N v c m U s M z B 9 J n F 1 b 3 Q 7 L C Z x d W 9 0 O 1 N l Y 3 R p b 2 4 x L 0 N O T k R h d G F L R m 9 s Z C 9 B d X R v U m V t b 3 Z l Z E N v b H V t b n M x L n t t Y W N y b y B h d m c g c 3 V w c G 9 y d C w z M X 0 m c X V v d D s s J n F 1 b 3 Q 7 U 2 V j d G l v b j E v Q 0 5 O R G F 0 Y U t G b 2 x k L 0 F 1 d G 9 S Z W 1 v d m V k Q 2 9 s d W 1 u c z E u e 3 d l a W d o d G V k I G F 2 Z y B w c m V j a X N p b 2 4 s M z J 9 J n F 1 b 3 Q 7 L C Z x d W 9 0 O 1 N l Y 3 R p b 2 4 x L 0 N O T k R h d G F L R m 9 s Z C 9 B d X R v U m V t b 3 Z l Z E N v b H V t b n M x L n t 3 Z W l n a H R l Z C B h d m c g c m V j Y W x s L D M z f S Z x d W 9 0 O y w m c X V v d D t T Z W N 0 a W 9 u M S 9 D T k 5 E Y X R h S 0 Z v b G Q v Q X V 0 b 1 J l b W 9 2 Z W R D b 2 x 1 b W 5 z M S 5 7 d 2 V p Z 2 h 0 Z W Q g Y X Z n I G Y x L X N j b 3 J l L D M 0 f S Z x d W 9 0 O y w m c X V v d D t T Z W N 0 a W 9 u M S 9 D T k 5 E Y X R h S 0 Z v b G Q v Q X V 0 b 1 J l b W 9 2 Z W R D b 2 x 1 b W 5 z M S 5 7 d 2 V p Z 2 h 0 Z W Q g Y X Z n I H N 1 c H B v c n Q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k 5 E Y X R h S 0 Z v b G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O R G F 0 Y U t G b 2 x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T k R h d G F L R m 9 s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k 5 E Y X R h S 0 Z v b G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k 5 E Y X R h S 0 Z v b G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F U M T Q 6 N D c 6 M z M u M D g x M T Y 4 M V o i I C 8 + P E V u d H J 5 I F R 5 c G U 9 I k Z p b G x D b 2 x 1 b W 5 U e X B l c y I g V m F s d W U 9 I n N B d 1 l H Q m d V R E F 3 T U Z C U V V E Q l F V R E J R V U R C Z 1 V G Q l F N R k J R V U R C U U 1 G Q l F V R k J R V U R C U V V G Q X c 9 P S I g L z 4 8 R W 5 0 c n k g V H l w Z T 0 i R m l s b E N v b H V t b k 5 h b W V z I i B W Y W x 1 Z T 0 i c 1 s m c X V v d D t J d G V y Y X R p b 2 4 m c X V v d D s s J n F 1 b 3 Q 7 U 2 h v c n R j d X Q m c X V v d D s s J n F 1 b 3 Q 7 T m F t Z S Z x d W 9 0 O y w m c X V v d D t U e X B l J n F 1 b 3 Q 7 L C Z x d W 9 0 O 1 R p b W U m c X V v d D s s J n F 1 b 3 Q 7 V G 9 0 Y W w g T G V u Z 3 R o J n F 1 b 3 Q 7 L C Z x d W 9 0 O 1 R y Y W l u a W 5 n I F N l d C Z x d W 9 0 O y w m c X V v d D t U Z X N 0 I F N l d C Z x d W 9 0 O y w m c X V v d D t B Y 2 N 1 c m F j e S Z x d W 9 0 O y w m c X V v d D t Q c m V j a X N p b 2 4 g T W F j c m 8 m c X V v d D s s J n F 1 b 3 Q 7 U H J l Y 2 l z a W 9 u I E 1 p Y 3 J v J n F 1 b 3 Q 7 L C Z x d W 9 0 O 1 B y Z W N p c 2 l v b i B C a W 5 h c n k m c X V v d D s s J n F 1 b 3 Q 7 U m V j Y W x s I E 1 h Y 3 J v J n F 1 b 3 Q 7 L C Z x d W 9 0 O 1 J l Y 2 F s b C B N a W N y b y Z x d W 9 0 O y w m c X V v d D t S Z W N h b G w g Q m l u Y X J 5 J n F 1 b 3 Q 7 L C Z x d W 9 0 O 0 Y x I E 1 h Y 3 J v J n F 1 b 3 Q 7 L C Z x d W 9 0 O 0 Y x I E 1 p Y 3 J v J n F 1 b 3 Q 7 L C Z x d W 9 0 O 0 Y x I E J p b m F y e S Z x d W 9 0 O y w m c X V v d D t N Y X R y a X g m c X V v d D s s J n F 1 b 3 Q 7 M C B w c m V j a X N p b 2 4 m c X V v d D s s J n F 1 b 3 Q 7 M C B y Z W N h b G w m c X V v d D s s J n F 1 b 3 Q 7 M C B m M S 1 z Y 2 9 y Z S Z x d W 9 0 O y w m c X V v d D s w I H N 1 c H B v c n Q m c X V v d D s s J n F 1 b 3 Q 7 M S B w c m V j a X N p b 2 4 m c X V v d D s s J n F 1 b 3 Q 7 M S B y Z W N h b G w m c X V v d D s s J n F 1 b 3 Q 7 M S B m M S 1 z Y 2 9 y Z S Z x d W 9 0 O y w m c X V v d D s x I H N 1 c H B v c n Q m c X V v d D s s J n F 1 b 3 Q 7 M i B m M S 1 z Y 2 9 y Z S Z x d W 9 0 O y w m c X V v d D s y I H N 1 c H B v c n Q m c X V v d D s s J n F 1 b 3 Q 7 M i B w c m V j a X N p b 2 4 m c X V v d D s s J n F 1 b 3 Q 7 M i B y Z W N h b G w m c X V v d D s s J n F 1 b 3 Q 7 Y W N j d X J h Y 3 k g Y W N j d X J h Y 3 k m c X V v d D s s J n F 1 b 3 Q 7 b W F j c m 8 g Y X Z n I H B y Z W N p c 2 l v b i Z x d W 9 0 O y w m c X V v d D t t Y W N y b y B h d m c g c m V j Y W x s J n F 1 b 3 Q 7 L C Z x d W 9 0 O 2 1 h Y 3 J v I G F 2 Z y B m M S 1 z Y 2 9 y Z S Z x d W 9 0 O y w m c X V v d D t t Y W N y b y B h d m c g c 3 V w c G 9 y d C Z x d W 9 0 O y w m c X V v d D t 3 Z W l n a H R l Z C B h d m c g c H J l Y 2 l z a W 9 u J n F 1 b 3 Q 7 L C Z x d W 9 0 O 3 d l a W d o d G V k I G F 2 Z y B y Z W N h b G w m c X V v d D s s J n F 1 b 3 Q 7 d 2 V p Z 2 h 0 Z W Q g Y X Z n I G Y x L X N j b 3 J l J n F 1 b 3 Q 7 L C Z x d W 9 0 O 3 d l a W d o d G V k I G F 2 Z y B z d X B w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T k R h d G F L R m 9 s Z C A o M i k v Q X V 0 b 1 J l b W 9 2 Z W R D b 2 x 1 b W 5 z M S 5 7 S X R l c m F 0 a W 9 u L D B 9 J n F 1 b 3 Q 7 L C Z x d W 9 0 O 1 N l Y 3 R p b 2 4 x L 0 N O T k R h d G F L R m 9 s Z C A o M i k v Q X V 0 b 1 J l b W 9 2 Z W R D b 2 x 1 b W 5 z M S 5 7 U 2 h v c n R j d X Q s M X 0 m c X V v d D s s J n F 1 b 3 Q 7 U 2 V j d G l v b j E v Q 0 5 O R G F 0 Y U t G b 2 x k I C g y K S 9 B d X R v U m V t b 3 Z l Z E N v b H V t b n M x L n t O Y W 1 l L D J 9 J n F 1 b 3 Q 7 L C Z x d W 9 0 O 1 N l Y 3 R p b 2 4 x L 0 N O T k R h d G F L R m 9 s Z C A o M i k v Q X V 0 b 1 J l b W 9 2 Z W R D b 2 x 1 b W 5 z M S 5 7 V H l w Z S w z f S Z x d W 9 0 O y w m c X V v d D t T Z W N 0 a W 9 u M S 9 D T k 5 E Y X R h S 0 Z v b G Q g K D I p L 0 F 1 d G 9 S Z W 1 v d m V k Q 2 9 s d W 1 u c z E u e 1 R p b W U s N H 0 m c X V v d D s s J n F 1 b 3 Q 7 U 2 V j d G l v b j E v Q 0 5 O R G F 0 Y U t G b 2 x k I C g y K S 9 B d X R v U m V t b 3 Z l Z E N v b H V t b n M x L n t U b 3 R h b C B M Z W 5 n d G g s N X 0 m c X V v d D s s J n F 1 b 3 Q 7 U 2 V j d G l v b j E v Q 0 5 O R G F 0 Y U t G b 2 x k I C g y K S 9 B d X R v U m V t b 3 Z l Z E N v b H V t b n M x L n t U c m F p b m l u Z y B T Z X Q s N n 0 m c X V v d D s s J n F 1 b 3 Q 7 U 2 V j d G l v b j E v Q 0 5 O R G F 0 Y U t G b 2 x k I C g y K S 9 B d X R v U m V t b 3 Z l Z E N v b H V t b n M x L n t U Z X N 0 I F N l d C w 3 f S Z x d W 9 0 O y w m c X V v d D t T Z W N 0 a W 9 u M S 9 D T k 5 E Y X R h S 0 Z v b G Q g K D I p L 0 F 1 d G 9 S Z W 1 v d m V k Q 2 9 s d W 1 u c z E u e 0 F j Y 3 V y Y W N 5 L D h 9 J n F 1 b 3 Q 7 L C Z x d W 9 0 O 1 N l Y 3 R p b 2 4 x L 0 N O T k R h d G F L R m 9 s Z C A o M i k v Q X V 0 b 1 J l b W 9 2 Z W R D b 2 x 1 b W 5 z M S 5 7 U H J l Y 2 l z a W 9 u I E 1 h Y 3 J v L D l 9 J n F 1 b 3 Q 7 L C Z x d W 9 0 O 1 N l Y 3 R p b 2 4 x L 0 N O T k R h d G F L R m 9 s Z C A o M i k v Q X V 0 b 1 J l b W 9 2 Z W R D b 2 x 1 b W 5 z M S 5 7 U H J l Y 2 l z a W 9 u I E 1 p Y 3 J v L D E w f S Z x d W 9 0 O y w m c X V v d D t T Z W N 0 a W 9 u M S 9 D T k 5 E Y X R h S 0 Z v b G Q g K D I p L 0 F 1 d G 9 S Z W 1 v d m V k Q 2 9 s d W 1 u c z E u e 1 B y Z W N p c 2 l v b i B C a W 5 h c n k s M T F 9 J n F 1 b 3 Q 7 L C Z x d W 9 0 O 1 N l Y 3 R p b 2 4 x L 0 N O T k R h d G F L R m 9 s Z C A o M i k v Q X V 0 b 1 J l b W 9 2 Z W R D b 2 x 1 b W 5 z M S 5 7 U m V j Y W x s I E 1 h Y 3 J v L D E y f S Z x d W 9 0 O y w m c X V v d D t T Z W N 0 a W 9 u M S 9 D T k 5 E Y X R h S 0 Z v b G Q g K D I p L 0 F 1 d G 9 S Z W 1 v d m V k Q 2 9 s d W 1 u c z E u e 1 J l Y 2 F s b C B N a W N y b y w x M 3 0 m c X V v d D s s J n F 1 b 3 Q 7 U 2 V j d G l v b j E v Q 0 5 O R G F 0 Y U t G b 2 x k I C g y K S 9 B d X R v U m V t b 3 Z l Z E N v b H V t b n M x L n t S Z W N h b G w g Q m l u Y X J 5 L D E 0 f S Z x d W 9 0 O y w m c X V v d D t T Z W N 0 a W 9 u M S 9 D T k 5 E Y X R h S 0 Z v b G Q g K D I p L 0 F 1 d G 9 S Z W 1 v d m V k Q 2 9 s d W 1 u c z E u e 0 Y x I E 1 h Y 3 J v L D E 1 f S Z x d W 9 0 O y w m c X V v d D t T Z W N 0 a W 9 u M S 9 D T k 5 E Y X R h S 0 Z v b G Q g K D I p L 0 F 1 d G 9 S Z W 1 v d m V k Q 2 9 s d W 1 u c z E u e 0 Y x I E 1 p Y 3 J v L D E 2 f S Z x d W 9 0 O y w m c X V v d D t T Z W N 0 a W 9 u M S 9 D T k 5 E Y X R h S 0 Z v b G Q g K D I p L 0 F 1 d G 9 S Z W 1 v d m V k Q 2 9 s d W 1 u c z E u e 0 Y x I E J p b m F y e S w x N 3 0 m c X V v d D s s J n F 1 b 3 Q 7 U 2 V j d G l v b j E v Q 0 5 O R G F 0 Y U t G b 2 x k I C g y K S 9 B d X R v U m V t b 3 Z l Z E N v b H V t b n M x L n t N Y X R y a X g s M T h 9 J n F 1 b 3 Q 7 L C Z x d W 9 0 O 1 N l Y 3 R p b 2 4 x L 0 N O T k R h d G F L R m 9 s Z C A o M i k v Q X V 0 b 1 J l b W 9 2 Z W R D b 2 x 1 b W 5 z M S 5 7 M C B w c m V j a X N p b 2 4 s M T l 9 J n F 1 b 3 Q 7 L C Z x d W 9 0 O 1 N l Y 3 R p b 2 4 x L 0 N O T k R h d G F L R m 9 s Z C A o M i k v Q X V 0 b 1 J l b W 9 2 Z W R D b 2 x 1 b W 5 z M S 5 7 M C B y Z W N h b G w s M j B 9 J n F 1 b 3 Q 7 L C Z x d W 9 0 O 1 N l Y 3 R p b 2 4 x L 0 N O T k R h d G F L R m 9 s Z C A o M i k v Q X V 0 b 1 J l b W 9 2 Z W R D b 2 x 1 b W 5 z M S 5 7 M C B m M S 1 z Y 2 9 y Z S w y M X 0 m c X V v d D s s J n F 1 b 3 Q 7 U 2 V j d G l v b j E v Q 0 5 O R G F 0 Y U t G b 2 x k I C g y K S 9 B d X R v U m V t b 3 Z l Z E N v b H V t b n M x L n s w I H N 1 c H B v c n Q s M j J 9 J n F 1 b 3 Q 7 L C Z x d W 9 0 O 1 N l Y 3 R p b 2 4 x L 0 N O T k R h d G F L R m 9 s Z C A o M i k v Q X V 0 b 1 J l b W 9 2 Z W R D b 2 x 1 b W 5 z M S 5 7 M S B w c m V j a X N p b 2 4 s M j N 9 J n F 1 b 3 Q 7 L C Z x d W 9 0 O 1 N l Y 3 R p b 2 4 x L 0 N O T k R h d G F L R m 9 s Z C A o M i k v Q X V 0 b 1 J l b W 9 2 Z W R D b 2 x 1 b W 5 z M S 5 7 M S B y Z W N h b G w s M j R 9 J n F 1 b 3 Q 7 L C Z x d W 9 0 O 1 N l Y 3 R p b 2 4 x L 0 N O T k R h d G F L R m 9 s Z C A o M i k v Q X V 0 b 1 J l b W 9 2 Z W R D b 2 x 1 b W 5 z M S 5 7 M S B m M S 1 z Y 2 9 y Z S w y N X 0 m c X V v d D s s J n F 1 b 3 Q 7 U 2 V j d G l v b j E v Q 0 5 O R G F 0 Y U t G b 2 x k I C g y K S 9 B d X R v U m V t b 3 Z l Z E N v b H V t b n M x L n s x I H N 1 c H B v c n Q s M j Z 9 J n F 1 b 3 Q 7 L C Z x d W 9 0 O 1 N l Y 3 R p b 2 4 x L 0 N O T k R h d G F L R m 9 s Z C A o M i k v Q X V 0 b 1 J l b W 9 2 Z W R D b 2 x 1 b W 5 z M S 5 7 M i B m M S 1 z Y 2 9 y Z S w y N 3 0 m c X V v d D s s J n F 1 b 3 Q 7 U 2 V j d G l v b j E v Q 0 5 O R G F 0 Y U t G b 2 x k I C g y K S 9 B d X R v U m V t b 3 Z l Z E N v b H V t b n M x L n s y I H N 1 c H B v c n Q s M j h 9 J n F 1 b 3 Q 7 L C Z x d W 9 0 O 1 N l Y 3 R p b 2 4 x L 0 N O T k R h d G F L R m 9 s Z C A o M i k v Q X V 0 b 1 J l b W 9 2 Z W R D b 2 x 1 b W 5 z M S 5 7 M i B w c m V j a X N p b 2 4 s M j l 9 J n F 1 b 3 Q 7 L C Z x d W 9 0 O 1 N l Y 3 R p b 2 4 x L 0 N O T k R h d G F L R m 9 s Z C A o M i k v Q X V 0 b 1 J l b W 9 2 Z W R D b 2 x 1 b W 5 z M S 5 7 M i B y Z W N h b G w s M z B 9 J n F 1 b 3 Q 7 L C Z x d W 9 0 O 1 N l Y 3 R p b 2 4 x L 0 N O T k R h d G F L R m 9 s Z C A o M i k v Q X V 0 b 1 J l b W 9 2 Z W R D b 2 x 1 b W 5 z M S 5 7 Y W N j d X J h Y 3 k g Y W N j d X J h Y 3 k s M z F 9 J n F 1 b 3 Q 7 L C Z x d W 9 0 O 1 N l Y 3 R p b 2 4 x L 0 N O T k R h d G F L R m 9 s Z C A o M i k v Q X V 0 b 1 J l b W 9 2 Z W R D b 2 x 1 b W 5 z M S 5 7 b W F j c m 8 g Y X Z n I H B y Z W N p c 2 l v b i w z M n 0 m c X V v d D s s J n F 1 b 3 Q 7 U 2 V j d G l v b j E v Q 0 5 O R G F 0 Y U t G b 2 x k I C g y K S 9 B d X R v U m V t b 3 Z l Z E N v b H V t b n M x L n t t Y W N y b y B h d m c g c m V j Y W x s L D M z f S Z x d W 9 0 O y w m c X V v d D t T Z W N 0 a W 9 u M S 9 D T k 5 E Y X R h S 0 Z v b G Q g K D I p L 0 F 1 d G 9 S Z W 1 v d m V k Q 2 9 s d W 1 u c z E u e 2 1 h Y 3 J v I G F 2 Z y B m M S 1 z Y 2 9 y Z S w z N H 0 m c X V v d D s s J n F 1 b 3 Q 7 U 2 V j d G l v b j E v Q 0 5 O R G F 0 Y U t G b 2 x k I C g y K S 9 B d X R v U m V t b 3 Z l Z E N v b H V t b n M x L n t t Y W N y b y B h d m c g c 3 V w c G 9 y d C w z N X 0 m c X V v d D s s J n F 1 b 3 Q 7 U 2 V j d G l v b j E v Q 0 5 O R G F 0 Y U t G b 2 x k I C g y K S 9 B d X R v U m V t b 3 Z l Z E N v b H V t b n M x L n t 3 Z W l n a H R l Z C B h d m c g c H J l Y 2 l z a W 9 u L D M 2 f S Z x d W 9 0 O y w m c X V v d D t T Z W N 0 a W 9 u M S 9 D T k 5 E Y X R h S 0 Z v b G Q g K D I p L 0 F 1 d G 9 S Z W 1 v d m V k Q 2 9 s d W 1 u c z E u e 3 d l a W d o d G V k I G F 2 Z y B y Z W N h b G w s M z d 9 J n F 1 b 3 Q 7 L C Z x d W 9 0 O 1 N l Y 3 R p b 2 4 x L 0 N O T k R h d G F L R m 9 s Z C A o M i k v Q X V 0 b 1 J l b W 9 2 Z W R D b 2 x 1 b W 5 z M S 5 7 d 2 V p Z 2 h 0 Z W Q g Y X Z n I G Y x L X N j b 3 J l L D M 4 f S Z x d W 9 0 O y w m c X V v d D t T Z W N 0 a W 9 u M S 9 D T k 5 E Y X R h S 0 Z v b G Q g K D I p L 0 F 1 d G 9 S Z W 1 v d m V k Q 2 9 s d W 1 u c z E u e 3 d l a W d o d G V k I G F 2 Z y B z d X B w b 3 J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0 5 O R G F 0 Y U t G b 2 x k I C g y K S 9 B d X R v U m V t b 3 Z l Z E N v b H V t b n M x L n t J d G V y Y X R p b 2 4 s M H 0 m c X V v d D s s J n F 1 b 3 Q 7 U 2 V j d G l v b j E v Q 0 5 O R G F 0 Y U t G b 2 x k I C g y K S 9 B d X R v U m V t b 3 Z l Z E N v b H V t b n M x L n t T a G 9 y d G N 1 d C w x f S Z x d W 9 0 O y w m c X V v d D t T Z W N 0 a W 9 u M S 9 D T k 5 E Y X R h S 0 Z v b G Q g K D I p L 0 F 1 d G 9 S Z W 1 v d m V k Q 2 9 s d W 1 u c z E u e 0 5 h b W U s M n 0 m c X V v d D s s J n F 1 b 3 Q 7 U 2 V j d G l v b j E v Q 0 5 O R G F 0 Y U t G b 2 x k I C g y K S 9 B d X R v U m V t b 3 Z l Z E N v b H V t b n M x L n t U e X B l L D N 9 J n F 1 b 3 Q 7 L C Z x d W 9 0 O 1 N l Y 3 R p b 2 4 x L 0 N O T k R h d G F L R m 9 s Z C A o M i k v Q X V 0 b 1 J l b W 9 2 Z W R D b 2 x 1 b W 5 z M S 5 7 V G l t Z S w 0 f S Z x d W 9 0 O y w m c X V v d D t T Z W N 0 a W 9 u M S 9 D T k 5 E Y X R h S 0 Z v b G Q g K D I p L 0 F 1 d G 9 S Z W 1 v d m V k Q 2 9 s d W 1 u c z E u e 1 R v d G F s I E x l b m d 0 a C w 1 f S Z x d W 9 0 O y w m c X V v d D t T Z W N 0 a W 9 u M S 9 D T k 5 E Y X R h S 0 Z v b G Q g K D I p L 0 F 1 d G 9 S Z W 1 v d m V k Q 2 9 s d W 1 u c z E u e 1 R y Y W l u a W 5 n I F N l d C w 2 f S Z x d W 9 0 O y w m c X V v d D t T Z W N 0 a W 9 u M S 9 D T k 5 E Y X R h S 0 Z v b G Q g K D I p L 0 F 1 d G 9 S Z W 1 v d m V k Q 2 9 s d W 1 u c z E u e 1 R l c 3 Q g U 2 V 0 L D d 9 J n F 1 b 3 Q 7 L C Z x d W 9 0 O 1 N l Y 3 R p b 2 4 x L 0 N O T k R h d G F L R m 9 s Z C A o M i k v Q X V 0 b 1 J l b W 9 2 Z W R D b 2 x 1 b W 5 z M S 5 7 Q W N j d X J h Y 3 k s O H 0 m c X V v d D s s J n F 1 b 3 Q 7 U 2 V j d G l v b j E v Q 0 5 O R G F 0 Y U t G b 2 x k I C g y K S 9 B d X R v U m V t b 3 Z l Z E N v b H V t b n M x L n t Q c m V j a X N p b 2 4 g T W F j c m 8 s O X 0 m c X V v d D s s J n F 1 b 3 Q 7 U 2 V j d G l v b j E v Q 0 5 O R G F 0 Y U t G b 2 x k I C g y K S 9 B d X R v U m V t b 3 Z l Z E N v b H V t b n M x L n t Q c m V j a X N p b 2 4 g T W l j c m 8 s M T B 9 J n F 1 b 3 Q 7 L C Z x d W 9 0 O 1 N l Y 3 R p b 2 4 x L 0 N O T k R h d G F L R m 9 s Z C A o M i k v Q X V 0 b 1 J l b W 9 2 Z W R D b 2 x 1 b W 5 z M S 5 7 U H J l Y 2 l z a W 9 u I E J p b m F y e S w x M X 0 m c X V v d D s s J n F 1 b 3 Q 7 U 2 V j d G l v b j E v Q 0 5 O R G F 0 Y U t G b 2 x k I C g y K S 9 B d X R v U m V t b 3 Z l Z E N v b H V t b n M x L n t S Z W N h b G w g T W F j c m 8 s M T J 9 J n F 1 b 3 Q 7 L C Z x d W 9 0 O 1 N l Y 3 R p b 2 4 x L 0 N O T k R h d G F L R m 9 s Z C A o M i k v Q X V 0 b 1 J l b W 9 2 Z W R D b 2 x 1 b W 5 z M S 5 7 U m V j Y W x s I E 1 p Y 3 J v L D E z f S Z x d W 9 0 O y w m c X V v d D t T Z W N 0 a W 9 u M S 9 D T k 5 E Y X R h S 0 Z v b G Q g K D I p L 0 F 1 d G 9 S Z W 1 v d m V k Q 2 9 s d W 1 u c z E u e 1 J l Y 2 F s b C B C a W 5 h c n k s M T R 9 J n F 1 b 3 Q 7 L C Z x d W 9 0 O 1 N l Y 3 R p b 2 4 x L 0 N O T k R h d G F L R m 9 s Z C A o M i k v Q X V 0 b 1 J l b W 9 2 Z W R D b 2 x 1 b W 5 z M S 5 7 R j E g T W F j c m 8 s M T V 9 J n F 1 b 3 Q 7 L C Z x d W 9 0 O 1 N l Y 3 R p b 2 4 x L 0 N O T k R h d G F L R m 9 s Z C A o M i k v Q X V 0 b 1 J l b W 9 2 Z W R D b 2 x 1 b W 5 z M S 5 7 R j E g T W l j c m 8 s M T Z 9 J n F 1 b 3 Q 7 L C Z x d W 9 0 O 1 N l Y 3 R p b 2 4 x L 0 N O T k R h d G F L R m 9 s Z C A o M i k v Q X V 0 b 1 J l b W 9 2 Z W R D b 2 x 1 b W 5 z M S 5 7 R j E g Q m l u Y X J 5 L D E 3 f S Z x d W 9 0 O y w m c X V v d D t T Z W N 0 a W 9 u M S 9 D T k 5 E Y X R h S 0 Z v b G Q g K D I p L 0 F 1 d G 9 S Z W 1 v d m V k Q 2 9 s d W 1 u c z E u e 0 1 h d H J p e C w x O H 0 m c X V v d D s s J n F 1 b 3 Q 7 U 2 V j d G l v b j E v Q 0 5 O R G F 0 Y U t G b 2 x k I C g y K S 9 B d X R v U m V t b 3 Z l Z E N v b H V t b n M x L n s w I H B y Z W N p c 2 l v b i w x O X 0 m c X V v d D s s J n F 1 b 3 Q 7 U 2 V j d G l v b j E v Q 0 5 O R G F 0 Y U t G b 2 x k I C g y K S 9 B d X R v U m V t b 3 Z l Z E N v b H V t b n M x L n s w I H J l Y 2 F s b C w y M H 0 m c X V v d D s s J n F 1 b 3 Q 7 U 2 V j d G l v b j E v Q 0 5 O R G F 0 Y U t G b 2 x k I C g y K S 9 B d X R v U m V t b 3 Z l Z E N v b H V t b n M x L n s w I G Y x L X N j b 3 J l L D I x f S Z x d W 9 0 O y w m c X V v d D t T Z W N 0 a W 9 u M S 9 D T k 5 E Y X R h S 0 Z v b G Q g K D I p L 0 F 1 d G 9 S Z W 1 v d m V k Q 2 9 s d W 1 u c z E u e z A g c 3 V w c G 9 y d C w y M n 0 m c X V v d D s s J n F 1 b 3 Q 7 U 2 V j d G l v b j E v Q 0 5 O R G F 0 Y U t G b 2 x k I C g y K S 9 B d X R v U m V t b 3 Z l Z E N v b H V t b n M x L n s x I H B y Z W N p c 2 l v b i w y M 3 0 m c X V v d D s s J n F 1 b 3 Q 7 U 2 V j d G l v b j E v Q 0 5 O R G F 0 Y U t G b 2 x k I C g y K S 9 B d X R v U m V t b 3 Z l Z E N v b H V t b n M x L n s x I H J l Y 2 F s b C w y N H 0 m c X V v d D s s J n F 1 b 3 Q 7 U 2 V j d G l v b j E v Q 0 5 O R G F 0 Y U t G b 2 x k I C g y K S 9 B d X R v U m V t b 3 Z l Z E N v b H V t b n M x L n s x I G Y x L X N j b 3 J l L D I 1 f S Z x d W 9 0 O y w m c X V v d D t T Z W N 0 a W 9 u M S 9 D T k 5 E Y X R h S 0 Z v b G Q g K D I p L 0 F 1 d G 9 S Z W 1 v d m V k Q 2 9 s d W 1 u c z E u e z E g c 3 V w c G 9 y d C w y N n 0 m c X V v d D s s J n F 1 b 3 Q 7 U 2 V j d G l v b j E v Q 0 5 O R G F 0 Y U t G b 2 x k I C g y K S 9 B d X R v U m V t b 3 Z l Z E N v b H V t b n M x L n s y I G Y x L X N j b 3 J l L D I 3 f S Z x d W 9 0 O y w m c X V v d D t T Z W N 0 a W 9 u M S 9 D T k 5 E Y X R h S 0 Z v b G Q g K D I p L 0 F 1 d G 9 S Z W 1 v d m V k Q 2 9 s d W 1 u c z E u e z I g c 3 V w c G 9 y d C w y O H 0 m c X V v d D s s J n F 1 b 3 Q 7 U 2 V j d G l v b j E v Q 0 5 O R G F 0 Y U t G b 2 x k I C g y K S 9 B d X R v U m V t b 3 Z l Z E N v b H V t b n M x L n s y I H B y Z W N p c 2 l v b i w y O X 0 m c X V v d D s s J n F 1 b 3 Q 7 U 2 V j d G l v b j E v Q 0 5 O R G F 0 Y U t G b 2 x k I C g y K S 9 B d X R v U m V t b 3 Z l Z E N v b H V t b n M x L n s y I H J l Y 2 F s b C w z M H 0 m c X V v d D s s J n F 1 b 3 Q 7 U 2 V j d G l v b j E v Q 0 5 O R G F 0 Y U t G b 2 x k I C g y K S 9 B d X R v U m V t b 3 Z l Z E N v b H V t b n M x L n t h Y 2 N 1 c m F j e S B h Y 2 N 1 c m F j e S w z M X 0 m c X V v d D s s J n F 1 b 3 Q 7 U 2 V j d G l v b j E v Q 0 5 O R G F 0 Y U t G b 2 x k I C g y K S 9 B d X R v U m V t b 3 Z l Z E N v b H V t b n M x L n t t Y W N y b y B h d m c g c H J l Y 2 l z a W 9 u L D M y f S Z x d W 9 0 O y w m c X V v d D t T Z W N 0 a W 9 u M S 9 D T k 5 E Y X R h S 0 Z v b G Q g K D I p L 0 F 1 d G 9 S Z W 1 v d m V k Q 2 9 s d W 1 u c z E u e 2 1 h Y 3 J v I G F 2 Z y B y Z W N h b G w s M z N 9 J n F 1 b 3 Q 7 L C Z x d W 9 0 O 1 N l Y 3 R p b 2 4 x L 0 N O T k R h d G F L R m 9 s Z C A o M i k v Q X V 0 b 1 J l b W 9 2 Z W R D b 2 x 1 b W 5 z M S 5 7 b W F j c m 8 g Y X Z n I G Y x L X N j b 3 J l L D M 0 f S Z x d W 9 0 O y w m c X V v d D t T Z W N 0 a W 9 u M S 9 D T k 5 E Y X R h S 0 Z v b G Q g K D I p L 0 F 1 d G 9 S Z W 1 v d m V k Q 2 9 s d W 1 u c z E u e 2 1 h Y 3 J v I G F 2 Z y B z d X B w b 3 J 0 L D M 1 f S Z x d W 9 0 O y w m c X V v d D t T Z W N 0 a W 9 u M S 9 D T k 5 E Y X R h S 0 Z v b G Q g K D I p L 0 F 1 d G 9 S Z W 1 v d m V k Q 2 9 s d W 1 u c z E u e 3 d l a W d o d G V k I G F 2 Z y B w c m V j a X N p b 2 4 s M z Z 9 J n F 1 b 3 Q 7 L C Z x d W 9 0 O 1 N l Y 3 R p b 2 4 x L 0 N O T k R h d G F L R m 9 s Z C A o M i k v Q X V 0 b 1 J l b W 9 2 Z W R D b 2 x 1 b W 5 z M S 5 7 d 2 V p Z 2 h 0 Z W Q g Y X Z n I H J l Y 2 F s b C w z N 3 0 m c X V v d D s s J n F 1 b 3 Q 7 U 2 V j d G l v b j E v Q 0 5 O R G F 0 Y U t G b 2 x k I C g y K S 9 B d X R v U m V t b 3 Z l Z E N v b H V t b n M x L n t 3 Z W l n a H R l Z C B h d m c g Z j E t c 2 N v c m U s M z h 9 J n F 1 b 3 Q 7 L C Z x d W 9 0 O 1 N l Y 3 R p b 2 4 x L 0 N O T k R h d G F L R m 9 s Z C A o M i k v Q X V 0 b 1 J l b W 9 2 Z W R D b 2 x 1 b W 5 z M S 5 7 d 2 V p Z 2 h 0 Z W Q g Y X Z n I H N 1 c H B v c n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k 5 E Y X R h S 0 Z v b G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O R G F 0 Y U t G b 2 x k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T k R h d G F L R m 9 s Z C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v D y 5 M U 3 0 2 W F l l G Q x w 1 / A A A A A A C A A A A A A A Q Z g A A A A E A A C A A A A D E D D D n 4 O q e 2 W i 7 9 G L Z d V r j D h 3 N j A 9 X M H R p T U Q w F t C o + A A A A A A O g A A A A A I A A C A A A A B 2 T K 3 H W D h J Q d 9 V A P 1 9 8 4 0 R J d O U x l H L a 5 n 5 o T 8 E r Y r R R 1 A A A A D n 1 O H l E O X L j A s V S D u x c j D W v R m 4 7 t F B l f C F U c X S e A n + N K W W 5 O t i A N b H W o 7 + y f R f d k + r 8 / n c m j L D q K V o o p z 5 A J E O y d P 3 F y x P L z 3 W m K O U M j k O A 0 A A A A D P z Q b s q m o G Z J 7 n B l v 8 h M g t h p K w W t R 3 v R H e B p Y C J 9 f l e 1 V q g 2 O l W O s 9 7 M Q D F h v I n J i F E W s / t C S o + a 3 O f r 6 U J I h t < / D a t a M a s h u p > 
</file>

<file path=customXml/itemProps1.xml><?xml version="1.0" encoding="utf-8"?>
<ds:datastoreItem xmlns:ds="http://schemas.openxmlformats.org/officeDocument/2006/customXml" ds:itemID="{4EB65885-665B-4C5C-8D5A-D436FD9288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Binary_Full_4</vt:lpstr>
      <vt:lpstr>Binary_Full_1</vt:lpstr>
      <vt:lpstr>Binary_Small</vt:lpstr>
      <vt:lpstr>Binary_Neg</vt:lpstr>
      <vt:lpstr>Binary_Pos</vt:lpstr>
      <vt:lpstr>||Trennung||</vt:lpstr>
      <vt:lpstr>Ternary_Full_4</vt:lpstr>
      <vt:lpstr>Ternary_Full_1</vt:lpstr>
      <vt:lpstr>Ternary_Small</vt:lpstr>
      <vt:lpstr>Ternary_Neg</vt:lpstr>
      <vt:lpstr>Ternary_Pos</vt:lpstr>
      <vt:lpstr>Ternary_Neu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Donhauser</dc:creator>
  <cp:lastModifiedBy>Niklas</cp:lastModifiedBy>
  <dcterms:created xsi:type="dcterms:W3CDTF">2015-06-05T18:19:34Z</dcterms:created>
  <dcterms:modified xsi:type="dcterms:W3CDTF">2022-11-21T15:23:48Z</dcterms:modified>
</cp:coreProperties>
</file>