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Alle_Ergebnisse\Einzel_Ergebnisse\"/>
    </mc:Choice>
  </mc:AlternateContent>
  <xr:revisionPtr revIDLastSave="0" documentId="13_ncr:1_{89CCD74A-E0B9-4949-8632-08981994C484}" xr6:coauthVersionLast="47" xr6:coauthVersionMax="47" xr10:uidLastSave="{00000000-0000-0000-0000-000000000000}"/>
  <bookViews>
    <workbookView xWindow="38280" yWindow="45" windowWidth="38640" windowHeight="21240" activeTab="2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12" r:id="rId6"/>
    <sheet name="Ternary_Full_4" sheetId="3" r:id="rId7"/>
    <sheet name="Ternary_Full_1" sheetId="1" r:id="rId8"/>
    <sheet name="Ternary_Small" sheetId="8" r:id="rId9"/>
    <sheet name="Ternary_Neg" sheetId="9" r:id="rId10"/>
    <sheet name="Ternary_Pos" sheetId="10" r:id="rId11"/>
    <sheet name="Ternary_Neu" sheetId="11" r:id="rId12"/>
  </sheets>
  <definedNames>
    <definedName name="ExterneDaten_1" localSheetId="0" hidden="1">Binary_Full_4!$A$1:$AN$100</definedName>
    <definedName name="ExterneDaten_1" localSheetId="6" hidden="1">Ternary_Full_4!$A$1:$AW$90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" i="9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I22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A40F8-CE2B-484F-A7ED-B63271018B80}" keepAlive="1" name="Abfrage - GBert_Less_Ternary_DataKFold" description="Verbindung mit der Abfrage 'GBert_Less_Ternary_DataKFold' in der Arbeitsmappe." type="5" refreshedVersion="7" background="1" saveData="1">
    <dbPr connection="Provider=Microsoft.Mashup.OleDb.1;Data Source=$Workbook$;Location=GBert_Less_Ternary_DataKFold;Extended Properties=&quot;&quot;" command="SELECT * FROM [GBert_Less_Ternary_DataKFold]"/>
  </connection>
  <connection id="2" xr16:uid="{04A97A91-B669-4DC7-BD67-FF900260A0E2}" keepAlive="1" name="Abfrage - GBertDataKFold" description="Verbindung mit der Abfrage 'GBertDataKFold' in der Arbeitsmappe." type="5" refreshedVersion="7" background="1" saveData="1">
    <dbPr connection="Provider=Microsoft.Mashup.OleDb.1;Data Source=$Workbook$;Location=GBertDataKFold;Extended Properties=&quot;&quot;" command="SELECT * FROM [GBertDataKFold]"/>
  </connection>
</connections>
</file>

<file path=xl/sharedStrings.xml><?xml version="1.0" encoding="utf-8"?>
<sst xmlns="http://schemas.openxmlformats.org/spreadsheetml/2006/main" count="1624" uniqueCount="270">
  <si>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</si>
  <si>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</si>
  <si>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</si>
  <si>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</si>
  <si>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</si>
  <si>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</si>
  <si>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</si>
  <si>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</si>
  <si>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</si>
  <si>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</si>
  <si>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</si>
  <si>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</si>
  <si>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</si>
  <si>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</si>
  <si>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</si>
  <si>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</si>
  <si>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</si>
  <si>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</si>
  <si>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</si>
  <si>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</si>
  <si>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</si>
  <si>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</si>
  <si>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</si>
  <si>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</si>
  <si>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</si>
  <si>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</si>
  <si>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</si>
  <si>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</si>
  <si>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</si>
  <si>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</si>
  <si>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</si>
  <si>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LT02</t>
  </si>
  <si>
    <t>speechLessing</t>
  </si>
  <si>
    <t>MI01</t>
  </si>
  <si>
    <t>mlsa</t>
  </si>
  <si>
    <t>MI02</t>
  </si>
  <si>
    <t>germeval</t>
  </si>
  <si>
    <t>MI03</t>
  </si>
  <si>
    <t>corpusRauh</t>
  </si>
  <si>
    <t>NA01</t>
  </si>
  <si>
    <t>gersen</t>
  </si>
  <si>
    <t>NA02</t>
  </si>
  <si>
    <t>gerom</t>
  </si>
  <si>
    <t>NA03</t>
  </si>
  <si>
    <t>ompc</t>
  </si>
  <si>
    <t>SM01</t>
  </si>
  <si>
    <t>sb10k</t>
  </si>
  <si>
    <t>SM02</t>
  </si>
  <si>
    <t>potts</t>
  </si>
  <si>
    <t>SM03</t>
  </si>
  <si>
    <t>multiSe</t>
  </si>
  <si>
    <t>SM04</t>
  </si>
  <si>
    <t>gertwittersent</t>
  </si>
  <si>
    <t>SM05</t>
  </si>
  <si>
    <t>ironycorpus</t>
  </si>
  <si>
    <t>SM06</t>
  </si>
  <si>
    <t>celeb</t>
  </si>
  <si>
    <t>RE01</t>
  </si>
  <si>
    <t>usage</t>
  </si>
  <si>
    <t>RE03</t>
  </si>
  <si>
    <t>critics</t>
  </si>
  <si>
    <t>LT03</t>
  </si>
  <si>
    <t>historicplays</t>
  </si>
  <si>
    <t>RE02</t>
  </si>
  <si>
    <t>scare</t>
  </si>
  <si>
    <t>RE04</t>
  </si>
  <si>
    <t>filmstarts</t>
  </si>
  <si>
    <t>RE05</t>
  </si>
  <si>
    <t>amazonreviews</t>
  </si>
  <si>
    <t xml:space="preserve">    train_args ={"reprocess_input_data": True,</t>
  </si>
  <si>
    <t xml:space="preserve">             "fp16":False,</t>
  </si>
  <si>
    <t xml:space="preserve">             "num_train_epochs": 4,</t>
  </si>
  <si>
    <t xml:space="preserve">             "overwrite_output_dir":True,</t>
  </si>
  <si>
    <t xml:space="preserve">             "train_batch_size": 32, </t>
  </si>
  <si>
    <t xml:space="preserve">             "eval_batch_size": 32,</t>
  </si>
  <si>
    <t xml:space="preserve">             "use_multiprocessing":False,</t>
  </si>
  <si>
    <t xml:space="preserve">             "use_multiprocessing_for_evaluation":False} </t>
  </si>
  <si>
    <t xml:space="preserve">    </t>
  </si>
  <si>
    <t>Ternary</t>
  </si>
  <si>
    <t>2  0 20  0  0 15  3  0 28</t>
  </si>
  <si>
    <t>0  0 23  1  0 13  0  0 31</t>
  </si>
  <si>
    <t>4  1 17  1  1 12  7  0 24</t>
  </si>
  <si>
    <t>10  1 11  3  0 11  9  1 21</t>
  </si>
  <si>
    <t>75 15  3 27 21  2 11  4 18</t>
  </si>
  <si>
    <t>69 19  5 26 16  8 12  2 19</t>
  </si>
  <si>
    <t>69 15  8 25 20  6  7  6 20</t>
  </si>
  <si>
    <t>75 10  7 30 14  7 17  3 13</t>
  </si>
  <si>
    <t>20  2  5  4 11  3  4  3 16</t>
  </si>
  <si>
    <t>24  2  2  6 10  1 15  1  7</t>
  </si>
  <si>
    <t>26  1  1  3  6  8 10  0 12</t>
  </si>
  <si>
    <t>22  4  1  5 10  2 10  2 11</t>
  </si>
  <si>
    <t>1289   26  407   27  209  148  482  142 3942</t>
  </si>
  <si>
    <t>1307   22  393   41  204  139  456  108 4002</t>
  </si>
  <si>
    <t>1195   38  488   26  198  161  387  109 4069</t>
  </si>
  <si>
    <t>1210   30  482   27  206  151  400  140 4025</t>
  </si>
  <si>
    <t>85  8 26  9 59 15 34 30 91</t>
  </si>
  <si>
    <t>91   7  20  14  53  17  19  21 115</t>
  </si>
  <si>
    <t>93   6  20  10  55  18  36  14 104</t>
  </si>
  <si>
    <t>83   9  27  14  51  18  27  20 107</t>
  </si>
  <si>
    <t>91   0  31   2  63  28  32  18 319</t>
  </si>
  <si>
    <t>96   1  24   1  53  39  38   8 324</t>
  </si>
  <si>
    <t>77   1  43   1  76  16  22  27 320</t>
  </si>
  <si>
    <t>89   5  27   3  67  23  33  24 312</t>
  </si>
  <si>
    <t xml:space="preserve"> 0   0  10   0  11   7   0   6 179</t>
  </si>
  <si>
    <t xml:space="preserve"> 0   1   8   0  14   4   0   7 179</t>
  </si>
  <si>
    <t xml:space="preserve"> 0   0   9   0  11   7   2   4 180</t>
  </si>
  <si>
    <t xml:space="preserve"> 0   1   9   0  10   7   0   9 176</t>
  </si>
  <si>
    <t>249   0 153   3   1   7 132   5 310</t>
  </si>
  <si>
    <t>248   0 154   2   1   8 121   3 323</t>
  </si>
  <si>
    <t>232   0 169   2   0   9 102   0 346</t>
  </si>
  <si>
    <t>289   1 111   3   1   6 130   5 313</t>
  </si>
  <si>
    <t xml:space="preserve"> 5   7   0   2 125   0   1   8   0</t>
  </si>
  <si>
    <t xml:space="preserve"> 9   3   0   3 124   0   1   8   0</t>
  </si>
  <si>
    <t xml:space="preserve"> 9   4   0   2 124   0   2   6   0</t>
  </si>
  <si>
    <t xml:space="preserve"> 3  10   0   2 124   0   2   6   0</t>
  </si>
  <si>
    <t>40  20  13  10 158  12  11  23 135</t>
  </si>
  <si>
    <t>46  14  13  17 142  20  12  27 130</t>
  </si>
  <si>
    <t>42  18  12  20 146  13  13  22 135</t>
  </si>
  <si>
    <t>39  17  16  15 152  13  20  17 132</t>
  </si>
  <si>
    <t>145   35  102   35  299   96   64   89 1004</t>
  </si>
  <si>
    <t>151  34  97  29 308  92  78  95 985</t>
  </si>
  <si>
    <t>142  37 104  15 314 100  74 115 968</t>
  </si>
  <si>
    <t>157  32  94  29 281 119  79  82 996</t>
  </si>
  <si>
    <t>239  71  67  78 681  79  69  99 441</t>
  </si>
  <si>
    <t>250  58  70  73 671  93  68  82 459</t>
  </si>
  <si>
    <t>238  78  62  73 690  74  66  97 445</t>
  </si>
  <si>
    <t>235  76  66  73 680  84  56  97 456</t>
  </si>
  <si>
    <t>34   8  17   8  51  28  14  26 229</t>
  </si>
  <si>
    <t>41   3  15   4  53  31  11  25 232</t>
  </si>
  <si>
    <t>36   5  18   6  57  25  28  20 220</t>
  </si>
  <si>
    <t>29   7  24   4  66  17   8  28 232</t>
  </si>
  <si>
    <t>1452  268 1204  227 2314 1585  775 1255 7080</t>
  </si>
  <si>
    <t>1587  247 1089  276 2422 1427  834 1398 6879</t>
  </si>
  <si>
    <t>1551  261 1111  226 2418 1481  892 1281 6938</t>
  </si>
  <si>
    <t>1489  228 1206  244 2361 1521  797 1273 7040</t>
  </si>
  <si>
    <t>27  0  0  9  3  0  2  0  0</t>
  </si>
  <si>
    <t>27  0  0 10  2  0  2  0  0</t>
  </si>
  <si>
    <t>27  0  0 11  1  0  2  0  0</t>
  </si>
  <si>
    <t>26  0  0 12  1  0  1  0  0</t>
  </si>
  <si>
    <t>37 11  0 10 60  0  3  2  0</t>
  </si>
  <si>
    <t>45  3  0  9 61  0  2  3  0</t>
  </si>
  <si>
    <t>39  9  0  9 60  0  3  3  0</t>
  </si>
  <si>
    <t>33 14  0  9 60  0  3  3  0</t>
  </si>
  <si>
    <t>4080  232 1521  233 4683  918 1317  869 3648</t>
  </si>
  <si>
    <t>4121  243 1469  250 4717  867 1405  780 3649</t>
  </si>
  <si>
    <t>4194  280 1360  262 4718  853 1417  898 3518</t>
  </si>
  <si>
    <t>4178  230 1426  260 4730  843 1312  866 3655</t>
  </si>
  <si>
    <t>2862  322  675  231 8570 1105  497 1154 2194</t>
  </si>
  <si>
    <t>2914  308  637  195 8645 1066  530 1065 2250</t>
  </si>
  <si>
    <t>2790  348  721  215 8739  952  534 1145 2166</t>
  </si>
  <si>
    <t>2817  342  700  223 8724  958  518 1115 2213</t>
  </si>
  <si>
    <t>22  0 14  1</t>
  </si>
  <si>
    <t>22  1 12  2</t>
  </si>
  <si>
    <t>18  4  9  5</t>
  </si>
  <si>
    <t>19  3  7  7</t>
  </si>
  <si>
    <t>81 12 27 23</t>
  </si>
  <si>
    <t>93  0 44  6</t>
  </si>
  <si>
    <t>77 15 24 27</t>
  </si>
  <si>
    <t>85  7 35 16</t>
  </si>
  <si>
    <t>27  0 10  8</t>
  </si>
  <si>
    <t>24  4  8  9</t>
  </si>
  <si>
    <t>27  1 11  6</t>
  </si>
  <si>
    <t>27  0 17  0</t>
  </si>
  <si>
    <t>1659   62  101  284</t>
  </si>
  <si>
    <t>1637   85   84  300</t>
  </si>
  <si>
    <t>1661   61   85  299</t>
  </si>
  <si>
    <t>1677   45  103  281</t>
  </si>
  <si>
    <t>103  16  17  66</t>
  </si>
  <si>
    <t>108  11  16  67</t>
  </si>
  <si>
    <t>109  10  14  69</t>
  </si>
  <si>
    <t>105  13  13  71</t>
  </si>
  <si>
    <t>113   9   5  88</t>
  </si>
  <si>
    <t>117   4  11  82</t>
  </si>
  <si>
    <t>112   9   4  89</t>
  </si>
  <si>
    <t>114   7   2  91</t>
  </si>
  <si>
    <t>1  9  0 18</t>
  </si>
  <si>
    <t>3  6  1 17</t>
  </si>
  <si>
    <t>2  7  1 17</t>
  </si>
  <si>
    <t>5  5  0 17</t>
  </si>
  <si>
    <t>400   2   8   3</t>
  </si>
  <si>
    <t>402   0   8   2</t>
  </si>
  <si>
    <t>399   2   9   2</t>
  </si>
  <si>
    <t>394   7   7   4</t>
  </si>
  <si>
    <t>218  64  47 383</t>
  </si>
  <si>
    <t>231  52  57 372</t>
  </si>
  <si>
    <t>222  61  35 394</t>
  </si>
  <si>
    <t>214  68  52 377</t>
  </si>
  <si>
    <t>249 128  90 748</t>
  </si>
  <si>
    <t>289  89 110 727</t>
  </si>
  <si>
    <t>271 107  80 757</t>
  </si>
  <si>
    <t>261 116  85 752</t>
  </si>
  <si>
    <t>48 11 12 76</t>
  </si>
  <si>
    <t>44 15  5 83</t>
  </si>
  <si>
    <t>46 14  8 79</t>
  </si>
  <si>
    <t>54  5 15 72</t>
  </si>
  <si>
    <t>2314  610  536 3589</t>
  </si>
  <si>
    <t>2341  582  558 3568</t>
  </si>
  <si>
    <t>2328  595  552 3574</t>
  </si>
  <si>
    <t>2339  584  558 3567</t>
  </si>
  <si>
    <t>27  0  9  3</t>
  </si>
  <si>
    <t>26  1  4  8</t>
  </si>
  <si>
    <t>26  1 10  2</t>
  </si>
  <si>
    <t>25  1  7  6</t>
  </si>
  <si>
    <t>33 15  8 62</t>
  </si>
  <si>
    <t>39  8  8 62</t>
  </si>
  <si>
    <t>36 12 16 53</t>
  </si>
  <si>
    <t>39  9  8 61</t>
  </si>
  <si>
    <t xml:space="preserve"> 4   8   1 126</t>
  </si>
  <si>
    <t xml:space="preserve"> 9   3   7 120</t>
  </si>
  <si>
    <t xml:space="preserve"> 4   9   1 125</t>
  </si>
  <si>
    <t xml:space="preserve"> 3  10   0 126</t>
  </si>
  <si>
    <t>57  16  16 163</t>
  </si>
  <si>
    <t>50  23  19 160</t>
  </si>
  <si>
    <t>44  28  12 168</t>
  </si>
  <si>
    <t>43  29  13 167</t>
  </si>
  <si>
    <t>35  0 15  0</t>
  </si>
  <si>
    <t>34  0 16  0</t>
  </si>
  <si>
    <t>8011  739  766 7984</t>
  </si>
  <si>
    <t>7996  754  739 8011</t>
  </si>
  <si>
    <t>7954  796  801 7949</t>
  </si>
  <si>
    <t>7939  811  807 7943</t>
  </si>
  <si>
    <t>3363  496  454 9452</t>
  </si>
  <si>
    <t>3337  522  406 9500</t>
  </si>
  <si>
    <t>3235  624  374 9532</t>
  </si>
  <si>
    <t>3260  599  391 9514</t>
  </si>
  <si>
    <t>7937  813  620 8130</t>
  </si>
  <si>
    <t>7910  840  622 8128</t>
  </si>
  <si>
    <t>8020  730  705 8045</t>
  </si>
  <si>
    <t>7977  773  615 8135</t>
  </si>
  <si>
    <t>Ge</t>
  </si>
  <si>
    <t>Pos is Pos (TP)</t>
  </si>
  <si>
    <t>Pos is Neg (FP)</t>
  </si>
  <si>
    <t>Neg is Pos (FN)</t>
  </si>
  <si>
    <t>Neg is Neg (TN)</t>
  </si>
  <si>
    <t>Neg ist Neg TN</t>
  </si>
  <si>
    <t>Neg ist Pos FN</t>
  </si>
  <si>
    <t>Pos ist Neg FP</t>
  </si>
  <si>
    <t>Pos ist Pos TP</t>
  </si>
  <si>
    <t>Pos precision</t>
  </si>
  <si>
    <t>Pos recall</t>
  </si>
  <si>
    <t>Pos f1-score</t>
  </si>
  <si>
    <t>Pos support</t>
  </si>
  <si>
    <t>Neg precision</t>
  </si>
  <si>
    <t>Neg recall</t>
  </si>
  <si>
    <t>Neg f1-score</t>
  </si>
  <si>
    <t>Neg support</t>
  </si>
  <si>
    <t>negative precision</t>
  </si>
  <si>
    <t>negative recall</t>
  </si>
  <si>
    <t>negative f1-score</t>
  </si>
  <si>
    <t>negative support</t>
  </si>
  <si>
    <t>Accuracy Neg</t>
  </si>
  <si>
    <t>positive precision</t>
  </si>
  <si>
    <t>positive recall</t>
  </si>
  <si>
    <t>positive f1-score</t>
  </si>
  <si>
    <t>positive support</t>
  </si>
  <si>
    <t>Accuracy Pos</t>
  </si>
  <si>
    <t>Neg ist Neg</t>
  </si>
  <si>
    <t>Neg ist Pos</t>
  </si>
  <si>
    <t>Neg ist Neu</t>
  </si>
  <si>
    <t>Pos ist Neg</t>
  </si>
  <si>
    <t>Pos ist Pos</t>
  </si>
  <si>
    <t>Pos ist Neu</t>
  </si>
  <si>
    <t xml:space="preserve">Neu ist Neg </t>
  </si>
  <si>
    <t>Neu ist Pos</t>
  </si>
  <si>
    <t>Neu ist Neu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</si>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</sst>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1" xfId="0" applyFont="1" applyFill="1" applyBorder="1"/>
    <xf numFmtId="0" fontId="0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Font="1" applyBorder="1"/>
  </cellXfs>
  <cellStyles count="1">
    <cellStyle name="Standard" xfId="0" builtinId="0"/>
  </cellStyles>
  <dxfs count="2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04DD3EF-9418-4479-86F4-A76E8FA68577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65D5B8F-9224-4B39-B8AC-A925685F3F18}" autoFormatId="16" applyNumberFormats="0" applyBorderFormats="0" applyFontFormats="0" applyPatternFormats="0" applyAlignmentFormats="0" applyWidthHeightFormats="0">
  <queryTableRefresh nextId="53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309C2-1A3E-4CD6-88BB-41FF3FBF421E}" name="GBertDataKFold" displayName="GBertDataKFold" ref="A1:AN100" tableType="queryTable" totalsRowShown="0">
  <autoFilter ref="A1:AN100" xr:uid="{E2D309C2-1A3E-4CD6-88BB-41FF3FBF421E}"/>
  <tableColumns count="40">
    <tableColumn id="1" xr3:uid="{9915530D-887A-46CE-BD6F-67B38A3E07CA}" uniqueName="1" name="Iteration" queryTableFieldId="1"/>
    <tableColumn id="2" xr3:uid="{C6BEDA54-0C42-4589-8C13-07975CE8B440}" uniqueName="2" name="Shortcut" queryTableFieldId="2" dataDxfId="287"/>
    <tableColumn id="3" xr3:uid="{90ACA11C-7678-407A-A559-B5ED53266C1F}" uniqueName="3" name="Name" queryTableFieldId="3" dataDxfId="286"/>
    <tableColumn id="4" xr3:uid="{0D5B828F-720D-45C3-86DB-52485C6704D3}" uniqueName="4" name="Type" queryTableFieldId="4" dataDxfId="285"/>
    <tableColumn id="5" xr3:uid="{0982298E-7B6D-4A43-8436-26AB625C50C0}" uniqueName="5" name="Time" queryTableFieldId="5"/>
    <tableColumn id="6" xr3:uid="{8946A8FC-F4AC-4D23-836D-DAFE5B2341AF}" uniqueName="6" name="Total Length" queryTableFieldId="6"/>
    <tableColumn id="7" xr3:uid="{D57866D6-525D-4CFD-B9C4-3C48817A0AA5}" uniqueName="7" name="Training Set" queryTableFieldId="7"/>
    <tableColumn id="8" xr3:uid="{D40E3785-55AC-45B3-A196-1AA23C216A87}" uniqueName="8" name="Test Set" queryTableFieldId="8"/>
    <tableColumn id="9" xr3:uid="{5CCF5DE7-B718-49AB-9387-6CE748B68046}" uniqueName="9" name="Accuracy" queryTableFieldId="9"/>
    <tableColumn id="10" xr3:uid="{CD6DCD9B-4599-48EA-82CA-111EB786D19D}" uniqueName="10" name="Precision Macro" queryTableFieldId="10"/>
    <tableColumn id="11" xr3:uid="{6AC05970-19D6-4783-A29A-BFF3670229B8}" uniqueName="11" name="Precision Micro" queryTableFieldId="11"/>
    <tableColumn id="12" xr3:uid="{BD832E68-0095-4AFF-A1EA-7209486CE84C}" uniqueName="12" name="Precision Binary" queryTableFieldId="12"/>
    <tableColumn id="13" xr3:uid="{9FC89A2E-3687-48FB-AE96-F78150767224}" uniqueName="13" name="Recall Macro" queryTableFieldId="13"/>
    <tableColumn id="14" xr3:uid="{2E232F3F-1589-47A5-A07E-3E5B86397694}" uniqueName="14" name="Recall Micro" queryTableFieldId="14"/>
    <tableColumn id="15" xr3:uid="{2B69177F-C5BD-4706-93DE-CC759B48254D}" uniqueName="15" name="Recall Binary" queryTableFieldId="15"/>
    <tableColumn id="16" xr3:uid="{EFB62E0D-6EEB-4936-B225-AE47E3693B07}" uniqueName="16" name="F1 Macro" queryTableFieldId="16"/>
    <tableColumn id="17" xr3:uid="{663BBC07-26F5-4185-B56B-02AF13F9A81A}" uniqueName="17" name="F1 Micro" queryTableFieldId="17"/>
    <tableColumn id="18" xr3:uid="{4783931E-9A2C-4C05-A53C-EAB09E6055A4}" uniqueName="18" name="F1 Binary" queryTableFieldId="18"/>
    <tableColumn id="19" xr3:uid="{7996601A-9E27-40C8-9722-8AEF70838B3B}" uniqueName="19" name="Matrix" queryTableFieldId="19" dataDxfId="284"/>
    <tableColumn id="37" xr3:uid="{1B281CD3-41CE-47E6-8909-820CB9BF5950}" uniqueName="37" name="Neg ist Neg TN" queryTableFieldId="37" dataDxfId="283"/>
    <tableColumn id="38" xr3:uid="{517049C2-A0E1-4ED9-8FED-996370C00AE0}" uniqueName="38" name="Neg ist Pos FN" queryTableFieldId="38" dataDxfId="282"/>
    <tableColumn id="39" xr3:uid="{AD7F177D-6473-499E-B81B-A868E74F3859}" uniqueName="39" name="Pos ist Neg FP" queryTableFieldId="39" dataDxfId="281"/>
    <tableColumn id="40" xr3:uid="{A466CC86-2DC6-4F6B-8368-1371DE9F1F93}" uniqueName="40" name="Pos ist Pos TP" queryTableFieldId="40" dataDxfId="280"/>
    <tableColumn id="20" xr3:uid="{926649CF-D50C-4E9D-8692-ACF8CCE9D6D4}" uniqueName="20" name="Pos precision" queryTableFieldId="20"/>
    <tableColumn id="21" xr3:uid="{C6040A94-A96F-4CA2-ACD5-65BCD0DE5267}" uniqueName="21" name="Pos recall" queryTableFieldId="21"/>
    <tableColumn id="22" xr3:uid="{49A7ED13-7316-4C29-A757-941CB7FAF36A}" uniqueName="22" name="Pos f1-score" queryTableFieldId="22"/>
    <tableColumn id="23" xr3:uid="{6DFFE2AB-7894-4E8C-8E99-C17E44B9A8C2}" uniqueName="23" name="Pos support" queryTableFieldId="23"/>
    <tableColumn id="24" xr3:uid="{564DDB4E-3D89-47F9-8CA9-04662C2DEEFC}" uniqueName="24" name="Neg precision" queryTableFieldId="24"/>
    <tableColumn id="25" xr3:uid="{58C582D6-7048-43DE-940D-172F4FEE04FE}" uniqueName="25" name="Neg recall" queryTableFieldId="25"/>
    <tableColumn id="26" xr3:uid="{A893B40B-B5C7-4FA1-9B71-572AA74A8BB2}" uniqueName="26" name="Neg f1-score" queryTableFieldId="26"/>
    <tableColumn id="27" xr3:uid="{069E9389-44C3-431E-88F1-38A84DEE7F78}" uniqueName="27" name="Neg support" queryTableFieldId="27"/>
    <tableColumn id="28" xr3:uid="{CF55F257-5C1C-4876-A9D1-1AF634505F63}" uniqueName="28" name="accuracy accuracy" queryTableFieldId="28"/>
    <tableColumn id="29" xr3:uid="{D9CF27CF-1A8E-4FA3-90D1-47DF04EB92EF}" uniqueName="29" name="macro avg precision" queryTableFieldId="29"/>
    <tableColumn id="30" xr3:uid="{58367F5A-75F0-4275-B37F-6110EEC0F150}" uniqueName="30" name="macro avg recall" queryTableFieldId="30"/>
    <tableColumn id="31" xr3:uid="{5388EA77-F0C3-44EE-8254-D2E22364EAF6}" uniqueName="31" name="macro avg f1-score" queryTableFieldId="31"/>
    <tableColumn id="32" xr3:uid="{AF20FA33-CFC4-466C-8BE8-6EF92EEB4001}" uniqueName="32" name="macro avg support" queryTableFieldId="32"/>
    <tableColumn id="33" xr3:uid="{DF155F8F-FBAA-4C45-B4CF-8074C2571B09}" uniqueName="33" name="weighted avg precision" queryTableFieldId="33"/>
    <tableColumn id="34" xr3:uid="{F773EA8D-989B-43C0-9DD3-99687B54496F}" uniqueName="34" name="weighted avg recall" queryTableFieldId="34"/>
    <tableColumn id="35" xr3:uid="{0FF43F33-D3C0-463F-A025-C5D4E9FCB752}" uniqueName="35" name="weighted avg f1-score" queryTableFieldId="35"/>
    <tableColumn id="36" xr3:uid="{7391085C-C0B8-4A79-ACD0-516303EEE1A2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7DAB2C-5EB4-4F2D-B615-4220279FF2A1}" name="Tabelle11" displayName="Tabelle11" ref="A1:L19" totalsRowShown="0" headerRowDxfId="29" dataDxfId="27" headerRowBorderDxfId="28" tableBorderDxfId="26">
  <autoFilter ref="A1:L19" xr:uid="{267DAB2C-5EB4-4F2D-B615-4220279FF2A1}"/>
  <tableColumns count="12">
    <tableColumn id="1" xr3:uid="{9AF3FBFC-585A-4460-84D9-92ABFFA4533E}" name="Iteration" dataDxfId="25"/>
    <tableColumn id="2" xr3:uid="{AC0AA2C8-BA7E-4FD3-89A3-B5703DD961D2}" name="Shortcut" dataDxfId="24"/>
    <tableColumn id="3" xr3:uid="{A3C5A46C-F557-460E-A6F2-26F7B4A01F3F}" name="Name" dataDxfId="23"/>
    <tableColumn id="4" xr3:uid="{2C2D274F-3741-4893-972D-EB83F879D5D1}" name="Type" dataDxfId="22"/>
    <tableColumn id="5" xr3:uid="{0E2E253D-B678-4835-93F0-878B1EAE07C7}" name="Pos precision" dataDxfId="21"/>
    <tableColumn id="6" xr3:uid="{2A6F1C59-9AA5-4965-9B43-F8457A781409}" name="Pos recall" dataDxfId="20"/>
    <tableColumn id="7" xr3:uid="{E31E61FB-BCFC-4F95-BDA7-D61C50F85A04}" name="Pos f1-score" dataDxfId="19"/>
    <tableColumn id="8" xr3:uid="{32888E77-5A63-4DE8-BB89-4FAF4AD53F53}" name="Pos support" dataDxfId="18"/>
    <tableColumn id="9" xr3:uid="{148C817C-B953-4C79-88D2-8A7CF3B8BB1B}" name="Pos ist Neg" dataDxfId="17"/>
    <tableColumn id="10" xr3:uid="{CDD66DBC-8061-4373-8551-07B2A55CBF80}" name="Pos ist Pos" dataDxfId="16"/>
    <tableColumn id="11" xr3:uid="{F8EF0AE8-649A-4069-B7EC-9543252785EE}" name="Pos ist Neu" dataDxfId="15"/>
    <tableColumn id="12" xr3:uid="{436D6230-500B-4DB2-9473-3556CC85D00A}" name="Accuracy Pos">
      <calculatedColumnFormula>J2/(I2+J2+K2)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8D7E18-ED71-486F-BFEB-B062561460FF}" name="Tabelle12" displayName="Tabelle12" ref="A1:L19" totalsRowShown="0" headerRowDxfId="14" dataDxfId="12" headerRowBorderDxfId="13" tableBorderDxfId="11">
  <autoFilter ref="A1:L19" xr:uid="{0E8D7E18-ED71-486F-BFEB-B062561460FF}"/>
  <tableColumns count="12">
    <tableColumn id="1" xr3:uid="{39E300BA-3E6F-4054-A398-8631A05EC91D}" name="Iteration" dataDxfId="10"/>
    <tableColumn id="2" xr3:uid="{FB98E6A2-C12E-487D-BE84-3A237163B237}" name="Shortcut" dataDxfId="9"/>
    <tableColumn id="3" xr3:uid="{68EFC645-138C-426E-B346-3416FC1C9A30}" name="Name" dataDxfId="8"/>
    <tableColumn id="4" xr3:uid="{89C05D0D-F86A-4E41-98E1-217764C1B60E}" name="Type" dataDxfId="7"/>
    <tableColumn id="5" xr3:uid="{0BF79DE3-C73B-4FC8-8346-C85105339D61}" name="Neu f1-score" dataDxfId="6"/>
    <tableColumn id="6" xr3:uid="{A4C776ED-7102-4E85-B7F3-0EAC78EE176C}" name="Neu support" dataDxfId="5"/>
    <tableColumn id="7" xr3:uid="{21D8DDFA-C006-4650-8E7D-D61D0A093CA2}" name="Neu precision" dataDxfId="4"/>
    <tableColumn id="8" xr3:uid="{4B262817-D3A5-4791-8969-543D1AEFB64B}" name="Neu recall" dataDxfId="3"/>
    <tableColumn id="9" xr3:uid="{A9A37ED2-119E-4283-B2A3-D07FE5B5D83F}" name="Neu ist Neg " dataDxfId="2"/>
    <tableColumn id="10" xr3:uid="{CD4C332E-65CD-477E-8C56-226580BB4BBC}" name="Neu ist Pos" dataDxfId="1"/>
    <tableColumn id="11" xr3:uid="{43993373-AC1D-4079-85C9-77695BCC7855}" name="Neu ist Neu" dataDxfId="0"/>
    <tableColumn id="12" xr3:uid="{CFF6357C-DCE0-4384-82A5-B1E388B9E2EC}" name="Accurcacy Neu">
      <calculatedColumnFormula>K2/(I2+J2+K2)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60927-EFD5-406A-BF0C-EC8B5EA3BF23}" name="Tabelle3" displayName="Tabelle3" ref="A1:AN22" totalsRowCount="1" dataDxfId="279">
  <autoFilter ref="A1:AN21" xr:uid="{84860927-EFD5-406A-BF0C-EC8B5EA3BF23}"/>
  <tableColumns count="40">
    <tableColumn id="1" xr3:uid="{A1A81A01-C0E6-4AEF-8F69-22274C73FADC}" name="Iteration" dataDxfId="278" totalsRowDxfId="277"/>
    <tableColumn id="2" xr3:uid="{CE6FADE3-2B13-4CF5-ACCC-3F9222AD8F54}" name="Shortcut" dataDxfId="276" totalsRowDxfId="275"/>
    <tableColumn id="3" xr3:uid="{5EABE97C-5331-41A8-B9C0-95DFFAE332DB}" name="Name" dataDxfId="274" totalsRowDxfId="273"/>
    <tableColumn id="4" xr3:uid="{7F97CDC4-55B5-49D6-815A-E5A2FD6B29FF}" name="Type" dataDxfId="272" totalsRowDxfId="271"/>
    <tableColumn id="5" xr3:uid="{61D7D8C0-33FD-4378-98C9-81DD0BC5D04C}" name="Time" dataDxfId="270" totalsRowDxfId="269"/>
    <tableColumn id="6" xr3:uid="{9D032DCA-9688-4415-8C9F-7403BFCE9B6C}" name="Total Length" dataDxfId="268" totalsRowDxfId="267"/>
    <tableColumn id="7" xr3:uid="{B820D9CA-69A5-4A76-8F2C-CE8F3C2C45DA}" name="Training Set" dataDxfId="266" totalsRowDxfId="265"/>
    <tableColumn id="8" xr3:uid="{00706F17-2B43-4E11-BD2B-9829C17D8497}" name="Test Set" dataDxfId="264" totalsRowDxfId="263"/>
    <tableColumn id="9" xr3:uid="{DAE7E58B-6FA2-4B0F-BD37-160288A8EE67}" name="Accuracy" totalsRowFunction="custom" dataDxfId="262" totalsRowDxfId="261">
      <totalsRowFormula>AVERAGE(I2:I21)</totalsRowFormula>
    </tableColumn>
    <tableColumn id="10" xr3:uid="{43F50A43-9A48-4DDA-BC12-A5FB0383AB2C}" name="Precision Macro" dataDxfId="260" totalsRowDxfId="259"/>
    <tableColumn id="11" xr3:uid="{956AC0F0-60C0-4C70-941A-58936DC1E989}" name="Precision Micro" dataDxfId="258" totalsRowDxfId="257"/>
    <tableColumn id="12" xr3:uid="{E6D98C69-1E52-4D79-A7AF-6A47B6C40543}" name="Precision Binary" dataDxfId="256" totalsRowDxfId="255"/>
    <tableColumn id="13" xr3:uid="{0AC8711E-12D9-4190-B660-268A1B8F032D}" name="Recall Macro" dataDxfId="254" totalsRowDxfId="253"/>
    <tableColumn id="14" xr3:uid="{CB5A80F4-4195-41C9-9B59-441C8BB423B0}" name="Recall Micro" dataDxfId="252" totalsRowDxfId="251"/>
    <tableColumn id="15" xr3:uid="{6BB9A1B1-02F3-4B37-9F36-7F992D584569}" name="Recall Binary" dataDxfId="250" totalsRowDxfId="249"/>
    <tableColumn id="16" xr3:uid="{23FDEF8C-D50A-46BD-B563-77303E1DC097}" name="F1 Macro" dataDxfId="248" totalsRowDxfId="247"/>
    <tableColumn id="17" xr3:uid="{007DADA1-5B7F-43DF-B068-0251A7FB6531}" name="F1 Micro" dataDxfId="246" totalsRowDxfId="245"/>
    <tableColumn id="18" xr3:uid="{9D4D94FC-50DF-4065-AD17-C63B14E7A6B7}" name="F1 Binary" dataDxfId="244" totalsRowDxfId="243"/>
    <tableColumn id="19" xr3:uid="{DE8A3388-C6E9-460A-9530-040D16F4A15A}" name="Matrix" dataDxfId="242" totalsRowDxfId="241"/>
    <tableColumn id="20" xr3:uid="{42CFF59E-8BB2-4FC2-B8BE-48C0479512FF}" name="Neg ist Neg TN" dataDxfId="240" totalsRowDxfId="239"/>
    <tableColumn id="21" xr3:uid="{FFB9402D-883D-4C4F-89BC-958D11FF6D41}" name="Neg ist Pos FN" dataDxfId="238" totalsRowDxfId="237"/>
    <tableColumn id="22" xr3:uid="{E250FC54-005A-4A81-9794-8F921944406F}" name="Pos ist Neg FP" dataDxfId="236" totalsRowDxfId="235"/>
    <tableColumn id="23" xr3:uid="{4AF5B5B0-9AB4-41C2-94F0-4F1E8F6C8F79}" name="Pos ist Pos TP" dataDxfId="234" totalsRowDxfId="233"/>
    <tableColumn id="24" xr3:uid="{B4FBA032-EA3B-4E99-85D8-B98F26ED2513}" name="Pos precision" dataDxfId="232" totalsRowDxfId="231"/>
    <tableColumn id="25" xr3:uid="{64513824-662C-4868-B0DA-B59D04C27547}" name="Pos recall" dataDxfId="230" totalsRowDxfId="229"/>
    <tableColumn id="26" xr3:uid="{7CF9F655-1533-45BA-9D93-6AE2A59346D6}" name="Pos f1-score" dataDxfId="228" totalsRowDxfId="227"/>
    <tableColumn id="27" xr3:uid="{246E86F4-C46D-4909-9D96-0B7885D71E1F}" name="Pos support" dataDxfId="226" totalsRowDxfId="225"/>
    <tableColumn id="28" xr3:uid="{E06513DE-403A-46B6-A1E4-CDBB2039FAEA}" name="Neg precision" dataDxfId="224" totalsRowDxfId="223"/>
    <tableColumn id="29" xr3:uid="{1FF9E972-0E56-464C-A07B-B7697BB16F8A}" name="Neg recall" dataDxfId="222" totalsRowDxfId="221"/>
    <tableColumn id="30" xr3:uid="{AD9434C7-B5D5-4D71-BB0E-FC8ACE182481}" name="Neg f1-score" dataDxfId="220" totalsRowDxfId="219"/>
    <tableColumn id="31" xr3:uid="{EAF80209-9847-48D6-B6D2-DA4ABFC495B9}" name="Neg support" dataDxfId="218" totalsRowDxfId="217"/>
    <tableColumn id="32" xr3:uid="{24284F2F-1758-4444-A90C-AA2C08F8355D}" name="accuracy accuracy" dataDxfId="216" totalsRowDxfId="215"/>
    <tableColumn id="33" xr3:uid="{CC1365DD-182E-40BF-9E21-1AE0EA1AF4AA}" name="macro avg precision" dataDxfId="214" totalsRowDxfId="213"/>
    <tableColumn id="34" xr3:uid="{DA3CE8EA-CE73-4FC0-A5AD-A42E5D7E3F65}" name="macro avg recall" dataDxfId="212" totalsRowDxfId="211"/>
    <tableColumn id="35" xr3:uid="{CF612226-439C-456D-B4CC-6D7C84182817}" name="macro avg f1-score" dataDxfId="210" totalsRowDxfId="209"/>
    <tableColumn id="36" xr3:uid="{FF66B577-1272-40FE-8F67-807E1E1E1CF3}" name="macro avg support" dataDxfId="208" totalsRowDxfId="207"/>
    <tableColumn id="37" xr3:uid="{F19EF94F-9347-4C4D-BC8A-522F33B4BA1D}" name="weighted avg precision" dataDxfId="206" totalsRowDxfId="205"/>
    <tableColumn id="38" xr3:uid="{873E413C-5BCB-46F2-BE47-66D4E25D1501}" name="weighted avg recall" dataDxfId="204" totalsRowDxfId="203"/>
    <tableColumn id="39" xr3:uid="{DA028917-374D-4EEB-B883-6172A17DBB9C}" name="weighted avg f1-score" dataDxfId="202" totalsRowDxfId="201"/>
    <tableColumn id="40" xr3:uid="{CC8E3B99-4A86-4CCC-AED5-1BFD77040C0E}" name="weighted avg support" dataDxfId="200" totalsRowDxfId="1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32738B-B46A-4B01-AC9A-8148482B8597}" name="Tabelle4" displayName="Tabelle4" ref="A1:V21" totalsRowShown="0" headerRowDxfId="198" dataDxfId="196" headerRowBorderDxfId="197" tableBorderDxfId="195" totalsRowBorderDxfId="194">
  <autoFilter ref="A1:V21" xr:uid="{6A32738B-B46A-4B01-AC9A-8148482B8597}"/>
  <tableColumns count="22">
    <tableColumn id="1" xr3:uid="{F888140C-2895-445F-AE03-63C6B2B0401E}" name="Iteration" dataDxfId="193"/>
    <tableColumn id="2" xr3:uid="{0C5F7F57-2739-4CEC-9453-2F1765F0BFCF}" name="Shortcut" dataDxfId="192"/>
    <tableColumn id="3" xr3:uid="{7F91C855-A66E-4970-9F7E-E92C060EDEBA}" name="Name" dataDxfId="191"/>
    <tableColumn id="4" xr3:uid="{5EDDAD2E-271E-43A7-911E-C5816B9D6A50}" name="Type" dataDxfId="190"/>
    <tableColumn id="5" xr3:uid="{C44085C6-3D15-4BDA-9616-18804673917F}" name="Time" dataDxfId="189"/>
    <tableColumn id="6" xr3:uid="{0594C853-17D8-42F2-993B-EDA96D40B79A}" name="Total Length" dataDxfId="188"/>
    <tableColumn id="7" xr3:uid="{882299EB-083D-468B-80E7-4CC6CC0EFB04}" name="Training Set" dataDxfId="187"/>
    <tableColumn id="8" xr3:uid="{605733F3-B4D4-4CD2-B63E-5CB957153D65}" name="Test Set" dataDxfId="186"/>
    <tableColumn id="9" xr3:uid="{07B6BE19-D0AE-4E69-ABDB-E2A9798C7059}" name="Neg ist Neg TN" dataDxfId="185"/>
    <tableColumn id="10" xr3:uid="{A639BF7D-E9F9-44E4-8834-6145EEFA9736}" name="Neg ist Pos FN" dataDxfId="184"/>
    <tableColumn id="11" xr3:uid="{61E9A6D4-17CA-4644-92A8-F485FFF041D4}" name="Pos ist Neg FP" dataDxfId="183"/>
    <tableColumn id="12" xr3:uid="{8C343160-66EF-48BF-9EE3-7E7E9D873665}" name="Pos ist Pos TP" dataDxfId="182"/>
    <tableColumn id="13" xr3:uid="{C745B9A2-C093-47F2-B267-DA617ED6B480}" name="Accuracy" dataDxfId="181"/>
    <tableColumn id="14" xr3:uid="{01B81338-E59C-4B51-8352-E959705EEC25}" name="Precision Binary" dataDxfId="180"/>
    <tableColumn id="15" xr3:uid="{BE24DEBD-1D3A-4B35-AEC0-E4F5BB6E92DD}" name="Recall Binary" dataDxfId="179"/>
    <tableColumn id="16" xr3:uid="{D16C9B40-823B-4844-B90D-65AD1D1C62F3}" name="F1 Binary" dataDxfId="178"/>
    <tableColumn id="17" xr3:uid="{BD58C8F2-1253-4688-BB89-50AD787C1368}" name="macro avg precision" dataDxfId="177"/>
    <tableColumn id="18" xr3:uid="{191C2D3E-73E5-497E-B152-619353AFD8CA}" name="macro avg recall" dataDxfId="176"/>
    <tableColumn id="19" xr3:uid="{45338989-9251-43C4-BB69-5B71DC3E1B00}" name="macro avg f1-score" dataDxfId="175"/>
    <tableColumn id="20" xr3:uid="{6D8F3D5B-6162-4F78-89A7-7404D9A39C0B}" name="weighted avg precision" dataDxfId="174"/>
    <tableColumn id="21" xr3:uid="{FEBD2E49-B0A2-46E2-8AB3-005EABD3225D}" name="weighted avg recall" dataDxfId="173"/>
    <tableColumn id="22" xr3:uid="{57574C44-F3FE-425A-BAC0-4A069876CF7F}" name="weighted avg f1-score" dataDxfId="1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4A5806-0692-46FC-9D93-9055BEE681BD}" name="Tabelle5" displayName="Tabelle5" ref="A1:K21" totalsRowShown="0" headerRowDxfId="171" dataDxfId="169" headerRowBorderDxfId="170" tableBorderDxfId="168">
  <autoFilter ref="A1:K21" xr:uid="{B64A5806-0692-46FC-9D93-9055BEE681BD}"/>
  <tableColumns count="11">
    <tableColumn id="1" xr3:uid="{F68058E5-24DB-430C-AC79-91F35F11B5A5}" name="Iteration" dataDxfId="167"/>
    <tableColumn id="2" xr3:uid="{AAFC97F4-1237-463F-A85F-AA4A398DD280}" name="Shortcut" dataDxfId="166"/>
    <tableColumn id="3" xr3:uid="{368970DD-B521-4917-8E2E-6A52D1C42F0C}" name="Name" dataDxfId="165"/>
    <tableColumn id="4" xr3:uid="{BEAF3FFD-196A-415B-BC4A-428DCCFAF40E}" name="Type" dataDxfId="164"/>
    <tableColumn id="5" xr3:uid="{7A1160B9-ABC1-46AB-BF5B-76737AB9FCBD}" name="negative precision" dataDxfId="163"/>
    <tableColumn id="6" xr3:uid="{DF5EDAA7-2396-4671-831B-72C977AAFF05}" name="negative recall" dataDxfId="162"/>
    <tableColumn id="7" xr3:uid="{65AE16FC-A0E5-450A-A4D2-62C890D5CF56}" name="negative f1-score" dataDxfId="161"/>
    <tableColumn id="8" xr3:uid="{28584FB7-6885-4813-BDCD-15A264B61CF3}" name="negative support" dataDxfId="160"/>
    <tableColumn id="9" xr3:uid="{1B1A89C1-0B0D-4F7B-889F-48942747E78C}" name="Neg is Pos (FN)" dataDxfId="159"/>
    <tableColumn id="10" xr3:uid="{B77D3187-397D-408E-B930-603C2969C0CF}" name="Neg is Neg (TN)" dataDxfId="158"/>
    <tableColumn id="11" xr3:uid="{F20114C8-7CB3-4401-83AA-7E2469EAB484}" name="Accuracy Neg">
      <calculatedColumnFormula>J2/(J2+I2)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2AEFF-8082-4D10-BA3C-F0ADCC7D7A7E}" name="Tabelle6" displayName="Tabelle6" ref="A1:K21" totalsRowShown="0" headerRowDxfId="157" dataDxfId="155" headerRowBorderDxfId="156" tableBorderDxfId="154">
  <autoFilter ref="A1:K21" xr:uid="{91B2AEFF-8082-4D10-BA3C-F0ADCC7D7A7E}"/>
  <tableColumns count="11">
    <tableColumn id="1" xr3:uid="{71EC0640-E2A0-46A3-9D6F-07212ACBADDC}" name="Iteration" dataDxfId="153"/>
    <tableColumn id="2" xr3:uid="{CA67FE72-9192-4FC3-AFBD-8AF97E4956E9}" name="Shortcut" dataDxfId="152"/>
    <tableColumn id="3" xr3:uid="{55ABDFC2-2B83-45D9-8D30-194337ABF1C1}" name="Name" dataDxfId="151"/>
    <tableColumn id="4" xr3:uid="{F8EDB8F7-86B1-489B-BB7C-72D48DDFBE79}" name="Type" dataDxfId="150"/>
    <tableColumn id="5" xr3:uid="{EC81C4FC-9159-441B-82A1-9C06DB3DF2F5}" name="positive precision" dataDxfId="149"/>
    <tableColumn id="6" xr3:uid="{BE601057-CAB7-4D55-B1DD-DC14518F6330}" name="positive recall" dataDxfId="148"/>
    <tableColumn id="7" xr3:uid="{8BD25C88-D95A-43F7-8DBD-A1C1E86E834D}" name="positive f1-score" dataDxfId="147"/>
    <tableColumn id="8" xr3:uid="{98BEF065-5F76-4B7F-80E5-5875D65AF2D3}" name="positive support" dataDxfId="146"/>
    <tableColumn id="9" xr3:uid="{08DE6290-818D-402B-9C85-641131C08E63}" name="Pos is Pos (TP)" dataDxfId="145"/>
    <tableColumn id="10" xr3:uid="{FF56869E-877C-4933-B9EB-D4C66F012F25}" name="Pos is Neg (FP)" dataDxfId="144"/>
    <tableColumn id="11" xr3:uid="{899B45F0-6690-435E-AE9E-2ACB3D951DE1}" name="Accuracy Pos">
      <calculatedColumnFormula>I2/(J2+I2)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91AC1-1E20-47BC-A8E3-95CED0E99725}" name="GBert_Less_Ternary_DataKFold" displayName="GBert_Less_Ternary_DataKFold" ref="A1:AW90" tableType="queryTable" totalsRowShown="0">
  <autoFilter ref="A1:AW90" xr:uid="{78A91AC1-1E20-47BC-A8E3-95CED0E99725}"/>
  <tableColumns count="49">
    <tableColumn id="1" xr3:uid="{B91D741C-42EB-4633-9550-8EC30BB1EBA1}" uniqueName="1" name="Iteration" queryTableFieldId="1"/>
    <tableColumn id="2" xr3:uid="{7E6F8582-159C-4F19-BEE4-D3B5CE8C542B}" uniqueName="2" name="Shortcut" queryTableFieldId="2" dataDxfId="143"/>
    <tableColumn id="3" xr3:uid="{F4A9D974-9A0E-4BF2-8F95-4617270EF684}" uniqueName="3" name="Name" queryTableFieldId="3" dataDxfId="142"/>
    <tableColumn id="4" xr3:uid="{D33B3998-62F7-4A10-A7FC-A55821D32697}" uniqueName="4" name="Type" queryTableFieldId="4" dataDxfId="141"/>
    <tableColumn id="5" xr3:uid="{B14B9A0F-827B-4586-BBFB-21EA4BDA82DA}" uniqueName="5" name="Time" queryTableFieldId="5"/>
    <tableColumn id="6" xr3:uid="{C42CDA20-14A2-4397-AED2-A8DBD666BC8C}" uniqueName="6" name="Total Length" queryTableFieldId="6"/>
    <tableColumn id="7" xr3:uid="{6E5641D8-E7F9-4C66-B954-B1C27544B130}" uniqueName="7" name="Training Set" queryTableFieldId="7"/>
    <tableColumn id="8" xr3:uid="{A44AB648-E8C4-44E0-91EF-776D2F5AB8AF}" uniqueName="8" name="Test Set" queryTableFieldId="8"/>
    <tableColumn id="9" xr3:uid="{0AED1CBE-741C-4268-9A71-B267821166EE}" uniqueName="9" name="Accuracy" queryTableFieldId="9"/>
    <tableColumn id="10" xr3:uid="{6F8CAD47-BACF-4292-88B7-020472BE03BA}" uniqueName="10" name="Precision Macro" queryTableFieldId="10"/>
    <tableColumn id="11" xr3:uid="{A176F44A-30C9-45E7-BE34-BDE750601FCB}" uniqueName="11" name="Precision Micro" queryTableFieldId="11"/>
    <tableColumn id="12" xr3:uid="{006B4B77-9B1D-4502-ABE9-85F050EB5571}" uniqueName="12" name="Precision Binary" queryTableFieldId="12"/>
    <tableColumn id="13" xr3:uid="{81C8E012-6931-4E89-B14F-F930A1C4F8C6}" uniqueName="13" name="Recall Macro" queryTableFieldId="13"/>
    <tableColumn id="14" xr3:uid="{40C36513-F89D-4A60-AAF6-A532FF9EDF38}" uniqueName="14" name="Recall Micro" queryTableFieldId="14"/>
    <tableColumn id="15" xr3:uid="{CE839EE7-D1A3-4A35-882D-FCA053A2958E}" uniqueName="15" name="Recall Binary" queryTableFieldId="15"/>
    <tableColumn id="16" xr3:uid="{B4FD5073-E626-4B11-8F7E-678BD79C725E}" uniqueName="16" name="F1 Macro" queryTableFieldId="16"/>
    <tableColumn id="17" xr3:uid="{483A1995-55B6-4ED0-A1B7-EDFAFCC8127B}" uniqueName="17" name="F1 Micro" queryTableFieldId="17"/>
    <tableColumn id="18" xr3:uid="{5B5E6379-60EF-4D29-A152-1824116C0187}" uniqueName="18" name="F1 Binary" queryTableFieldId="18"/>
    <tableColumn id="19" xr3:uid="{57BDA787-67A2-4EFE-A546-DE657F75287E}" uniqueName="19" name="Matrix" queryTableFieldId="19" dataDxfId="140"/>
    <tableColumn id="41" xr3:uid="{4D2C3BA9-582F-4AE5-9917-E2A357CDA48D}" uniqueName="41" name="Neg ist Neg" queryTableFieldId="41" dataDxfId="139"/>
    <tableColumn id="42" xr3:uid="{4DA921D7-03F8-455D-9117-19DD94306FD2}" uniqueName="42" name="Neg ist Pos" queryTableFieldId="42" dataDxfId="138"/>
    <tableColumn id="43" xr3:uid="{0E03ECBE-037A-459F-BB61-060EE69D21D3}" uniqueName="43" name="Neg ist Neu" queryTableFieldId="43" dataDxfId="137"/>
    <tableColumn id="44" xr3:uid="{90397B1D-FFC0-467A-B28D-F51CAB5D3F75}" uniqueName="44" name="Pos ist Neg" queryTableFieldId="44" dataDxfId="136"/>
    <tableColumn id="45" xr3:uid="{3EF31C9F-3CB8-4208-B492-21AAB9CD9892}" uniqueName="45" name="Pos ist Pos" queryTableFieldId="45" dataDxfId="135"/>
    <tableColumn id="46" xr3:uid="{8D12E5D0-AEB5-4A52-86DA-73DE2FEFB564}" uniqueName="46" name="Pos ist Neu" queryTableFieldId="46" dataDxfId="134"/>
    <tableColumn id="47" xr3:uid="{405AF3C4-52F3-483C-A973-6E4124779CFC}" uniqueName="47" name="Neu ist Neg " queryTableFieldId="47" dataDxfId="133"/>
    <tableColumn id="48" xr3:uid="{5F23E8D5-221C-4936-8C86-00A0D01386D5}" uniqueName="48" name="Neu ist Pos" queryTableFieldId="48" dataDxfId="132"/>
    <tableColumn id="49" xr3:uid="{7340F6FF-837F-4A66-ACD8-7A6BEC3DEBB3}" uniqueName="49" name="Neu ist Neu" queryTableFieldId="49" dataDxfId="131"/>
    <tableColumn id="20" xr3:uid="{C1E66266-5765-4334-AEBD-9CD8CF6D967C}" uniqueName="20" name="Pos precision" queryTableFieldId="20"/>
    <tableColumn id="21" xr3:uid="{6ED0F4AB-62CD-4139-8363-891E36124A9B}" uniqueName="21" name="Pos recall" queryTableFieldId="21"/>
    <tableColumn id="22" xr3:uid="{8C7AC3AD-8227-4BC4-B317-645A57187F07}" uniqueName="22" name="Pos f1-score" queryTableFieldId="22"/>
    <tableColumn id="23" xr3:uid="{D0E76EA5-1797-4C04-9751-82F557A05098}" uniqueName="23" name="Pos support" queryTableFieldId="23"/>
    <tableColumn id="24" xr3:uid="{4010F68D-3F86-4AFC-84F8-44A6E3DD3EB6}" uniqueName="24" name="Neg precision" queryTableFieldId="24"/>
    <tableColumn id="25" xr3:uid="{54A33854-569D-46F8-A0D8-1AE838C11BE4}" uniqueName="25" name="Neg recall" queryTableFieldId="25"/>
    <tableColumn id="26" xr3:uid="{F4ED9789-EBB5-49CA-8D96-5FF561934338}" uniqueName="26" name="Neg f1-score" queryTableFieldId="26"/>
    <tableColumn id="27" xr3:uid="{E5080229-AA09-4730-8C96-09874A37D9D2}" uniqueName="27" name="Neg support" queryTableFieldId="27"/>
    <tableColumn id="28" xr3:uid="{680C9366-8F09-44FD-BE02-036B0666608C}" uniqueName="28" name="Neu f1-score" queryTableFieldId="28"/>
    <tableColumn id="29" xr3:uid="{DA2001C3-F29B-4065-98AF-19475E741EED}" uniqueName="29" name="Neu support" queryTableFieldId="29"/>
    <tableColumn id="30" xr3:uid="{038E9992-1BBA-4C85-B32D-E72D73599FFF}" uniqueName="30" name="Neu precision" queryTableFieldId="30"/>
    <tableColumn id="31" xr3:uid="{388CCC92-F7CE-4C2C-8F32-94FBE11A6C36}" uniqueName="31" name="Neu recall" queryTableFieldId="31"/>
    <tableColumn id="32" xr3:uid="{EEB9D1EE-7A56-4C9D-B32C-78CBA1AAF0B8}" uniqueName="32" name="accuracy accuracy" queryTableFieldId="32"/>
    <tableColumn id="33" xr3:uid="{4916B99D-5DC4-46EE-9C05-B175601B628E}" uniqueName="33" name="macro avg precision" queryTableFieldId="33"/>
    <tableColumn id="34" xr3:uid="{62216795-0DE7-4EB0-A5B1-5488F5506973}" uniqueName="34" name="macro avg recall" queryTableFieldId="34"/>
    <tableColumn id="35" xr3:uid="{BF82141F-D873-4D6E-8FA1-475C80E751AE}" uniqueName="35" name="macro avg f1-score" queryTableFieldId="35"/>
    <tableColumn id="36" xr3:uid="{5731AD90-7CCA-4A24-92C9-69573128CDE1}" uniqueName="36" name="macro avg support" queryTableFieldId="36"/>
    <tableColumn id="37" xr3:uid="{E8FD9926-DF31-4876-BCB2-F4A9A346C38D}" uniqueName="37" name="weighted avg precision" queryTableFieldId="37"/>
    <tableColumn id="38" xr3:uid="{2075C77F-5636-4762-B10A-A8DD0E75DB49}" uniqueName="38" name="weighted avg recall" queryTableFieldId="38"/>
    <tableColumn id="39" xr3:uid="{76072C86-DDD7-4B4F-B1F3-7AEAA8119234}" uniqueName="39" name="weighted avg f1-score" queryTableFieldId="39"/>
    <tableColumn id="40" xr3:uid="{75BC1736-79C9-408C-9C74-0253FBCDB6A0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578B0E-4677-472C-A1C3-592299CC2D4B}" name="Tabelle7" displayName="Tabelle7" ref="A1:AW19" totalsRowShown="0" headerRowDxfId="130" dataDxfId="129">
  <autoFilter ref="A1:AW19" xr:uid="{81578B0E-4677-472C-A1C3-592299CC2D4B}"/>
  <tableColumns count="49">
    <tableColumn id="1" xr3:uid="{E5A2118E-0501-4A4B-AA82-7CBA26A18BC9}" name="Iteration" dataDxfId="128"/>
    <tableColumn id="2" xr3:uid="{79908151-062F-4A8F-8C25-A335E348AD13}" name="Shortcut" dataDxfId="127"/>
    <tableColumn id="3" xr3:uid="{6626FCEE-6B11-4B11-83AF-4171A282BDF2}" name="Name" dataDxfId="126"/>
    <tableColumn id="4" xr3:uid="{F1716EB6-28FE-44FD-8563-1E96E96CA929}" name="Type" dataDxfId="125"/>
    <tableColumn id="5" xr3:uid="{6BB310DD-472E-436F-92CD-AC7457342ACB}" name="Time" dataDxfId="124"/>
    <tableColumn id="6" xr3:uid="{42315694-27DF-4C6F-AA80-E063B31C6255}" name="Total Length" dataDxfId="123"/>
    <tableColumn id="7" xr3:uid="{F32BF552-229D-4F92-B1AE-150C9A9790FF}" name="Training Set" dataDxfId="122"/>
    <tableColumn id="8" xr3:uid="{BF156BF4-91A1-4D8E-91A6-E362E40B45BD}" name="Test Set" dataDxfId="121"/>
    <tableColumn id="9" xr3:uid="{CDADC4E6-D481-4EC7-88EA-32E73219CA4F}" name="Accuracy" dataDxfId="120"/>
    <tableColumn id="10" xr3:uid="{6623D7DC-A1FE-4332-9D8F-C07406AA4FAA}" name="Precision Macro" dataDxfId="119"/>
    <tableColumn id="11" xr3:uid="{706178BC-AFDB-4606-AC98-D338C1CF6B0B}" name="Precision Micro" dataDxfId="118"/>
    <tableColumn id="12" xr3:uid="{9B729BDF-C390-410A-A521-46C0AC599E8F}" name="Precision Binary" dataDxfId="117"/>
    <tableColumn id="13" xr3:uid="{F24B3E7E-27F9-45DF-9AB8-3F87F6DA008D}" name="Recall Macro" dataDxfId="116"/>
    <tableColumn id="14" xr3:uid="{8200A4D4-654B-4921-8381-1FB1AC5D3AAB}" name="Recall Micro" dataDxfId="115"/>
    <tableColumn id="15" xr3:uid="{1B2C497A-12CB-4C9F-B839-10F64064530B}" name="Recall Binary" dataDxfId="114"/>
    <tableColumn id="16" xr3:uid="{9B78B95B-6F16-4F00-9B45-A4A97DEFBEB0}" name="F1 Macro" dataDxfId="113"/>
    <tableColumn id="17" xr3:uid="{E9F7793A-1E3F-421A-B756-BEC3AF8BA213}" name="F1 Micro" dataDxfId="112"/>
    <tableColumn id="18" xr3:uid="{63848768-7DBA-48AD-B820-A0326D526480}" name="F1 Binary" dataDxfId="111"/>
    <tableColumn id="19" xr3:uid="{5040CAFA-39C8-4B84-87E3-D4F5774187A4}" name="Matrix" dataDxfId="110"/>
    <tableColumn id="20" xr3:uid="{26AEFA13-BB28-40FA-B381-D4AF83ED3677}" name="Neg ist Neg" dataDxfId="109"/>
    <tableColumn id="21" xr3:uid="{E7310930-A639-4DDF-83D7-97E91D8AF39E}" name="Neg ist Pos" dataDxfId="108"/>
    <tableColumn id="22" xr3:uid="{16453ED6-4724-4EB4-93F6-E1EA0C17F1F2}" name="Neg ist Neu" dataDxfId="107"/>
    <tableColumn id="23" xr3:uid="{E5600EFE-6A82-48EE-8569-6F1E2C72DEC7}" name="Pos ist Neg" dataDxfId="106"/>
    <tableColumn id="24" xr3:uid="{DA3C4E61-E7D0-454A-8378-BF447E76EAC5}" name="Pos ist Pos" dataDxfId="105"/>
    <tableColumn id="25" xr3:uid="{A2B33B16-3040-437D-9065-C728FC10E38B}" name="Pos ist Neu" dataDxfId="104"/>
    <tableColumn id="26" xr3:uid="{237F5F5C-6AC5-4D51-971D-65B4B7592378}" name="Neu ist Neg " dataDxfId="103"/>
    <tableColumn id="27" xr3:uid="{20A24D02-3283-4AC0-A627-647271A5576E}" name="Neu ist Pos" dataDxfId="102"/>
    <tableColumn id="28" xr3:uid="{5C15B048-4B56-457B-90F5-607DBD8EC5AB}" name="Neu ist Neu" dataDxfId="101"/>
    <tableColumn id="29" xr3:uid="{23BA3C93-09F3-4CAD-9D80-958E0707C8BB}" name="Pos precision" dataDxfId="100"/>
    <tableColumn id="30" xr3:uid="{74ACAC22-2A21-4DD5-9FE7-4CC3AE18E6D8}" name="Pos recall" dataDxfId="99"/>
    <tableColumn id="31" xr3:uid="{53DE7EBC-0721-42FF-BFDF-7EBC35680020}" name="Pos f1-score" dataDxfId="98"/>
    <tableColumn id="32" xr3:uid="{54F84982-778F-4C4D-B9B5-4032D9C4C810}" name="Pos support" dataDxfId="97"/>
    <tableColumn id="33" xr3:uid="{C05FE21D-9B33-42D4-BC07-CFC6950B841A}" name="Neg precision" dataDxfId="96"/>
    <tableColumn id="34" xr3:uid="{3ADA325F-9F7B-4DD0-B7D9-D52FB3310FD4}" name="Neg recall" dataDxfId="95"/>
    <tableColumn id="35" xr3:uid="{9E5CD761-D217-4C20-B436-B3B536A9BF96}" name="Neg f1-score" dataDxfId="94"/>
    <tableColumn id="36" xr3:uid="{6FA22FFB-A9ED-43AC-BB4E-C3207D1E6542}" name="Neg support" dataDxfId="93"/>
    <tableColumn id="37" xr3:uid="{58BF6523-4768-405B-AFD5-8F90EAE38DF9}" name="Neu f1-score" dataDxfId="92"/>
    <tableColumn id="38" xr3:uid="{658F0908-CF17-4D9B-AF28-174BAD884E92}" name="Neu support" dataDxfId="91"/>
    <tableColumn id="39" xr3:uid="{DAA84804-E91B-4C07-AE10-B1A1FCFFE75B}" name="Neu precision" dataDxfId="90"/>
    <tableColumn id="40" xr3:uid="{AC5ADE84-6CFC-4C2F-AA13-DC564C6387F7}" name="Neu recall" dataDxfId="89"/>
    <tableColumn id="41" xr3:uid="{D027C171-419F-49A0-A461-32CDF5F45052}" name="accuracy accuracy" dataDxfId="88"/>
    <tableColumn id="42" xr3:uid="{7A697A4C-6671-4FD5-B46B-EF3C6EC0639B}" name="macro avg precision" dataDxfId="87"/>
    <tableColumn id="43" xr3:uid="{2ADB82C6-5234-4B47-8588-D13EBC246079}" name="macro avg recall" dataDxfId="86"/>
    <tableColumn id="44" xr3:uid="{934BD923-A50D-4534-9D67-026EEA716262}" name="macro avg f1-score" dataDxfId="85"/>
    <tableColumn id="45" xr3:uid="{BE895C27-2E8F-47CF-B74B-40D463AE454D}" name="macro avg support" dataDxfId="84"/>
    <tableColumn id="46" xr3:uid="{F72C4BC8-A1E1-4FF5-A252-58B50455D692}" name="weighted avg precision" dataDxfId="83"/>
    <tableColumn id="47" xr3:uid="{6F66DB24-3A9F-4B1C-B9A7-1AA5CCBB8616}" name="weighted avg recall" dataDxfId="82"/>
    <tableColumn id="48" xr3:uid="{E837ED9D-AA64-4DC3-8F44-6B4FC53186D6}" name="weighted avg f1-score" dataDxfId="81"/>
    <tableColumn id="49" xr3:uid="{853D4B5D-7448-48B7-A5F9-A84FAC26455A}" name="weighted avg support" dataDxfId="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B851DF-5677-4096-966D-5AADC463444C}" name="Tabelle9" displayName="Tabelle9" ref="A1:AD19" totalsRowShown="0" headerRowDxfId="79" dataDxfId="77" headerRowBorderDxfId="78" tableBorderDxfId="76" totalsRowBorderDxfId="75">
  <autoFilter ref="A1:AD19" xr:uid="{ACB851DF-5677-4096-966D-5AADC463444C}"/>
  <tableColumns count="30">
    <tableColumn id="1" xr3:uid="{2E88403A-7BFE-4739-885B-1D52A3ABD481}" name="Iteration" dataDxfId="74"/>
    <tableColumn id="2" xr3:uid="{5C93CED8-9C42-41D3-9B7E-61A74E6BBFF0}" name="Shortcut" dataDxfId="73"/>
    <tableColumn id="3" xr3:uid="{F8F086A2-2D37-433F-ABC7-0F2E1A612B30}" name="Name" dataDxfId="72"/>
    <tableColumn id="4" xr3:uid="{18DB62E6-BDC3-407A-AB5C-EFAD310632E3}" name="Type" dataDxfId="71"/>
    <tableColumn id="5" xr3:uid="{044D18AB-344B-4A60-8134-32EADDF2D5D4}" name="Time" dataDxfId="70"/>
    <tableColumn id="6" xr3:uid="{3C14EEA7-5C05-4A34-83DE-C96007AF4442}" name="Total Length" dataDxfId="69"/>
    <tableColumn id="7" xr3:uid="{8CBC0006-1DD6-4031-A31D-8ED8C553F8A3}" name="Training Set" dataDxfId="68"/>
    <tableColumn id="8" xr3:uid="{CF8F2075-4F40-47FF-8ACA-9EA1C4E2B81A}" name="Test Set" dataDxfId="67"/>
    <tableColumn id="9" xr3:uid="{9AD3B4FF-A52F-416D-A5BC-614F319FC2CB}" name="Neg ist Neg" dataDxfId="66"/>
    <tableColumn id="10" xr3:uid="{967BD49F-D7FC-45F1-89E6-775274C08E60}" name="Neg ist Pos" dataDxfId="65"/>
    <tableColumn id="11" xr3:uid="{67DFE8D5-AB87-40CE-8E3A-DBEFD9BEA88F}" name="Neg ist Neu" dataDxfId="64"/>
    <tableColumn id="12" xr3:uid="{4A877A60-BC11-48BD-8191-A14CDBA2D394}" name="Pos ist Neg" dataDxfId="63"/>
    <tableColumn id="13" xr3:uid="{92FE1DB3-77BB-45AC-BDC6-8248BCF6FAA4}" name="Pos ist Pos" dataDxfId="62"/>
    <tableColumn id="14" xr3:uid="{3189545E-D200-4046-AB76-44C070C2CD8D}" name="Pos ist Neu" dataDxfId="61"/>
    <tableColumn id="15" xr3:uid="{61AB5A8E-3D5F-4C18-AD3E-120930165CDB}" name="Neu ist Neg " dataDxfId="60"/>
    <tableColumn id="16" xr3:uid="{792DB6EB-0627-4090-AE4F-2C5B40E31597}" name="Neu ist Pos" dataDxfId="59"/>
    <tableColumn id="17" xr3:uid="{EBAB54D0-F23F-4A78-9C37-19493E9D60E1}" name="Neu ist Neu" dataDxfId="58"/>
    <tableColumn id="18" xr3:uid="{7F4F5D6E-E397-4C31-9006-2013FE25F779}" name="Accuracy" dataDxfId="57"/>
    <tableColumn id="19" xr3:uid="{970AA299-54A8-4C49-9067-404A64E8CE6E}" name="Precision Macro" dataDxfId="56"/>
    <tableColumn id="20" xr3:uid="{5EF5E141-53E1-4FCB-B7C5-F7AAD81A680E}" name="Precision Micro" dataDxfId="55"/>
    <tableColumn id="21" xr3:uid="{25229882-ED6E-4DE5-B761-1AA0B87B638D}" name="Recall Macro" dataDxfId="54"/>
    <tableColumn id="22" xr3:uid="{14F32766-9E1B-4544-90E9-89843A5697DF}" name="Recall Micro" dataDxfId="53"/>
    <tableColumn id="23" xr3:uid="{29F32608-692E-4719-9CBE-719431338B3A}" name="F1 Macro" dataDxfId="52"/>
    <tableColumn id="24" xr3:uid="{FCFA3B3F-BE45-40BC-8F2A-CF9ED1735507}" name="F1 Micro" dataDxfId="51"/>
    <tableColumn id="25" xr3:uid="{00E37CA0-3C0A-4C17-96D3-2860A943602E}" name="macro avg precision" dataDxfId="50"/>
    <tableColumn id="26" xr3:uid="{3FE373C0-2B6B-476D-9666-9094DBBF81D1}" name="macro avg recall" dataDxfId="49"/>
    <tableColumn id="27" xr3:uid="{9801898B-40EF-42C7-AA48-DBA2F5FCBC3D}" name="macro avg f1-score" dataDxfId="48"/>
    <tableColumn id="28" xr3:uid="{F7FD2950-32A1-4CC2-BE15-D8AC46D5103E}" name="weighted avg precision" dataDxfId="47"/>
    <tableColumn id="29" xr3:uid="{23E4EBC9-5D21-42CA-BFF5-88FE27A3A849}" name="weighted avg recall" dataDxfId="46"/>
    <tableColumn id="30" xr3:uid="{C2B8F58D-8B25-4A9F-88F8-A77CF674CE2C}" name="weighted avg f1-score" dataDxfId="4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21F985-EB1E-463C-9FB1-A51932CFB70E}" name="Tabelle10" displayName="Tabelle10" ref="A1:L19" totalsRowShown="0" headerRowDxfId="44" dataDxfId="42" headerRowBorderDxfId="43" tableBorderDxfId="41">
  <autoFilter ref="A1:L19" xr:uid="{4121F985-EB1E-463C-9FB1-A51932CFB70E}"/>
  <tableColumns count="12">
    <tableColumn id="1" xr3:uid="{8BD9C74D-3A44-4B0E-9CD3-6E8BCDC7053F}" name="Iteration" dataDxfId="40"/>
    <tableColumn id="2" xr3:uid="{4EC83CA5-29C0-418B-A09C-B522C67DB74D}" name="Shortcut" dataDxfId="39"/>
    <tableColumn id="3" xr3:uid="{D9C14E59-59FE-4B0E-A420-5B38EB415DC1}" name="Name" dataDxfId="38"/>
    <tableColumn id="4" xr3:uid="{ACCFDE78-04BB-4B0C-B292-1E18CC7347BE}" name="Type" dataDxfId="37"/>
    <tableColumn id="5" xr3:uid="{DE620F2A-7434-4924-86C5-2629C918EB40}" name="Neg precision" dataDxfId="36"/>
    <tableColumn id="6" xr3:uid="{78455D82-B6D2-4BBC-8005-98DA700FDF7A}" name="Neg recall" dataDxfId="35"/>
    <tableColumn id="7" xr3:uid="{4A23D33A-7F63-4C53-98EC-D2C652ACB5B2}" name="Neg f1-score" dataDxfId="34"/>
    <tableColumn id="8" xr3:uid="{22E47FCF-AD32-42CE-8247-95BD9F39460D}" name="Neg support" dataDxfId="33"/>
    <tableColumn id="9" xr3:uid="{45B8C526-2AEE-4E6C-B94D-CDCB024FBB35}" name="Neg ist Neg" dataDxfId="32"/>
    <tableColumn id="10" xr3:uid="{E2412DC9-B5D8-401E-87D8-056B2F0F6A39}" name="Neg ist Pos" dataDxfId="31"/>
    <tableColumn id="11" xr3:uid="{9BC144B3-57FB-483F-B570-27C744F964BF}" name="Neg ist Neu" dataDxfId="30"/>
    <tableColumn id="12" xr3:uid="{AC1EC755-A9AC-4EEB-8B99-57E56207FAF1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25D9-37EB-46E1-8FCC-CAD719E7A85A}">
  <dimension ref="A1:AN114"/>
  <sheetViews>
    <sheetView topLeftCell="E79" zoomScale="175" zoomScaleNormal="175" workbookViewId="0">
      <selection activeCell="J103" sqref="J103"/>
    </sheetView>
  </sheetViews>
  <sheetFormatPr baseColWidth="10" defaultRowHeight="15" x14ac:dyDescent="0.25"/>
  <cols>
    <col min="1" max="1" width="11" bestFit="1" customWidth="1"/>
    <col min="2" max="2" width="12.7109375" bestFit="1" customWidth="1"/>
    <col min="3" max="3" width="14.85546875" bestFit="1" customWidth="1"/>
    <col min="4" max="4" width="13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13.455705165863035</v>
      </c>
      <c r="F2">
        <v>146</v>
      </c>
      <c r="G2">
        <v>109</v>
      </c>
      <c r="H2">
        <v>37</v>
      </c>
      <c r="I2">
        <v>0.6216216216216216</v>
      </c>
      <c r="J2">
        <v>0</v>
      </c>
      <c r="K2">
        <v>0</v>
      </c>
      <c r="L2">
        <v>1</v>
      </c>
      <c r="M2">
        <v>0</v>
      </c>
      <c r="N2">
        <v>0</v>
      </c>
      <c r="O2">
        <v>6.6666666666666596E-2</v>
      </c>
      <c r="P2">
        <v>0</v>
      </c>
      <c r="Q2">
        <v>0</v>
      </c>
      <c r="R2">
        <v>0.125</v>
      </c>
      <c r="S2" s="1" t="s">
        <v>151</v>
      </c>
      <c r="T2" s="1">
        <v>22</v>
      </c>
      <c r="U2" s="1">
        <v>0</v>
      </c>
      <c r="V2" s="1">
        <v>14</v>
      </c>
      <c r="W2" s="1">
        <v>1</v>
      </c>
      <c r="X2">
        <v>1</v>
      </c>
      <c r="Y2">
        <v>6.6666666666666596E-2</v>
      </c>
      <c r="Z2">
        <v>0.125</v>
      </c>
      <c r="AA2">
        <v>15</v>
      </c>
      <c r="AB2">
        <v>0.61111111111111116</v>
      </c>
      <c r="AC2">
        <v>1</v>
      </c>
      <c r="AD2">
        <v>0.75862068965517249</v>
      </c>
      <c r="AE2">
        <v>22</v>
      </c>
      <c r="AF2">
        <v>0.6216216216216216</v>
      </c>
      <c r="AG2">
        <v>0.80555555555555558</v>
      </c>
      <c r="AH2">
        <v>0.53333333333333333</v>
      </c>
      <c r="AI2">
        <v>0.44181034482758619</v>
      </c>
      <c r="AJ2">
        <v>37</v>
      </c>
      <c r="AK2">
        <v>0.76876876876876887</v>
      </c>
      <c r="AL2">
        <v>0.6216216216216216</v>
      </c>
      <c r="AM2">
        <v>0.50174743709226466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13.025261163711548</v>
      </c>
      <c r="F3">
        <v>146</v>
      </c>
      <c r="G3">
        <v>109</v>
      </c>
      <c r="H3">
        <v>37</v>
      </c>
      <c r="I3">
        <v>0.64864864864864868</v>
      </c>
      <c r="J3">
        <v>0</v>
      </c>
      <c r="K3">
        <v>0</v>
      </c>
      <c r="L3">
        <v>0.66666666666666663</v>
      </c>
      <c r="M3">
        <v>0</v>
      </c>
      <c r="N3">
        <v>0</v>
      </c>
      <c r="O3">
        <v>0.14285714285714279</v>
      </c>
      <c r="P3">
        <v>0</v>
      </c>
      <c r="Q3">
        <v>0</v>
      </c>
      <c r="R3">
        <v>0.23529411764705879</v>
      </c>
      <c r="S3" s="1" t="s">
        <v>152</v>
      </c>
      <c r="T3" s="1">
        <v>22</v>
      </c>
      <c r="U3" s="1">
        <v>1</v>
      </c>
      <c r="V3" s="1">
        <v>12</v>
      </c>
      <c r="W3" s="1">
        <v>2</v>
      </c>
      <c r="X3">
        <v>0.66666666666666663</v>
      </c>
      <c r="Y3">
        <v>0.14285714285714279</v>
      </c>
      <c r="Z3">
        <v>0.23529411764705879</v>
      </c>
      <c r="AA3">
        <v>14</v>
      </c>
      <c r="AB3">
        <v>0.6470588235294118</v>
      </c>
      <c r="AC3">
        <v>0.95652173913043481</v>
      </c>
      <c r="AD3">
        <v>0.77192982456140358</v>
      </c>
      <c r="AE3">
        <v>23</v>
      </c>
      <c r="AF3">
        <v>0.64864864864864868</v>
      </c>
      <c r="AG3">
        <v>0.65686274509803921</v>
      </c>
      <c r="AH3">
        <v>0.5496894409937888</v>
      </c>
      <c r="AI3">
        <v>0.50361197110423117</v>
      </c>
      <c r="AJ3">
        <v>37</v>
      </c>
      <c r="AK3">
        <v>0.65447800741918383</v>
      </c>
      <c r="AL3">
        <v>0.64864864864864868</v>
      </c>
      <c r="AM3">
        <v>0.56887847599921904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12.702040195465088</v>
      </c>
      <c r="F4">
        <v>146</v>
      </c>
      <c r="G4">
        <v>110</v>
      </c>
      <c r="H4">
        <v>36</v>
      </c>
      <c r="I4">
        <v>0.63888888888888884</v>
      </c>
      <c r="J4">
        <v>0</v>
      </c>
      <c r="K4">
        <v>0</v>
      </c>
      <c r="L4">
        <v>0.55555555555555558</v>
      </c>
      <c r="M4">
        <v>0</v>
      </c>
      <c r="N4">
        <v>0</v>
      </c>
      <c r="O4">
        <v>0.3571428571428571</v>
      </c>
      <c r="P4">
        <v>0</v>
      </c>
      <c r="Q4">
        <v>0</v>
      </c>
      <c r="R4">
        <v>0.43478260869565211</v>
      </c>
      <c r="S4" s="1" t="s">
        <v>153</v>
      </c>
      <c r="T4" s="1">
        <v>18</v>
      </c>
      <c r="U4" s="1">
        <v>4</v>
      </c>
      <c r="V4" s="1">
        <v>9</v>
      </c>
      <c r="W4" s="1">
        <v>5</v>
      </c>
      <c r="X4">
        <v>0.55555555555555558</v>
      </c>
      <c r="Y4">
        <v>0.3571428571428571</v>
      </c>
      <c r="Z4">
        <v>0.43478260869565211</v>
      </c>
      <c r="AA4">
        <v>14</v>
      </c>
      <c r="AB4">
        <v>0.66666666666666663</v>
      </c>
      <c r="AC4">
        <v>0.81818181818181823</v>
      </c>
      <c r="AD4">
        <v>0.73469387755102034</v>
      </c>
      <c r="AE4">
        <v>22</v>
      </c>
      <c r="AF4">
        <v>0.63888888888888884</v>
      </c>
      <c r="AG4">
        <v>0.61111111111111116</v>
      </c>
      <c r="AH4">
        <v>0.58766233766233766</v>
      </c>
      <c r="AI4">
        <v>0.58473824312333622</v>
      </c>
      <c r="AJ4">
        <v>36</v>
      </c>
      <c r="AK4">
        <v>0.62345679012345678</v>
      </c>
      <c r="AL4">
        <v>0.63888888888888884</v>
      </c>
      <c r="AM4">
        <v>0.61806171744059935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12.795798540115356</v>
      </c>
      <c r="F5">
        <v>146</v>
      </c>
      <c r="G5">
        <v>110</v>
      </c>
      <c r="H5">
        <v>36</v>
      </c>
      <c r="I5">
        <v>0.72222222222222221</v>
      </c>
      <c r="J5">
        <v>0</v>
      </c>
      <c r="K5">
        <v>0</v>
      </c>
      <c r="L5">
        <v>0.7</v>
      </c>
      <c r="M5">
        <v>0</v>
      </c>
      <c r="N5">
        <v>0</v>
      </c>
      <c r="O5">
        <v>0.5</v>
      </c>
      <c r="P5">
        <v>0</v>
      </c>
      <c r="Q5">
        <v>0</v>
      </c>
      <c r="R5">
        <v>0.58333333333333337</v>
      </c>
      <c r="S5" s="1" t="s">
        <v>154</v>
      </c>
      <c r="T5" s="1">
        <v>19</v>
      </c>
      <c r="U5" s="1">
        <v>3</v>
      </c>
      <c r="V5" s="1">
        <v>7</v>
      </c>
      <c r="W5" s="1">
        <v>7</v>
      </c>
      <c r="X5">
        <v>0.7</v>
      </c>
      <c r="Y5">
        <v>0.5</v>
      </c>
      <c r="Z5">
        <v>0.58333333333333337</v>
      </c>
      <c r="AA5">
        <v>14</v>
      </c>
      <c r="AB5">
        <v>0.73076923076923073</v>
      </c>
      <c r="AC5">
        <v>0.86363636363636365</v>
      </c>
      <c r="AD5">
        <v>0.79166666666666663</v>
      </c>
      <c r="AE5">
        <v>22</v>
      </c>
      <c r="AF5">
        <v>0.72222222222222221</v>
      </c>
      <c r="AG5">
        <v>0.71538461538461529</v>
      </c>
      <c r="AH5">
        <v>0.68181818181818188</v>
      </c>
      <c r="AI5">
        <v>0.6875</v>
      </c>
      <c r="AJ5">
        <v>36</v>
      </c>
      <c r="AK5">
        <v>0.7188034188034188</v>
      </c>
      <c r="AL5">
        <v>0.72222222222222221</v>
      </c>
      <c r="AM5">
        <v>0.71064814814814814</v>
      </c>
      <c r="AN5">
        <v>36</v>
      </c>
    </row>
    <row r="6" spans="1:40" s="3" customFormat="1" x14ac:dyDescent="0.25">
      <c r="A6" s="2" t="s">
        <v>229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51.978805065155029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0.65784534534534533</v>
      </c>
      <c r="J6" s="2">
        <f t="shared" ref="J6:L6" si="0">SUM(J2:J5)/4</f>
        <v>0</v>
      </c>
      <c r="K6" s="2">
        <f t="shared" si="0"/>
        <v>0</v>
      </c>
      <c r="L6" s="2">
        <f t="shared" si="0"/>
        <v>0.73055555555555562</v>
      </c>
      <c r="M6" s="2">
        <f>SUM(M2:M5)/4</f>
        <v>0</v>
      </c>
      <c r="N6" s="2">
        <f t="shared" ref="N6:O6" si="1">SUM(N2:N5)/4</f>
        <v>0</v>
      </c>
      <c r="O6" s="2">
        <f t="shared" si="1"/>
        <v>0.26666666666666661</v>
      </c>
      <c r="P6" s="2">
        <f>SUM(P2:P5)/4</f>
        <v>0</v>
      </c>
      <c r="Q6" s="2">
        <f t="shared" ref="Q6:R6" si="2">SUM(Q2:Q5)/4</f>
        <v>0</v>
      </c>
      <c r="R6" s="2">
        <f t="shared" si="2"/>
        <v>0.34460251491901106</v>
      </c>
      <c r="S6" s="2"/>
      <c r="T6" s="2">
        <f>ROUND(SUM(T2:T5)/4,0)</f>
        <v>20</v>
      </c>
      <c r="U6" s="2">
        <f t="shared" ref="U6:W6" si="3">ROUND(SUM(U2:U5)/4,0)</f>
        <v>2</v>
      </c>
      <c r="V6" s="2">
        <f t="shared" si="3"/>
        <v>11</v>
      </c>
      <c r="W6" s="2">
        <f t="shared" si="3"/>
        <v>4</v>
      </c>
      <c r="X6" s="2">
        <f t="shared" ref="X6" si="4">SUM(X2:X5)/4</f>
        <v>0.73055555555555562</v>
      </c>
      <c r="Y6" s="2">
        <f t="shared" ref="Y6:Z6" si="5">SUM(Y2:Y5)/4</f>
        <v>0.26666666666666661</v>
      </c>
      <c r="Z6" s="2">
        <f t="shared" si="5"/>
        <v>0.34460251491901106</v>
      </c>
      <c r="AA6" s="2">
        <f>AA5</f>
        <v>14</v>
      </c>
      <c r="AB6" s="2">
        <f t="shared" ref="AB6:AD6" si="6">SUM(AB2:AB5)/4</f>
        <v>0.66390145801910505</v>
      </c>
      <c r="AC6" s="2">
        <f t="shared" si="6"/>
        <v>0.90958498023715417</v>
      </c>
      <c r="AD6" s="2">
        <f t="shared" si="6"/>
        <v>0.76422776460856567</v>
      </c>
      <c r="AE6" s="2">
        <f>AE5</f>
        <v>22</v>
      </c>
      <c r="AF6" s="2">
        <f t="shared" ref="AF6:AI6" si="7">SUM(AF2:AF5)/4</f>
        <v>0.65784534534534533</v>
      </c>
      <c r="AG6" s="2">
        <f t="shared" si="7"/>
        <v>0.69722850678733028</v>
      </c>
      <c r="AH6" s="2">
        <f t="shared" si="7"/>
        <v>0.58812582345191045</v>
      </c>
      <c r="AI6" s="2">
        <f t="shared" si="7"/>
        <v>0.55441513976378842</v>
      </c>
      <c r="AJ6" s="2">
        <f>AJ5</f>
        <v>36</v>
      </c>
      <c r="AK6" s="2">
        <f t="shared" ref="AK6:AM6" si="8">SUM(AK2:AK5)/4</f>
        <v>0.69137674627870715</v>
      </c>
      <c r="AL6" s="2">
        <f t="shared" si="8"/>
        <v>0.65784534534534533</v>
      </c>
      <c r="AM6" s="2">
        <f t="shared" si="8"/>
        <v>0.59983394467005779</v>
      </c>
      <c r="AN6" s="2">
        <f>AN5</f>
        <v>36</v>
      </c>
    </row>
    <row r="7" spans="1:40" x14ac:dyDescent="0.25">
      <c r="A7">
        <v>1</v>
      </c>
      <c r="B7" s="1" t="s">
        <v>31</v>
      </c>
      <c r="C7" s="1" t="s">
        <v>32</v>
      </c>
      <c r="D7" s="1" t="s">
        <v>30</v>
      </c>
      <c r="E7">
        <v>21.015586614608765</v>
      </c>
      <c r="F7">
        <v>572</v>
      </c>
      <c r="G7">
        <v>429</v>
      </c>
      <c r="H7">
        <v>143</v>
      </c>
      <c r="I7">
        <v>0.72727272727272729</v>
      </c>
      <c r="J7">
        <v>0</v>
      </c>
      <c r="K7">
        <v>0</v>
      </c>
      <c r="L7">
        <v>0.65714285714285714</v>
      </c>
      <c r="M7">
        <v>0</v>
      </c>
      <c r="N7">
        <v>0</v>
      </c>
      <c r="O7">
        <v>0.46</v>
      </c>
      <c r="P7">
        <v>0</v>
      </c>
      <c r="Q7">
        <v>0</v>
      </c>
      <c r="R7">
        <v>0.54117647058823537</v>
      </c>
      <c r="S7" s="1" t="s">
        <v>155</v>
      </c>
      <c r="T7" s="1">
        <v>81</v>
      </c>
      <c r="U7" s="1">
        <v>12</v>
      </c>
      <c r="V7" s="1">
        <v>27</v>
      </c>
      <c r="W7" s="1">
        <v>23</v>
      </c>
      <c r="X7">
        <v>0.65714285714285714</v>
      </c>
      <c r="Y7">
        <v>0.46</v>
      </c>
      <c r="Z7">
        <v>0.54117647058823537</v>
      </c>
      <c r="AA7">
        <v>50</v>
      </c>
      <c r="AB7">
        <v>0.75</v>
      </c>
      <c r="AC7">
        <v>0.87096774193548387</v>
      </c>
      <c r="AD7">
        <v>0.80597014925373123</v>
      </c>
      <c r="AE7">
        <v>93</v>
      </c>
      <c r="AF7">
        <v>0.72727272727272729</v>
      </c>
      <c r="AG7">
        <v>0.70357142857142851</v>
      </c>
      <c r="AH7">
        <v>0.66548387096774198</v>
      </c>
      <c r="AI7">
        <v>0.6735733099209833</v>
      </c>
      <c r="AJ7">
        <v>143</v>
      </c>
      <c r="AK7">
        <v>0.71753246753246758</v>
      </c>
      <c r="AL7">
        <v>0.72727272727272729</v>
      </c>
      <c r="AM7">
        <v>0.71338494692313825</v>
      </c>
      <c r="AN7">
        <v>143</v>
      </c>
    </row>
    <row r="8" spans="1:40" x14ac:dyDescent="0.25">
      <c r="A8">
        <v>2</v>
      </c>
      <c r="B8" s="1" t="s">
        <v>31</v>
      </c>
      <c r="C8" s="1" t="s">
        <v>32</v>
      </c>
      <c r="D8" s="1" t="s">
        <v>30</v>
      </c>
      <c r="E8">
        <v>22.847057342529297</v>
      </c>
      <c r="F8">
        <v>572</v>
      </c>
      <c r="G8">
        <v>429</v>
      </c>
      <c r="H8">
        <v>143</v>
      </c>
      <c r="I8">
        <v>0.69230769230769229</v>
      </c>
      <c r="J8">
        <v>0</v>
      </c>
      <c r="K8">
        <v>0</v>
      </c>
      <c r="L8">
        <v>1</v>
      </c>
      <c r="M8">
        <v>0</v>
      </c>
      <c r="N8">
        <v>0</v>
      </c>
      <c r="O8">
        <v>0.12</v>
      </c>
      <c r="P8">
        <v>0</v>
      </c>
      <c r="Q8">
        <v>0</v>
      </c>
      <c r="R8">
        <v>0.21428571428571419</v>
      </c>
      <c r="S8" s="1" t="s">
        <v>156</v>
      </c>
      <c r="T8" s="1">
        <v>93</v>
      </c>
      <c r="U8" s="1">
        <v>0</v>
      </c>
      <c r="V8" s="1">
        <v>44</v>
      </c>
      <c r="W8" s="1">
        <v>6</v>
      </c>
      <c r="X8">
        <v>1</v>
      </c>
      <c r="Y8">
        <v>0.12</v>
      </c>
      <c r="Z8">
        <v>0.21428571428571419</v>
      </c>
      <c r="AA8">
        <v>50</v>
      </c>
      <c r="AB8">
        <v>0.67883211678832112</v>
      </c>
      <c r="AC8">
        <v>1</v>
      </c>
      <c r="AD8">
        <v>0.80869565217391304</v>
      </c>
      <c r="AE8">
        <v>93</v>
      </c>
      <c r="AF8">
        <v>0.69230769230769229</v>
      </c>
      <c r="AG8">
        <v>0.83941605839416056</v>
      </c>
      <c r="AH8">
        <v>0.56000000000000005</v>
      </c>
      <c r="AI8">
        <v>0.51149068322981361</v>
      </c>
      <c r="AJ8">
        <v>143</v>
      </c>
      <c r="AK8">
        <v>0.79112857944974735</v>
      </c>
      <c r="AL8">
        <v>0.69230769230769229</v>
      </c>
      <c r="AM8">
        <v>0.60086000955566166</v>
      </c>
      <c r="AN8">
        <v>143</v>
      </c>
    </row>
    <row r="9" spans="1:40" x14ac:dyDescent="0.25">
      <c r="A9">
        <v>3</v>
      </c>
      <c r="B9" s="1" t="s">
        <v>31</v>
      </c>
      <c r="C9" s="1" t="s">
        <v>32</v>
      </c>
      <c r="D9" s="1" t="s">
        <v>30</v>
      </c>
      <c r="E9">
        <v>23.156618118286133</v>
      </c>
      <c r="F9">
        <v>572</v>
      </c>
      <c r="G9">
        <v>429</v>
      </c>
      <c r="H9">
        <v>143</v>
      </c>
      <c r="I9">
        <v>0.72727272727272729</v>
      </c>
      <c r="J9">
        <v>0</v>
      </c>
      <c r="K9">
        <v>0</v>
      </c>
      <c r="L9">
        <v>0.6428571428571429</v>
      </c>
      <c r="M9">
        <v>0</v>
      </c>
      <c r="N9">
        <v>0</v>
      </c>
      <c r="O9">
        <v>0.52941176470588236</v>
      </c>
      <c r="P9">
        <v>0</v>
      </c>
      <c r="Q9">
        <v>0</v>
      </c>
      <c r="R9">
        <v>0.58064516129032262</v>
      </c>
      <c r="S9" s="1" t="s">
        <v>157</v>
      </c>
      <c r="T9" s="1">
        <v>77</v>
      </c>
      <c r="U9" s="1">
        <v>15</v>
      </c>
      <c r="V9" s="1">
        <v>24</v>
      </c>
      <c r="W9" s="1">
        <v>27</v>
      </c>
      <c r="X9">
        <v>0.6428571428571429</v>
      </c>
      <c r="Y9">
        <v>0.52941176470588236</v>
      </c>
      <c r="Z9">
        <v>0.58064516129032262</v>
      </c>
      <c r="AA9">
        <v>51</v>
      </c>
      <c r="AB9">
        <v>0.76237623762376239</v>
      </c>
      <c r="AC9">
        <v>0.83695652173913049</v>
      </c>
      <c r="AD9">
        <v>0.79792746113989643</v>
      </c>
      <c r="AE9">
        <v>92</v>
      </c>
      <c r="AF9">
        <v>0.72727272727272729</v>
      </c>
      <c r="AG9">
        <v>0.7026166902404527</v>
      </c>
      <c r="AH9">
        <v>0.68318414322250642</v>
      </c>
      <c r="AI9">
        <v>0.68928631121510953</v>
      </c>
      <c r="AJ9">
        <v>143</v>
      </c>
      <c r="AK9">
        <v>0.71975054648321979</v>
      </c>
      <c r="AL9">
        <v>0.72727272727272729</v>
      </c>
      <c r="AM9">
        <v>0.7204351723823561</v>
      </c>
      <c r="AN9">
        <v>143</v>
      </c>
    </row>
    <row r="10" spans="1:40" x14ac:dyDescent="0.25">
      <c r="A10">
        <v>4</v>
      </c>
      <c r="B10" s="1" t="s">
        <v>31</v>
      </c>
      <c r="C10" s="1" t="s">
        <v>32</v>
      </c>
      <c r="D10" s="1" t="s">
        <v>30</v>
      </c>
      <c r="E10">
        <v>22.595617771148682</v>
      </c>
      <c r="F10">
        <v>572</v>
      </c>
      <c r="G10">
        <v>429</v>
      </c>
      <c r="H10">
        <v>143</v>
      </c>
      <c r="I10">
        <v>0.70629370629370625</v>
      </c>
      <c r="J10">
        <v>0</v>
      </c>
      <c r="K10">
        <v>0</v>
      </c>
      <c r="L10">
        <v>0.69565217391304346</v>
      </c>
      <c r="M10">
        <v>0</v>
      </c>
      <c r="N10">
        <v>0</v>
      </c>
      <c r="O10">
        <v>0.31372549019607843</v>
      </c>
      <c r="P10">
        <v>0</v>
      </c>
      <c r="Q10">
        <v>0</v>
      </c>
      <c r="R10">
        <v>0.4324324324324324</v>
      </c>
      <c r="S10" s="1" t="s">
        <v>158</v>
      </c>
      <c r="T10" s="1">
        <v>85</v>
      </c>
      <c r="U10" s="1">
        <v>7</v>
      </c>
      <c r="V10" s="1">
        <v>35</v>
      </c>
      <c r="W10" s="1">
        <v>16</v>
      </c>
      <c r="X10">
        <v>0.69565217391304346</v>
      </c>
      <c r="Y10">
        <v>0.31372549019607843</v>
      </c>
      <c r="Z10">
        <v>0.4324324324324324</v>
      </c>
      <c r="AA10">
        <v>51</v>
      </c>
      <c r="AB10">
        <v>0.70833333333333337</v>
      </c>
      <c r="AC10">
        <v>0.92391304347826075</v>
      </c>
      <c r="AD10">
        <v>0.80188679245283012</v>
      </c>
      <c r="AE10">
        <v>92</v>
      </c>
      <c r="AF10">
        <v>0.70629370629370625</v>
      </c>
      <c r="AG10">
        <v>0.70199275362318847</v>
      </c>
      <c r="AH10">
        <v>0.6188192668371697</v>
      </c>
      <c r="AI10">
        <v>0.61715961244263129</v>
      </c>
      <c r="AJ10">
        <v>143</v>
      </c>
      <c r="AK10">
        <v>0.70381068207155173</v>
      </c>
      <c r="AL10">
        <v>0.70629370629370625</v>
      </c>
      <c r="AM10">
        <v>0.67012334936863227</v>
      </c>
      <c r="AN10">
        <v>143</v>
      </c>
    </row>
    <row r="11" spans="1:40" s="3" customFormat="1" x14ac:dyDescent="0.25">
      <c r="A11" s="2" t="s">
        <v>229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89.614879846572876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0.71328671328671323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0.74891304347826082</v>
      </c>
      <c r="M11" s="2">
        <f>SUM(M7:M10)/4</f>
        <v>0</v>
      </c>
      <c r="N11" s="2">
        <f t="shared" ref="N11:O11" si="10">SUM(N7:N10)/4</f>
        <v>0</v>
      </c>
      <c r="O11" s="2">
        <f t="shared" si="10"/>
        <v>0.35578431372549019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0.44213494464917613</v>
      </c>
      <c r="S11" s="2"/>
      <c r="T11" s="2">
        <f>ROUND(SUM(T7:T10)/4,0)</f>
        <v>84</v>
      </c>
      <c r="U11" s="2">
        <f t="shared" ref="U11:W11" si="12">ROUND(SUM(U7:U10)/4,0)</f>
        <v>9</v>
      </c>
      <c r="V11" s="2">
        <f t="shared" si="12"/>
        <v>33</v>
      </c>
      <c r="W11" s="2">
        <f t="shared" si="12"/>
        <v>18</v>
      </c>
      <c r="X11" s="2">
        <f t="shared" ref="X11" si="13">SUM(X7:X10)/4</f>
        <v>0.74891304347826082</v>
      </c>
      <c r="Y11" s="2">
        <f t="shared" ref="Y11:Z11" si="14">SUM(Y7:Y10)/4</f>
        <v>0.35578431372549019</v>
      </c>
      <c r="Z11" s="2">
        <f t="shared" si="14"/>
        <v>0.44213494464917613</v>
      </c>
      <c r="AA11" s="2">
        <f>AA10</f>
        <v>51</v>
      </c>
      <c r="AB11" s="2">
        <f t="shared" ref="AB11:AD11" si="15">SUM(AB7:AB10)/4</f>
        <v>0.72488542193635419</v>
      </c>
      <c r="AC11" s="2">
        <f t="shared" si="15"/>
        <v>0.90795932678821878</v>
      </c>
      <c r="AD11" s="2">
        <f t="shared" si="15"/>
        <v>0.80362001375509273</v>
      </c>
      <c r="AE11" s="2">
        <f>AE10</f>
        <v>92</v>
      </c>
      <c r="AF11" s="2">
        <f t="shared" ref="AF11:AI11" si="16">SUM(AF7:AF10)/4</f>
        <v>0.71328671328671323</v>
      </c>
      <c r="AG11" s="2">
        <f t="shared" si="16"/>
        <v>0.73689923270730762</v>
      </c>
      <c r="AH11" s="2">
        <f t="shared" si="16"/>
        <v>0.63187182025685451</v>
      </c>
      <c r="AI11" s="2">
        <f t="shared" si="16"/>
        <v>0.62287747920213443</v>
      </c>
      <c r="AJ11" s="2">
        <f>AJ10</f>
        <v>143</v>
      </c>
      <c r="AK11" s="2">
        <f t="shared" ref="AK11:AM11" si="17">SUM(AK7:AK10)/4</f>
        <v>0.73305556888424661</v>
      </c>
      <c r="AL11" s="2">
        <f t="shared" si="17"/>
        <v>0.71328671328671323</v>
      </c>
      <c r="AM11" s="2">
        <f t="shared" si="17"/>
        <v>0.67620086955744707</v>
      </c>
      <c r="AN11" s="2">
        <f>AN10</f>
        <v>143</v>
      </c>
    </row>
    <row r="12" spans="1:40" x14ac:dyDescent="0.25">
      <c r="A12">
        <v>1</v>
      </c>
      <c r="B12" s="1" t="s">
        <v>33</v>
      </c>
      <c r="C12" s="1" t="s">
        <v>34</v>
      </c>
      <c r="D12" s="1" t="s">
        <v>30</v>
      </c>
      <c r="E12">
        <v>14.11652660369873</v>
      </c>
      <c r="F12">
        <v>179</v>
      </c>
      <c r="G12">
        <v>134</v>
      </c>
      <c r="H12">
        <v>45</v>
      </c>
      <c r="I12">
        <v>0.77777777777777779</v>
      </c>
      <c r="J12">
        <v>0</v>
      </c>
      <c r="K12">
        <v>0</v>
      </c>
      <c r="L12">
        <v>1</v>
      </c>
      <c r="M12">
        <v>0</v>
      </c>
      <c r="N12">
        <v>0</v>
      </c>
      <c r="O12">
        <v>0.44444444444444442</v>
      </c>
      <c r="P12">
        <v>0</v>
      </c>
      <c r="Q12">
        <v>0</v>
      </c>
      <c r="R12">
        <v>0.61538461538461531</v>
      </c>
      <c r="S12" s="1" t="s">
        <v>159</v>
      </c>
      <c r="T12" s="1">
        <v>27</v>
      </c>
      <c r="U12" s="1">
        <v>0</v>
      </c>
      <c r="V12" s="1">
        <v>10</v>
      </c>
      <c r="W12" s="1">
        <v>8</v>
      </c>
      <c r="X12">
        <v>1</v>
      </c>
      <c r="Y12">
        <v>0.44444444444444442</v>
      </c>
      <c r="Z12">
        <v>0.61538461538461531</v>
      </c>
      <c r="AA12">
        <v>18</v>
      </c>
      <c r="AB12">
        <v>0.72972972972972971</v>
      </c>
      <c r="AC12">
        <v>1</v>
      </c>
      <c r="AD12">
        <v>0.84374999999999989</v>
      </c>
      <c r="AE12">
        <v>27</v>
      </c>
      <c r="AF12">
        <v>0.77777777777777779</v>
      </c>
      <c r="AG12">
        <v>0.86486486486486491</v>
      </c>
      <c r="AH12">
        <v>0.72222222222222221</v>
      </c>
      <c r="AI12">
        <v>0.7295673076923076</v>
      </c>
      <c r="AJ12">
        <v>45</v>
      </c>
      <c r="AK12">
        <v>0.83783783783783783</v>
      </c>
      <c r="AL12">
        <v>0.77777777777777779</v>
      </c>
      <c r="AM12">
        <v>0.75240384615384603</v>
      </c>
      <c r="AN12">
        <v>45</v>
      </c>
    </row>
    <row r="13" spans="1:40" x14ac:dyDescent="0.25">
      <c r="A13">
        <v>2</v>
      </c>
      <c r="B13" s="1" t="s">
        <v>33</v>
      </c>
      <c r="C13" s="1" t="s">
        <v>34</v>
      </c>
      <c r="D13" s="1" t="s">
        <v>30</v>
      </c>
      <c r="E13">
        <v>13.592736005783079</v>
      </c>
      <c r="F13">
        <v>179</v>
      </c>
      <c r="G13">
        <v>134</v>
      </c>
      <c r="H13">
        <v>45</v>
      </c>
      <c r="I13">
        <v>0.73333333333333328</v>
      </c>
      <c r="J13">
        <v>0</v>
      </c>
      <c r="K13">
        <v>0</v>
      </c>
      <c r="L13">
        <v>0.69230769230769229</v>
      </c>
      <c r="M13">
        <v>0</v>
      </c>
      <c r="N13">
        <v>0</v>
      </c>
      <c r="O13">
        <v>0.52941176470588236</v>
      </c>
      <c r="P13">
        <v>0</v>
      </c>
      <c r="Q13">
        <v>0</v>
      </c>
      <c r="R13">
        <v>0.59999999999999987</v>
      </c>
      <c r="S13" s="1" t="s">
        <v>160</v>
      </c>
      <c r="T13" s="1">
        <v>24</v>
      </c>
      <c r="U13" s="1">
        <v>4</v>
      </c>
      <c r="V13" s="1">
        <v>8</v>
      </c>
      <c r="W13" s="1">
        <v>9</v>
      </c>
      <c r="X13">
        <v>0.69230769230769229</v>
      </c>
      <c r="Y13">
        <v>0.52941176470588236</v>
      </c>
      <c r="Z13">
        <v>0.59999999999999987</v>
      </c>
      <c r="AA13">
        <v>17</v>
      </c>
      <c r="AB13">
        <v>0.75</v>
      </c>
      <c r="AC13">
        <v>0.8571428571428571</v>
      </c>
      <c r="AD13">
        <v>0.79999999999999993</v>
      </c>
      <c r="AE13">
        <v>28</v>
      </c>
      <c r="AF13">
        <v>0.73333333333333328</v>
      </c>
      <c r="AG13">
        <v>0.72115384615384615</v>
      </c>
      <c r="AH13">
        <v>0.69327731092436973</v>
      </c>
      <c r="AI13">
        <v>0.7</v>
      </c>
      <c r="AJ13">
        <v>45</v>
      </c>
      <c r="AK13">
        <v>0.72820512820512817</v>
      </c>
      <c r="AL13">
        <v>0.73333333333333328</v>
      </c>
      <c r="AM13">
        <v>0.72444444444444434</v>
      </c>
      <c r="AN13">
        <v>45</v>
      </c>
    </row>
    <row r="14" spans="1:40" x14ac:dyDescent="0.25">
      <c r="A14">
        <v>3</v>
      </c>
      <c r="B14" s="1" t="s">
        <v>33</v>
      </c>
      <c r="C14" s="1" t="s">
        <v>34</v>
      </c>
      <c r="D14" s="1" t="s">
        <v>30</v>
      </c>
      <c r="E14">
        <v>13.436229467391968</v>
      </c>
      <c r="F14">
        <v>179</v>
      </c>
      <c r="G14">
        <v>134</v>
      </c>
      <c r="H14">
        <v>45</v>
      </c>
      <c r="I14">
        <v>0.73333333333333328</v>
      </c>
      <c r="J14">
        <v>0</v>
      </c>
      <c r="K14">
        <v>0</v>
      </c>
      <c r="L14">
        <v>0.8571428571428571</v>
      </c>
      <c r="M14">
        <v>0</v>
      </c>
      <c r="N14">
        <v>0</v>
      </c>
      <c r="O14">
        <v>0.3529411764705882</v>
      </c>
      <c r="P14">
        <v>0</v>
      </c>
      <c r="Q14">
        <v>0</v>
      </c>
      <c r="R14">
        <v>0.5</v>
      </c>
      <c r="S14" s="1" t="s">
        <v>161</v>
      </c>
      <c r="T14" s="1">
        <v>27</v>
      </c>
      <c r="U14" s="1">
        <v>1</v>
      </c>
      <c r="V14" s="1">
        <v>11</v>
      </c>
      <c r="W14" s="1">
        <v>6</v>
      </c>
      <c r="X14">
        <v>0.8571428571428571</v>
      </c>
      <c r="Y14">
        <v>0.3529411764705882</v>
      </c>
      <c r="Z14">
        <v>0.5</v>
      </c>
      <c r="AA14">
        <v>17</v>
      </c>
      <c r="AB14">
        <v>0.71052631578947367</v>
      </c>
      <c r="AC14">
        <v>0.96428571428571441</v>
      </c>
      <c r="AD14">
        <v>0.81818181818181823</v>
      </c>
      <c r="AE14">
        <v>28</v>
      </c>
      <c r="AF14">
        <v>0.73333333333333328</v>
      </c>
      <c r="AG14">
        <v>0.78383458646616533</v>
      </c>
      <c r="AH14">
        <v>0.65861344537815125</v>
      </c>
      <c r="AI14">
        <v>0.65909090909090917</v>
      </c>
      <c r="AJ14">
        <v>45</v>
      </c>
      <c r="AK14">
        <v>0.76591478696741855</v>
      </c>
      <c r="AL14">
        <v>0.73333333333333328</v>
      </c>
      <c r="AM14">
        <v>0.69797979797979803</v>
      </c>
      <c r="AN14">
        <v>45</v>
      </c>
    </row>
    <row r="15" spans="1:40" x14ac:dyDescent="0.25">
      <c r="A15">
        <v>4</v>
      </c>
      <c r="B15" s="1" t="s">
        <v>33</v>
      </c>
      <c r="C15" s="1" t="s">
        <v>34</v>
      </c>
      <c r="D15" s="1" t="s">
        <v>30</v>
      </c>
      <c r="E15">
        <v>13.330556869506836</v>
      </c>
      <c r="F15">
        <v>179</v>
      </c>
      <c r="G15">
        <v>135</v>
      </c>
      <c r="H15">
        <v>44</v>
      </c>
      <c r="I15">
        <v>0.61363636363636365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162</v>
      </c>
      <c r="T15" s="1">
        <v>27</v>
      </c>
      <c r="U15" s="1">
        <v>0</v>
      </c>
      <c r="V15" s="1">
        <v>17</v>
      </c>
      <c r="W15" s="1">
        <v>0</v>
      </c>
      <c r="X15">
        <v>0</v>
      </c>
      <c r="Y15">
        <v>0</v>
      </c>
      <c r="Z15">
        <v>0</v>
      </c>
      <c r="AA15">
        <v>17</v>
      </c>
      <c r="AB15">
        <v>0.61363636363636365</v>
      </c>
      <c r="AC15">
        <v>1</v>
      </c>
      <c r="AD15">
        <v>0.76056338028169013</v>
      </c>
      <c r="AE15">
        <v>27</v>
      </c>
      <c r="AF15">
        <v>0.61363636363636365</v>
      </c>
      <c r="AG15">
        <v>0.30681818181818182</v>
      </c>
      <c r="AH15">
        <v>0.5</v>
      </c>
      <c r="AI15">
        <v>0.38028169014084501</v>
      </c>
      <c r="AJ15">
        <v>44</v>
      </c>
      <c r="AK15">
        <v>0.37654958677685951</v>
      </c>
      <c r="AL15">
        <v>0.61363636363636365</v>
      </c>
      <c r="AM15">
        <v>0.46670934699103711</v>
      </c>
      <c r="AN15">
        <v>44</v>
      </c>
    </row>
    <row r="16" spans="1:40" s="3" customFormat="1" x14ac:dyDescent="0.25">
      <c r="A16" s="2" t="s">
        <v>229</v>
      </c>
      <c r="B16" s="2" t="str">
        <f>B15</f>
        <v>MI01</v>
      </c>
      <c r="C16" s="2" t="str">
        <f>C15</f>
        <v>mlsa</v>
      </c>
      <c r="D16" s="2" t="str">
        <f>D15</f>
        <v>Binary</v>
      </c>
      <c r="E16" s="2">
        <f>SUM(E12:E15)</f>
        <v>54.476048946380615</v>
      </c>
      <c r="F16" s="2">
        <f>F15</f>
        <v>179</v>
      </c>
      <c r="G16" s="2">
        <f>G15</f>
        <v>135</v>
      </c>
      <c r="H16" s="2">
        <f>H15</f>
        <v>44</v>
      </c>
      <c r="I16" s="2">
        <f>SUM(I12:I15)/4</f>
        <v>0.71452020202020206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0.63736263736263732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0.33169934640522875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0.42884615384615377</v>
      </c>
      <c r="S16" s="2"/>
      <c r="T16" s="2">
        <f>ROUND(SUM(T12:T15)/4,0)</f>
        <v>26</v>
      </c>
      <c r="U16" s="2">
        <f t="shared" ref="U16:W16" si="21">ROUND(SUM(U12:U15)/4,0)</f>
        <v>1</v>
      </c>
      <c r="V16" s="2">
        <f t="shared" si="21"/>
        <v>12</v>
      </c>
      <c r="W16" s="2">
        <f t="shared" si="21"/>
        <v>6</v>
      </c>
      <c r="X16" s="2">
        <f t="shared" ref="X16" si="22">SUM(X12:X15)/4</f>
        <v>0.63736263736263732</v>
      </c>
      <c r="Y16" s="2">
        <f t="shared" ref="Y16:Z16" si="23">SUM(Y12:Y15)/4</f>
        <v>0.33169934640522875</v>
      </c>
      <c r="Z16" s="2">
        <f t="shared" si="23"/>
        <v>0.42884615384615377</v>
      </c>
      <c r="AA16" s="2">
        <f>AA15</f>
        <v>17</v>
      </c>
      <c r="AB16" s="2">
        <f t="shared" ref="AB16:AD16" si="24">SUM(AB12:AB15)/4</f>
        <v>0.70097310228889176</v>
      </c>
      <c r="AC16" s="2">
        <f t="shared" si="24"/>
        <v>0.9553571428571429</v>
      </c>
      <c r="AD16" s="2">
        <f t="shared" si="24"/>
        <v>0.80562379961587705</v>
      </c>
      <c r="AE16" s="2">
        <f>AE15</f>
        <v>27</v>
      </c>
      <c r="AF16" s="2">
        <f t="shared" ref="AF16:AI16" si="25">SUM(AF12:AF15)/4</f>
        <v>0.71452020202020206</v>
      </c>
      <c r="AG16" s="2">
        <f t="shared" si="25"/>
        <v>0.66916786982576459</v>
      </c>
      <c r="AH16" s="2">
        <f t="shared" si="25"/>
        <v>0.64352824463118574</v>
      </c>
      <c r="AI16" s="2">
        <f t="shared" si="25"/>
        <v>0.61723497673101546</v>
      </c>
      <c r="AJ16" s="2">
        <f>AJ15</f>
        <v>44</v>
      </c>
      <c r="AK16" s="2">
        <f t="shared" ref="AK16:AM16" si="26">SUM(AK12:AK15)/4</f>
        <v>0.67712683494681103</v>
      </c>
      <c r="AL16" s="2">
        <f t="shared" si="26"/>
        <v>0.71452020202020206</v>
      </c>
      <c r="AM16" s="2">
        <f t="shared" si="26"/>
        <v>0.66038435889228131</v>
      </c>
      <c r="AN16" s="2">
        <f>AN15</f>
        <v>44</v>
      </c>
    </row>
    <row r="17" spans="1:40" x14ac:dyDescent="0.25">
      <c r="A17">
        <v>1</v>
      </c>
      <c r="B17" s="1" t="s">
        <v>35</v>
      </c>
      <c r="C17" s="1" t="s">
        <v>36</v>
      </c>
      <c r="D17" s="1" t="s">
        <v>30</v>
      </c>
      <c r="E17">
        <v>199.46243572235107</v>
      </c>
      <c r="F17">
        <v>8424</v>
      </c>
      <c r="G17">
        <v>6318</v>
      </c>
      <c r="H17">
        <v>2106</v>
      </c>
      <c r="I17">
        <v>0.92260208926875598</v>
      </c>
      <c r="J17">
        <v>0</v>
      </c>
      <c r="K17">
        <v>0</v>
      </c>
      <c r="L17">
        <v>0.82080924855491333</v>
      </c>
      <c r="M17">
        <v>0</v>
      </c>
      <c r="N17">
        <v>0</v>
      </c>
      <c r="O17">
        <v>0.73766233766233769</v>
      </c>
      <c r="P17">
        <v>0</v>
      </c>
      <c r="Q17">
        <v>0</v>
      </c>
      <c r="R17">
        <v>0.77701778385772913</v>
      </c>
      <c r="S17" s="1" t="s">
        <v>163</v>
      </c>
      <c r="T17" s="1">
        <v>1659</v>
      </c>
      <c r="U17" s="1">
        <v>62</v>
      </c>
      <c r="V17" s="1">
        <v>101</v>
      </c>
      <c r="W17" s="1">
        <v>284</v>
      </c>
      <c r="X17">
        <v>0.82080924855491333</v>
      </c>
      <c r="Y17">
        <v>0.73766233766233769</v>
      </c>
      <c r="Z17">
        <v>0.77701778385772913</v>
      </c>
      <c r="AA17">
        <v>385</v>
      </c>
      <c r="AB17">
        <v>0.94261363636363638</v>
      </c>
      <c r="AC17">
        <v>0.96397443346891343</v>
      </c>
      <c r="AD17">
        <v>0.95317437517954617</v>
      </c>
      <c r="AE17">
        <v>1721</v>
      </c>
      <c r="AF17">
        <v>0.92260208926875598</v>
      </c>
      <c r="AG17">
        <v>0.88171144245927491</v>
      </c>
      <c r="AH17">
        <v>0.8508183855656255</v>
      </c>
      <c r="AI17">
        <v>0.86509607951863765</v>
      </c>
      <c r="AJ17">
        <v>2106</v>
      </c>
      <c r="AK17">
        <v>0.92034645245748326</v>
      </c>
      <c r="AL17">
        <v>0.92260208926875598</v>
      </c>
      <c r="AM17">
        <v>0.92097100971947998</v>
      </c>
      <c r="AN17">
        <v>2106</v>
      </c>
    </row>
    <row r="18" spans="1:40" x14ac:dyDescent="0.25">
      <c r="A18">
        <v>2</v>
      </c>
      <c r="B18" s="1" t="s">
        <v>35</v>
      </c>
      <c r="C18" s="1" t="s">
        <v>36</v>
      </c>
      <c r="D18" s="1" t="s">
        <v>30</v>
      </c>
      <c r="E18">
        <v>203.3547275066376</v>
      </c>
      <c r="F18">
        <v>8424</v>
      </c>
      <c r="G18">
        <v>6318</v>
      </c>
      <c r="H18">
        <v>2106</v>
      </c>
      <c r="I18">
        <v>0.91975308641975317</v>
      </c>
      <c r="J18">
        <v>0</v>
      </c>
      <c r="K18">
        <v>0</v>
      </c>
      <c r="L18">
        <v>0.77922077922077926</v>
      </c>
      <c r="M18">
        <v>0</v>
      </c>
      <c r="N18">
        <v>0</v>
      </c>
      <c r="O18">
        <v>0.78125</v>
      </c>
      <c r="P18">
        <v>0</v>
      </c>
      <c r="Q18">
        <v>0</v>
      </c>
      <c r="R18">
        <v>0.78023407022106639</v>
      </c>
      <c r="S18" s="1" t="s">
        <v>164</v>
      </c>
      <c r="T18" s="1">
        <v>1637</v>
      </c>
      <c r="U18" s="1">
        <v>85</v>
      </c>
      <c r="V18" s="1">
        <v>84</v>
      </c>
      <c r="W18" s="1">
        <v>300</v>
      </c>
      <c r="X18">
        <v>0.77922077922077926</v>
      </c>
      <c r="Y18">
        <v>0.78125</v>
      </c>
      <c r="Z18">
        <v>0.78023407022106639</v>
      </c>
      <c r="AA18">
        <v>384</v>
      </c>
      <c r="AB18">
        <v>0.95119116792562464</v>
      </c>
      <c r="AC18">
        <v>0.95063879210220681</v>
      </c>
      <c r="AD18">
        <v>0.95091489979668897</v>
      </c>
      <c r="AE18">
        <v>1722</v>
      </c>
      <c r="AF18">
        <v>0.91975308641975317</v>
      </c>
      <c r="AG18">
        <v>0.86520597357320195</v>
      </c>
      <c r="AH18">
        <v>0.86594439605110329</v>
      </c>
      <c r="AI18">
        <v>0.86557448500887768</v>
      </c>
      <c r="AJ18">
        <v>2106</v>
      </c>
      <c r="AK18">
        <v>0.91983474377431362</v>
      </c>
      <c r="AL18">
        <v>0.91975308641975317</v>
      </c>
      <c r="AM18">
        <v>0.91979360893389739</v>
      </c>
      <c r="AN18">
        <v>2106</v>
      </c>
    </row>
    <row r="19" spans="1:40" x14ac:dyDescent="0.25">
      <c r="A19">
        <v>3</v>
      </c>
      <c r="B19" s="1" t="s">
        <v>35</v>
      </c>
      <c r="C19" s="1" t="s">
        <v>36</v>
      </c>
      <c r="D19" s="1" t="s">
        <v>30</v>
      </c>
      <c r="E19">
        <v>203.38408732414248</v>
      </c>
      <c r="F19">
        <v>8424</v>
      </c>
      <c r="G19">
        <v>6318</v>
      </c>
      <c r="H19">
        <v>2106</v>
      </c>
      <c r="I19">
        <v>0.93067426400759723</v>
      </c>
      <c r="J19">
        <v>0</v>
      </c>
      <c r="K19">
        <v>0</v>
      </c>
      <c r="L19">
        <v>0.8305555555555556</v>
      </c>
      <c r="M19">
        <v>0</v>
      </c>
      <c r="N19">
        <v>0</v>
      </c>
      <c r="O19">
        <v>0.77864583333333337</v>
      </c>
      <c r="P19">
        <v>0</v>
      </c>
      <c r="Q19">
        <v>0</v>
      </c>
      <c r="R19">
        <v>0.80376344086021512</v>
      </c>
      <c r="S19" s="1" t="s">
        <v>165</v>
      </c>
      <c r="T19" s="1">
        <v>1661</v>
      </c>
      <c r="U19" s="1">
        <v>61</v>
      </c>
      <c r="V19" s="1">
        <v>85</v>
      </c>
      <c r="W19" s="1">
        <v>299</v>
      </c>
      <c r="X19">
        <v>0.8305555555555556</v>
      </c>
      <c r="Y19">
        <v>0.77864583333333337</v>
      </c>
      <c r="Z19">
        <v>0.80376344086021512</v>
      </c>
      <c r="AA19">
        <v>384</v>
      </c>
      <c r="AB19">
        <v>0.95131729667812137</v>
      </c>
      <c r="AC19">
        <v>0.96457607433217196</v>
      </c>
      <c r="AD19">
        <v>0.95790080738177619</v>
      </c>
      <c r="AE19">
        <v>1722</v>
      </c>
      <c r="AF19">
        <v>0.93067426400759723</v>
      </c>
      <c r="AG19">
        <v>0.89093642611683843</v>
      </c>
      <c r="AH19">
        <v>0.87161095383275256</v>
      </c>
      <c r="AI19">
        <v>0.88083212412099565</v>
      </c>
      <c r="AJ19">
        <v>2106</v>
      </c>
      <c r="AK19">
        <v>0.92929806182956243</v>
      </c>
      <c r="AL19">
        <v>0.93067426400759723</v>
      </c>
      <c r="AM19">
        <v>0.92979598841488198</v>
      </c>
      <c r="AN19">
        <v>2106</v>
      </c>
    </row>
    <row r="20" spans="1:40" x14ac:dyDescent="0.25">
      <c r="A20">
        <v>4</v>
      </c>
      <c r="B20" s="1" t="s">
        <v>35</v>
      </c>
      <c r="C20" s="1" t="s">
        <v>36</v>
      </c>
      <c r="D20" s="1" t="s">
        <v>30</v>
      </c>
      <c r="E20">
        <v>202.93795299530029</v>
      </c>
      <c r="F20">
        <v>8424</v>
      </c>
      <c r="G20">
        <v>6318</v>
      </c>
      <c r="H20">
        <v>2106</v>
      </c>
      <c r="I20">
        <v>0.92972459639126304</v>
      </c>
      <c r="J20">
        <v>0</v>
      </c>
      <c r="K20">
        <v>0</v>
      </c>
      <c r="L20">
        <v>0.8619631901840491</v>
      </c>
      <c r="M20">
        <v>0</v>
      </c>
      <c r="N20">
        <v>0</v>
      </c>
      <c r="O20">
        <v>0.73177083333333337</v>
      </c>
      <c r="P20">
        <v>0</v>
      </c>
      <c r="Q20">
        <v>0</v>
      </c>
      <c r="R20">
        <v>0.79154929577464794</v>
      </c>
      <c r="S20" s="1" t="s">
        <v>166</v>
      </c>
      <c r="T20" s="1">
        <v>1677</v>
      </c>
      <c r="U20" s="1">
        <v>45</v>
      </c>
      <c r="V20" s="1">
        <v>103</v>
      </c>
      <c r="W20" s="1">
        <v>281</v>
      </c>
      <c r="X20">
        <v>0.8619631901840491</v>
      </c>
      <c r="Y20">
        <v>0.73177083333333337</v>
      </c>
      <c r="Z20">
        <v>0.79154929577464794</v>
      </c>
      <c r="AA20">
        <v>384</v>
      </c>
      <c r="AB20">
        <v>0.942134831460674</v>
      </c>
      <c r="AC20">
        <v>0.97386759581881521</v>
      </c>
      <c r="AD20">
        <v>0.95773843517989721</v>
      </c>
      <c r="AE20">
        <v>1722</v>
      </c>
      <c r="AF20">
        <v>0.92972459639126304</v>
      </c>
      <c r="AG20">
        <v>0.90204901082236155</v>
      </c>
      <c r="AH20">
        <v>0.85281921457607435</v>
      </c>
      <c r="AI20">
        <v>0.87464386547727258</v>
      </c>
      <c r="AJ20">
        <v>2106</v>
      </c>
      <c r="AK20">
        <v>0.92751664045866844</v>
      </c>
      <c r="AL20">
        <v>0.92972459639126304</v>
      </c>
      <c r="AM20">
        <v>0.92743614195500845</v>
      </c>
      <c r="AN20">
        <v>2106</v>
      </c>
    </row>
    <row r="21" spans="1:40" s="3" customFormat="1" x14ac:dyDescent="0.25">
      <c r="A21" s="2" t="s">
        <v>229</v>
      </c>
      <c r="B21" s="2" t="str">
        <f>B20</f>
        <v>MI02</v>
      </c>
      <c r="C21" s="2" t="str">
        <f>C20</f>
        <v>germeval</v>
      </c>
      <c r="D21" s="2" t="str">
        <f>D20</f>
        <v>Binary</v>
      </c>
      <c r="E21" s="2">
        <f>SUM(E17:E20)</f>
        <v>809.1392035484314</v>
      </c>
      <c r="F21" s="2">
        <f>F20</f>
        <v>8424</v>
      </c>
      <c r="G21" s="2">
        <f>G20</f>
        <v>6318</v>
      </c>
      <c r="H21" s="2">
        <f>H20</f>
        <v>2106</v>
      </c>
      <c r="I21" s="2">
        <f>SUM(I17:I20)/4</f>
        <v>0.9256885090218423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0.82313719337882441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0.75733225108225111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0.78814114767841459</v>
      </c>
      <c r="S21" s="2"/>
      <c r="T21" s="2">
        <f>ROUND(SUM(T17:T20)/4,0)</f>
        <v>1659</v>
      </c>
      <c r="U21" s="2">
        <f t="shared" ref="U21:W21" si="30">ROUND(SUM(U17:U20)/4,0)</f>
        <v>63</v>
      </c>
      <c r="V21" s="2">
        <f t="shared" si="30"/>
        <v>93</v>
      </c>
      <c r="W21" s="2">
        <f t="shared" si="30"/>
        <v>291</v>
      </c>
      <c r="X21" s="2">
        <f t="shared" ref="X21" si="31">SUM(X17:X20)/4</f>
        <v>0.82313719337882441</v>
      </c>
      <c r="Y21" s="2">
        <f t="shared" ref="Y21:Z21" si="32">SUM(Y17:Y20)/4</f>
        <v>0.75733225108225111</v>
      </c>
      <c r="Z21" s="2">
        <f t="shared" si="32"/>
        <v>0.78814114767841459</v>
      </c>
      <c r="AA21" s="2">
        <f>AA20</f>
        <v>384</v>
      </c>
      <c r="AB21" s="2">
        <f t="shared" ref="AB21:AD21" si="33">SUM(AB17:AB20)/4</f>
        <v>0.94681423310701407</v>
      </c>
      <c r="AC21" s="2">
        <f t="shared" si="33"/>
        <v>0.96326422393052691</v>
      </c>
      <c r="AD21" s="2">
        <f t="shared" si="33"/>
        <v>0.95493212938447702</v>
      </c>
      <c r="AE21" s="2">
        <f>AE20</f>
        <v>1722</v>
      </c>
      <c r="AF21" s="2">
        <f t="shared" ref="AF21:AI21" si="34">SUM(AF17:AF20)/4</f>
        <v>0.9256885090218423</v>
      </c>
      <c r="AG21" s="2">
        <f t="shared" si="34"/>
        <v>0.88497571324291924</v>
      </c>
      <c r="AH21" s="2">
        <f t="shared" si="34"/>
        <v>0.86029823750638901</v>
      </c>
      <c r="AI21" s="2">
        <f t="shared" si="34"/>
        <v>0.87153663853144581</v>
      </c>
      <c r="AJ21" s="2">
        <f>AJ20</f>
        <v>2106</v>
      </c>
      <c r="AK21" s="2">
        <f t="shared" ref="AK21:AM21" si="35">SUM(AK17:AK20)/4</f>
        <v>0.92424897463000699</v>
      </c>
      <c r="AL21" s="2">
        <f t="shared" si="35"/>
        <v>0.9256885090218423</v>
      </c>
      <c r="AM21" s="2">
        <f t="shared" si="35"/>
        <v>0.92449918725581692</v>
      </c>
      <c r="AN21" s="2">
        <f>AN20</f>
        <v>2106</v>
      </c>
    </row>
    <row r="22" spans="1:40" x14ac:dyDescent="0.25">
      <c r="A22">
        <v>1</v>
      </c>
      <c r="B22" s="1" t="s">
        <v>37</v>
      </c>
      <c r="C22" s="1" t="s">
        <v>38</v>
      </c>
      <c r="D22" s="1" t="s">
        <v>30</v>
      </c>
      <c r="E22">
        <v>26.16829085350037</v>
      </c>
      <c r="F22">
        <v>808</v>
      </c>
      <c r="G22">
        <v>606</v>
      </c>
      <c r="H22">
        <v>202</v>
      </c>
      <c r="I22">
        <v>0.8366336633663366</v>
      </c>
      <c r="J22">
        <v>0</v>
      </c>
      <c r="K22">
        <v>0</v>
      </c>
      <c r="L22">
        <v>0.80487804878048785</v>
      </c>
      <c r="M22">
        <v>0</v>
      </c>
      <c r="N22">
        <v>0</v>
      </c>
      <c r="O22">
        <v>0.79518072289156627</v>
      </c>
      <c r="P22">
        <v>0</v>
      </c>
      <c r="Q22">
        <v>0</v>
      </c>
      <c r="R22">
        <v>0.8</v>
      </c>
      <c r="S22" s="1" t="s">
        <v>167</v>
      </c>
      <c r="T22" s="1">
        <v>103</v>
      </c>
      <c r="U22" s="1">
        <v>16</v>
      </c>
      <c r="V22" s="1">
        <v>17</v>
      </c>
      <c r="W22" s="1">
        <v>66</v>
      </c>
      <c r="X22">
        <v>0.80487804878048785</v>
      </c>
      <c r="Y22">
        <v>0.79518072289156627</v>
      </c>
      <c r="Z22">
        <v>0.8</v>
      </c>
      <c r="AA22">
        <v>83</v>
      </c>
      <c r="AB22">
        <v>0.85833333333333328</v>
      </c>
      <c r="AC22">
        <v>0.86554621848739499</v>
      </c>
      <c r="AD22">
        <v>0.86192468619246865</v>
      </c>
      <c r="AE22">
        <v>119</v>
      </c>
      <c r="AF22">
        <v>0.8366336633663366</v>
      </c>
      <c r="AG22">
        <v>0.83160569105691051</v>
      </c>
      <c r="AH22">
        <v>0.83036347068948069</v>
      </c>
      <c r="AI22">
        <v>0.83096234309623429</v>
      </c>
      <c r="AJ22">
        <v>202</v>
      </c>
      <c r="AK22">
        <v>0.83636903324478784</v>
      </c>
      <c r="AL22">
        <v>0.8366336633663366</v>
      </c>
      <c r="AM22">
        <v>0.83648038444011763</v>
      </c>
      <c r="AN22">
        <v>202</v>
      </c>
    </row>
    <row r="23" spans="1:40" x14ac:dyDescent="0.25">
      <c r="A23">
        <v>2</v>
      </c>
      <c r="B23" s="1" t="s">
        <v>37</v>
      </c>
      <c r="C23" s="1" t="s">
        <v>38</v>
      </c>
      <c r="D23" s="1" t="s">
        <v>30</v>
      </c>
      <c r="E23">
        <v>28.454547166824341</v>
      </c>
      <c r="F23">
        <v>808</v>
      </c>
      <c r="G23">
        <v>606</v>
      </c>
      <c r="H23">
        <v>202</v>
      </c>
      <c r="I23">
        <v>0.86633663366336633</v>
      </c>
      <c r="J23">
        <v>0</v>
      </c>
      <c r="K23">
        <v>0</v>
      </c>
      <c r="L23">
        <v>0.85897435897435892</v>
      </c>
      <c r="M23">
        <v>0</v>
      </c>
      <c r="N23">
        <v>0</v>
      </c>
      <c r="O23">
        <v>0.80722891566265065</v>
      </c>
      <c r="P23">
        <v>0</v>
      </c>
      <c r="Q23">
        <v>0</v>
      </c>
      <c r="R23">
        <v>0.83229813664596275</v>
      </c>
      <c r="S23" s="1" t="s">
        <v>168</v>
      </c>
      <c r="T23" s="1">
        <v>108</v>
      </c>
      <c r="U23" s="1">
        <v>11</v>
      </c>
      <c r="V23" s="1">
        <v>16</v>
      </c>
      <c r="W23" s="1">
        <v>67</v>
      </c>
      <c r="X23">
        <v>0.85897435897435892</v>
      </c>
      <c r="Y23">
        <v>0.80722891566265065</v>
      </c>
      <c r="Z23">
        <v>0.83229813664596275</v>
      </c>
      <c r="AA23">
        <v>83</v>
      </c>
      <c r="AB23">
        <v>0.87096774193548387</v>
      </c>
      <c r="AC23">
        <v>0.90756302521008403</v>
      </c>
      <c r="AD23">
        <v>0.88888888888888884</v>
      </c>
      <c r="AE23">
        <v>119</v>
      </c>
      <c r="AF23">
        <v>0.86633663366336633</v>
      </c>
      <c r="AG23">
        <v>0.8649710504549214</v>
      </c>
      <c r="AH23">
        <v>0.85739597043636739</v>
      </c>
      <c r="AI23">
        <v>0.86059351276742579</v>
      </c>
      <c r="AJ23">
        <v>202</v>
      </c>
      <c r="AK23">
        <v>0.86603976774848701</v>
      </c>
      <c r="AL23">
        <v>0.86633663366336633</v>
      </c>
      <c r="AM23">
        <v>0.86563625306630043</v>
      </c>
      <c r="AN23">
        <v>202</v>
      </c>
    </row>
    <row r="24" spans="1:40" x14ac:dyDescent="0.25">
      <c r="A24">
        <v>3</v>
      </c>
      <c r="B24" s="1" t="s">
        <v>37</v>
      </c>
      <c r="C24" s="1" t="s">
        <v>38</v>
      </c>
      <c r="D24" s="1" t="s">
        <v>30</v>
      </c>
      <c r="E24">
        <v>27.6206922531128</v>
      </c>
      <c r="F24">
        <v>808</v>
      </c>
      <c r="G24">
        <v>606</v>
      </c>
      <c r="H24">
        <v>202</v>
      </c>
      <c r="I24">
        <v>0.88118811881188119</v>
      </c>
      <c r="J24">
        <v>0</v>
      </c>
      <c r="K24">
        <v>0</v>
      </c>
      <c r="L24">
        <v>0.87341772151898733</v>
      </c>
      <c r="M24">
        <v>0</v>
      </c>
      <c r="N24">
        <v>0</v>
      </c>
      <c r="O24">
        <v>0.83132530120481929</v>
      </c>
      <c r="P24">
        <v>0</v>
      </c>
      <c r="Q24">
        <v>0</v>
      </c>
      <c r="R24">
        <v>0.85185185185185186</v>
      </c>
      <c r="S24" s="1" t="s">
        <v>169</v>
      </c>
      <c r="T24" s="1">
        <v>109</v>
      </c>
      <c r="U24" s="1">
        <v>10</v>
      </c>
      <c r="V24" s="1">
        <v>14</v>
      </c>
      <c r="W24" s="1">
        <v>69</v>
      </c>
      <c r="X24">
        <v>0.87341772151898733</v>
      </c>
      <c r="Y24">
        <v>0.83132530120481929</v>
      </c>
      <c r="Z24">
        <v>0.85185185185185186</v>
      </c>
      <c r="AA24">
        <v>83</v>
      </c>
      <c r="AB24">
        <v>0.88617886178861793</v>
      </c>
      <c r="AC24">
        <v>0.91596638655462181</v>
      </c>
      <c r="AD24">
        <v>0.90082644628099162</v>
      </c>
      <c r="AE24">
        <v>119</v>
      </c>
      <c r="AF24">
        <v>0.88118811881188119</v>
      </c>
      <c r="AG24">
        <v>0.87979829165380263</v>
      </c>
      <c r="AH24">
        <v>0.87364584387972055</v>
      </c>
      <c r="AI24">
        <v>0.87633914906642185</v>
      </c>
      <c r="AJ24">
        <v>202</v>
      </c>
      <c r="AK24">
        <v>0.88093542296495775</v>
      </c>
      <c r="AL24">
        <v>0.88118811881188119</v>
      </c>
      <c r="AM24">
        <v>0.88070322183733529</v>
      </c>
      <c r="AN24">
        <v>202</v>
      </c>
    </row>
    <row r="25" spans="1:40" x14ac:dyDescent="0.25">
      <c r="A25">
        <v>4</v>
      </c>
      <c r="B25" s="1" t="s">
        <v>37</v>
      </c>
      <c r="C25" s="1" t="s">
        <v>38</v>
      </c>
      <c r="D25" s="1" t="s">
        <v>30</v>
      </c>
      <c r="E25">
        <v>27.786351203918457</v>
      </c>
      <c r="F25">
        <v>808</v>
      </c>
      <c r="G25">
        <v>606</v>
      </c>
      <c r="H25">
        <v>202</v>
      </c>
      <c r="I25">
        <v>0.87128712871287128</v>
      </c>
      <c r="J25">
        <v>0</v>
      </c>
      <c r="K25">
        <v>0</v>
      </c>
      <c r="L25">
        <v>0.84523809523809523</v>
      </c>
      <c r="M25">
        <v>0</v>
      </c>
      <c r="N25">
        <v>0</v>
      </c>
      <c r="O25">
        <v>0.84523809523809523</v>
      </c>
      <c r="P25">
        <v>0</v>
      </c>
      <c r="Q25">
        <v>0</v>
      </c>
      <c r="R25">
        <v>0.84523809523809523</v>
      </c>
      <c r="S25" s="1" t="s">
        <v>170</v>
      </c>
      <c r="T25" s="1">
        <v>105</v>
      </c>
      <c r="U25" s="1">
        <v>13</v>
      </c>
      <c r="V25" s="1">
        <v>13</v>
      </c>
      <c r="W25" s="1">
        <v>71</v>
      </c>
      <c r="X25">
        <v>0.84523809523809523</v>
      </c>
      <c r="Y25">
        <v>0.84523809523809523</v>
      </c>
      <c r="Z25">
        <v>0.84523809523809523</v>
      </c>
      <c r="AA25">
        <v>84</v>
      </c>
      <c r="AB25">
        <v>0.88983050847457623</v>
      </c>
      <c r="AC25">
        <v>0.88983050847457623</v>
      </c>
      <c r="AD25">
        <v>0.88983050847457623</v>
      </c>
      <c r="AE25">
        <v>118</v>
      </c>
      <c r="AF25">
        <v>0.87128712871287128</v>
      </c>
      <c r="AG25">
        <v>0.86753430185633573</v>
      </c>
      <c r="AH25">
        <v>0.86753430185633573</v>
      </c>
      <c r="AI25">
        <v>0.86753430185633573</v>
      </c>
      <c r="AJ25">
        <v>202</v>
      </c>
      <c r="AK25">
        <v>0.87128712871287128</v>
      </c>
      <c r="AL25">
        <v>0.87128712871287128</v>
      </c>
      <c r="AM25">
        <v>0.87128712871287128</v>
      </c>
      <c r="AN25">
        <v>202</v>
      </c>
    </row>
    <row r="26" spans="1:40" s="3" customFormat="1" x14ac:dyDescent="0.25">
      <c r="A26" s="2" t="s">
        <v>229</v>
      </c>
      <c r="B26" s="2" t="str">
        <f>B25</f>
        <v>MI03</v>
      </c>
      <c r="C26" s="2" t="str">
        <f>C25</f>
        <v>corpusRauh</v>
      </c>
      <c r="D26" s="2" t="str">
        <f>D25</f>
        <v>Binary</v>
      </c>
      <c r="E26" s="2">
        <f>SUM(E22:E25)</f>
        <v>110.02988147735596</v>
      </c>
      <c r="F26" s="2">
        <f>F25</f>
        <v>808</v>
      </c>
      <c r="G26" s="2">
        <f>G25</f>
        <v>606</v>
      </c>
      <c r="H26" s="2">
        <f>H25</f>
        <v>202</v>
      </c>
      <c r="I26" s="2">
        <f>SUM(I22:I25)/4</f>
        <v>0.86386138613861385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0.84562705612798228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0.81974325874928289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0.8323470209339775</v>
      </c>
      <c r="S26" s="2"/>
      <c r="T26" s="2">
        <f>ROUND(SUM(T22:T25)/4,0)</f>
        <v>106</v>
      </c>
      <c r="U26" s="2">
        <f t="shared" ref="U26:W26" si="39">ROUND(SUM(U22:U25)/4,0)</f>
        <v>13</v>
      </c>
      <c r="V26" s="2">
        <f t="shared" si="39"/>
        <v>15</v>
      </c>
      <c r="W26" s="2">
        <f t="shared" si="39"/>
        <v>68</v>
      </c>
      <c r="X26" s="2">
        <f t="shared" ref="X26" si="40">SUM(X22:X25)/4</f>
        <v>0.84562705612798228</v>
      </c>
      <c r="Y26" s="2">
        <f t="shared" ref="Y26:Z26" si="41">SUM(Y22:Y25)/4</f>
        <v>0.81974325874928289</v>
      </c>
      <c r="Z26" s="2">
        <f t="shared" si="41"/>
        <v>0.8323470209339775</v>
      </c>
      <c r="AA26" s="2">
        <f>AA25</f>
        <v>84</v>
      </c>
      <c r="AB26" s="2">
        <f t="shared" ref="AB26:AD26" si="42">SUM(AB22:AB25)/4</f>
        <v>0.87632761138300275</v>
      </c>
      <c r="AC26" s="2">
        <f t="shared" si="42"/>
        <v>0.89472653468166918</v>
      </c>
      <c r="AD26" s="2">
        <f t="shared" si="42"/>
        <v>0.88536763245923134</v>
      </c>
      <c r="AE26" s="2">
        <f>AE25</f>
        <v>118</v>
      </c>
      <c r="AF26" s="2">
        <f t="shared" ref="AF26:AI26" si="43">SUM(AF22:AF25)/4</f>
        <v>0.86386138613861385</v>
      </c>
      <c r="AG26" s="2">
        <f t="shared" si="43"/>
        <v>0.86097733375549246</v>
      </c>
      <c r="AH26" s="2">
        <f t="shared" si="43"/>
        <v>0.85723489671547615</v>
      </c>
      <c r="AI26" s="2">
        <f t="shared" si="43"/>
        <v>0.85885732669660442</v>
      </c>
      <c r="AJ26" s="2">
        <f>AJ25</f>
        <v>202</v>
      </c>
      <c r="AK26" s="2">
        <f t="shared" ref="AK26:AM26" si="44">SUM(AK22:AK25)/4</f>
        <v>0.86365783816777597</v>
      </c>
      <c r="AL26" s="2">
        <f t="shared" si="44"/>
        <v>0.86386138613861385</v>
      </c>
      <c r="AM26" s="2">
        <f t="shared" si="44"/>
        <v>0.8635267470141561</v>
      </c>
      <c r="AN26" s="2">
        <f>AN25</f>
        <v>202</v>
      </c>
    </row>
    <row r="27" spans="1:40" x14ac:dyDescent="0.25">
      <c r="A27">
        <v>1</v>
      </c>
      <c r="B27" s="1" t="s">
        <v>39</v>
      </c>
      <c r="C27" s="1" t="s">
        <v>40</v>
      </c>
      <c r="D27" s="1" t="s">
        <v>30</v>
      </c>
      <c r="E27">
        <v>29.510877132415771</v>
      </c>
      <c r="F27">
        <v>857</v>
      </c>
      <c r="G27">
        <v>642</v>
      </c>
      <c r="H27">
        <v>215</v>
      </c>
      <c r="I27">
        <v>0.93488372093023242</v>
      </c>
      <c r="J27">
        <v>0</v>
      </c>
      <c r="K27">
        <v>0</v>
      </c>
      <c r="L27">
        <v>0.90721649484536082</v>
      </c>
      <c r="M27">
        <v>0</v>
      </c>
      <c r="N27">
        <v>0</v>
      </c>
      <c r="O27">
        <v>0.94623655913978499</v>
      </c>
      <c r="P27">
        <v>0</v>
      </c>
      <c r="Q27">
        <v>0</v>
      </c>
      <c r="R27">
        <v>0.92631578947368443</v>
      </c>
      <c r="S27" s="1" t="s">
        <v>171</v>
      </c>
      <c r="T27" s="1">
        <v>113</v>
      </c>
      <c r="U27" s="1">
        <v>9</v>
      </c>
      <c r="V27" s="1">
        <v>5</v>
      </c>
      <c r="W27" s="1">
        <v>88</v>
      </c>
      <c r="X27">
        <v>0.90721649484536082</v>
      </c>
      <c r="Y27">
        <v>0.94623655913978499</v>
      </c>
      <c r="Z27">
        <v>0.92631578947368443</v>
      </c>
      <c r="AA27">
        <v>93</v>
      </c>
      <c r="AB27">
        <v>0.9576271186440678</v>
      </c>
      <c r="AC27">
        <v>0.92622950819672123</v>
      </c>
      <c r="AD27">
        <v>0.94166666666666676</v>
      </c>
      <c r="AE27">
        <v>122</v>
      </c>
      <c r="AF27">
        <v>0.93488372093023242</v>
      </c>
      <c r="AG27">
        <v>0.93242180674471442</v>
      </c>
      <c r="AH27">
        <v>0.93623303366825317</v>
      </c>
      <c r="AI27">
        <v>0.93399122807017543</v>
      </c>
      <c r="AJ27">
        <v>215</v>
      </c>
      <c r="AK27">
        <v>0.93582159300090639</v>
      </c>
      <c r="AL27">
        <v>0.93488372093023242</v>
      </c>
      <c r="AM27">
        <v>0.93502651978784157</v>
      </c>
      <c r="AN27">
        <v>215</v>
      </c>
    </row>
    <row r="28" spans="1:40" x14ac:dyDescent="0.25">
      <c r="A28">
        <v>2</v>
      </c>
      <c r="B28" s="1" t="s">
        <v>39</v>
      </c>
      <c r="C28" s="1" t="s">
        <v>40</v>
      </c>
      <c r="D28" s="1" t="s">
        <v>30</v>
      </c>
      <c r="E28">
        <v>29.388470411300659</v>
      </c>
      <c r="F28">
        <v>857</v>
      </c>
      <c r="G28">
        <v>643</v>
      </c>
      <c r="H28">
        <v>214</v>
      </c>
      <c r="I28">
        <v>0.92990654205607481</v>
      </c>
      <c r="J28">
        <v>0</v>
      </c>
      <c r="K28">
        <v>0</v>
      </c>
      <c r="L28">
        <v>0.95348837209302317</v>
      </c>
      <c r="M28">
        <v>0</v>
      </c>
      <c r="N28">
        <v>0</v>
      </c>
      <c r="O28">
        <v>0.88172043010752688</v>
      </c>
      <c r="P28">
        <v>0</v>
      </c>
      <c r="Q28">
        <v>0</v>
      </c>
      <c r="R28">
        <v>0.91620111731843579</v>
      </c>
      <c r="S28" s="1" t="s">
        <v>172</v>
      </c>
      <c r="T28" s="1">
        <v>117</v>
      </c>
      <c r="U28" s="1">
        <v>4</v>
      </c>
      <c r="V28" s="1">
        <v>11</v>
      </c>
      <c r="W28" s="1">
        <v>82</v>
      </c>
      <c r="X28">
        <v>0.95348837209302317</v>
      </c>
      <c r="Y28">
        <v>0.88172043010752688</v>
      </c>
      <c r="Z28">
        <v>0.91620111731843579</v>
      </c>
      <c r="AA28">
        <v>93</v>
      </c>
      <c r="AB28">
        <v>0.9140625</v>
      </c>
      <c r="AC28">
        <v>0.96694214876033058</v>
      </c>
      <c r="AD28">
        <v>0.93975903614457823</v>
      </c>
      <c r="AE28">
        <v>121</v>
      </c>
      <c r="AF28">
        <v>0.92990654205607481</v>
      </c>
      <c r="AG28">
        <v>0.93377543604651159</v>
      </c>
      <c r="AH28">
        <v>0.92433128943392884</v>
      </c>
      <c r="AI28">
        <v>0.92798007673150695</v>
      </c>
      <c r="AJ28">
        <v>214</v>
      </c>
      <c r="AK28">
        <v>0.9311961733862204</v>
      </c>
      <c r="AL28">
        <v>0.92990654205607481</v>
      </c>
      <c r="AM28">
        <v>0.92952124899116118</v>
      </c>
      <c r="AN28">
        <v>214</v>
      </c>
    </row>
    <row r="29" spans="1:40" x14ac:dyDescent="0.25">
      <c r="A29">
        <v>3</v>
      </c>
      <c r="B29" s="1" t="s">
        <v>39</v>
      </c>
      <c r="C29" s="1" t="s">
        <v>40</v>
      </c>
      <c r="D29" s="1" t="s">
        <v>30</v>
      </c>
      <c r="E29">
        <v>29.18981409072876</v>
      </c>
      <c r="F29">
        <v>857</v>
      </c>
      <c r="G29">
        <v>643</v>
      </c>
      <c r="H29">
        <v>214</v>
      </c>
      <c r="I29">
        <v>0.93925233644859818</v>
      </c>
      <c r="J29">
        <v>0</v>
      </c>
      <c r="K29">
        <v>0</v>
      </c>
      <c r="L29">
        <v>0.90816326530612235</v>
      </c>
      <c r="M29">
        <v>0</v>
      </c>
      <c r="N29">
        <v>0</v>
      </c>
      <c r="O29">
        <v>0.956989247311828</v>
      </c>
      <c r="P29">
        <v>0</v>
      </c>
      <c r="Q29">
        <v>0</v>
      </c>
      <c r="R29">
        <v>0.9319371727748692</v>
      </c>
      <c r="S29" s="1" t="s">
        <v>173</v>
      </c>
      <c r="T29" s="1">
        <v>112</v>
      </c>
      <c r="U29" s="1">
        <v>9</v>
      </c>
      <c r="V29" s="1">
        <v>4</v>
      </c>
      <c r="W29" s="1">
        <v>89</v>
      </c>
      <c r="X29">
        <v>0.90816326530612235</v>
      </c>
      <c r="Y29">
        <v>0.956989247311828</v>
      </c>
      <c r="Z29">
        <v>0.9319371727748692</v>
      </c>
      <c r="AA29">
        <v>93</v>
      </c>
      <c r="AB29">
        <v>0.96551724137931039</v>
      </c>
      <c r="AC29">
        <v>0.92561983471074383</v>
      </c>
      <c r="AD29">
        <v>0.94514767932489441</v>
      </c>
      <c r="AE29">
        <v>121</v>
      </c>
      <c r="AF29">
        <v>0.93925233644859818</v>
      </c>
      <c r="AG29">
        <v>0.93684025334271637</v>
      </c>
      <c r="AH29">
        <v>0.94130454101128602</v>
      </c>
      <c r="AI29">
        <v>0.93854242604988181</v>
      </c>
      <c r="AJ29">
        <v>214</v>
      </c>
      <c r="AK29">
        <v>0.9405923826185324</v>
      </c>
      <c r="AL29">
        <v>0.93925233644859818</v>
      </c>
      <c r="AM29">
        <v>0.93940666479614521</v>
      </c>
      <c r="AN29">
        <v>214</v>
      </c>
    </row>
    <row r="30" spans="1:40" x14ac:dyDescent="0.25">
      <c r="A30">
        <v>4</v>
      </c>
      <c r="B30" s="1" t="s">
        <v>39</v>
      </c>
      <c r="C30" s="1" t="s">
        <v>40</v>
      </c>
      <c r="D30" s="1" t="s">
        <v>30</v>
      </c>
      <c r="E30">
        <v>29.075518369674683</v>
      </c>
      <c r="F30">
        <v>857</v>
      </c>
      <c r="G30">
        <v>643</v>
      </c>
      <c r="H30">
        <v>214</v>
      </c>
      <c r="I30">
        <v>0.9579439252336448</v>
      </c>
      <c r="J30">
        <v>0</v>
      </c>
      <c r="K30">
        <v>0</v>
      </c>
      <c r="L30">
        <v>0.9285714285714286</v>
      </c>
      <c r="M30">
        <v>0</v>
      </c>
      <c r="N30">
        <v>0</v>
      </c>
      <c r="O30">
        <v>0.978494623655914</v>
      </c>
      <c r="P30">
        <v>0</v>
      </c>
      <c r="Q30">
        <v>0</v>
      </c>
      <c r="R30">
        <v>0.95287958115183236</v>
      </c>
      <c r="S30" s="1" t="s">
        <v>174</v>
      </c>
      <c r="T30" s="1">
        <v>114</v>
      </c>
      <c r="U30" s="1">
        <v>7</v>
      </c>
      <c r="V30" s="1">
        <v>2</v>
      </c>
      <c r="W30" s="1">
        <v>91</v>
      </c>
      <c r="X30">
        <v>0.9285714285714286</v>
      </c>
      <c r="Y30">
        <v>0.978494623655914</v>
      </c>
      <c r="Z30">
        <v>0.95287958115183236</v>
      </c>
      <c r="AA30">
        <v>93</v>
      </c>
      <c r="AB30">
        <v>0.98275862068965525</v>
      </c>
      <c r="AC30">
        <v>0.94214876033057837</v>
      </c>
      <c r="AD30">
        <v>0.962025316455696</v>
      </c>
      <c r="AE30">
        <v>121</v>
      </c>
      <c r="AF30">
        <v>0.9579439252336448</v>
      </c>
      <c r="AG30">
        <v>0.95566502463054182</v>
      </c>
      <c r="AH30">
        <v>0.96032169199324624</v>
      </c>
      <c r="AI30">
        <v>0.95745244880376446</v>
      </c>
      <c r="AJ30">
        <v>214</v>
      </c>
      <c r="AK30">
        <v>0.95920998112425759</v>
      </c>
      <c r="AL30">
        <v>0.9579439252336448</v>
      </c>
      <c r="AM30">
        <v>0.9580507679357928</v>
      </c>
      <c r="AN30">
        <v>214</v>
      </c>
    </row>
    <row r="31" spans="1:40" s="3" customFormat="1" x14ac:dyDescent="0.25">
      <c r="A31" s="2" t="s">
        <v>229</v>
      </c>
      <c r="B31" s="2" t="str">
        <f>B30</f>
        <v>NA01</v>
      </c>
      <c r="C31" s="2" t="str">
        <f>C30</f>
        <v>gersen</v>
      </c>
      <c r="D31" s="2" t="str">
        <f>D30</f>
        <v>Binary</v>
      </c>
      <c r="E31" s="2">
        <f>SUM(E27:E30)</f>
        <v>117.16468000411987</v>
      </c>
      <c r="F31" s="2">
        <f>F30</f>
        <v>857</v>
      </c>
      <c r="G31" s="2">
        <f>G30</f>
        <v>643</v>
      </c>
      <c r="H31" s="2">
        <f>H30</f>
        <v>214</v>
      </c>
      <c r="I31" s="2">
        <f>SUM(I27:I30)/4</f>
        <v>0.94049663116713744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0.92435989020398379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0.94086021505376349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0.93183341517970542</v>
      </c>
      <c r="S31" s="2"/>
      <c r="T31" s="2">
        <f>ROUND(SUM(T27:T30)/4,0)</f>
        <v>114</v>
      </c>
      <c r="U31" s="2">
        <f t="shared" ref="U31:W31" si="48">ROUND(SUM(U27:U30)/4,0)</f>
        <v>7</v>
      </c>
      <c r="V31" s="2">
        <f t="shared" si="48"/>
        <v>6</v>
      </c>
      <c r="W31" s="2">
        <f t="shared" si="48"/>
        <v>88</v>
      </c>
      <c r="X31" s="2">
        <f t="shared" ref="X31" si="49">SUM(X27:X30)/4</f>
        <v>0.92435989020398379</v>
      </c>
      <c r="Y31" s="2">
        <f t="shared" ref="Y31:Z31" si="50">SUM(Y27:Y30)/4</f>
        <v>0.94086021505376349</v>
      </c>
      <c r="Z31" s="2">
        <f t="shared" si="50"/>
        <v>0.93183341517970542</v>
      </c>
      <c r="AA31" s="2">
        <f>AA30</f>
        <v>93</v>
      </c>
      <c r="AB31" s="2">
        <f t="shared" ref="AB31:AD31" si="51">SUM(AB27:AB30)/4</f>
        <v>0.95499137017825841</v>
      </c>
      <c r="AC31" s="2">
        <f t="shared" si="51"/>
        <v>0.94023506299959347</v>
      </c>
      <c r="AD31" s="2">
        <f t="shared" si="51"/>
        <v>0.94714967464795885</v>
      </c>
      <c r="AE31" s="2">
        <f>AE30</f>
        <v>121</v>
      </c>
      <c r="AF31" s="2">
        <f t="shared" ref="AF31:AI31" si="52">SUM(AF27:AF30)/4</f>
        <v>0.94049663116713744</v>
      </c>
      <c r="AG31" s="2">
        <f t="shared" si="52"/>
        <v>0.93967563019112099</v>
      </c>
      <c r="AH31" s="2">
        <f t="shared" si="52"/>
        <v>0.94054763902667859</v>
      </c>
      <c r="AI31" s="2">
        <f t="shared" si="52"/>
        <v>0.93949154491383213</v>
      </c>
      <c r="AJ31" s="2">
        <f>AJ30</f>
        <v>214</v>
      </c>
      <c r="AK31" s="2">
        <f t="shared" ref="AK31:AM31" si="53">SUM(AK27:AK30)/4</f>
        <v>0.94170503253247917</v>
      </c>
      <c r="AL31" s="2">
        <f t="shared" si="53"/>
        <v>0.94049663116713744</v>
      </c>
      <c r="AM31" s="2">
        <f t="shared" si="53"/>
        <v>0.94050130037773516</v>
      </c>
      <c r="AN31" s="2">
        <f>AN30</f>
        <v>214</v>
      </c>
    </row>
    <row r="32" spans="1:40" x14ac:dyDescent="0.25">
      <c r="A32">
        <v>1</v>
      </c>
      <c r="B32" s="1" t="s">
        <v>41</v>
      </c>
      <c r="C32" s="1" t="s">
        <v>42</v>
      </c>
      <c r="D32" s="1" t="s">
        <v>30</v>
      </c>
      <c r="E32">
        <v>9.9549610614776594</v>
      </c>
      <c r="F32">
        <v>109</v>
      </c>
      <c r="G32">
        <v>81</v>
      </c>
      <c r="H32">
        <v>28</v>
      </c>
      <c r="I32">
        <v>0.6785714285714286</v>
      </c>
      <c r="J32">
        <v>0</v>
      </c>
      <c r="K32">
        <v>0</v>
      </c>
      <c r="L32">
        <v>0.66666666666666663</v>
      </c>
      <c r="M32">
        <v>0</v>
      </c>
      <c r="N32">
        <v>0</v>
      </c>
      <c r="O32">
        <v>1</v>
      </c>
      <c r="P32">
        <v>0</v>
      </c>
      <c r="Q32">
        <v>0</v>
      </c>
      <c r="R32">
        <v>0.8</v>
      </c>
      <c r="S32" s="1" t="s">
        <v>175</v>
      </c>
      <c r="T32" s="1">
        <v>1</v>
      </c>
      <c r="U32" s="1">
        <v>9</v>
      </c>
      <c r="V32" s="1">
        <v>0</v>
      </c>
      <c r="W32" s="1">
        <v>18</v>
      </c>
      <c r="X32">
        <v>0.66666666666666663</v>
      </c>
      <c r="Y32">
        <v>1</v>
      </c>
      <c r="Z32">
        <v>0.8</v>
      </c>
      <c r="AA32">
        <v>18</v>
      </c>
      <c r="AB32">
        <v>1</v>
      </c>
      <c r="AC32">
        <v>0.1</v>
      </c>
      <c r="AD32">
        <v>0.1818181818181818</v>
      </c>
      <c r="AE32">
        <v>10</v>
      </c>
      <c r="AF32">
        <v>0.6785714285714286</v>
      </c>
      <c r="AG32">
        <v>0.83333333333333326</v>
      </c>
      <c r="AH32">
        <v>0.55000000000000004</v>
      </c>
      <c r="AI32">
        <v>0.49090909090909091</v>
      </c>
      <c r="AJ32">
        <v>28</v>
      </c>
      <c r="AK32">
        <v>0.7857142857142857</v>
      </c>
      <c r="AL32">
        <v>0.6785714285714286</v>
      </c>
      <c r="AM32">
        <v>0.57922077922077919</v>
      </c>
      <c r="AN32">
        <v>28</v>
      </c>
    </row>
    <row r="33" spans="1:40" x14ac:dyDescent="0.25">
      <c r="A33">
        <v>2</v>
      </c>
      <c r="B33" s="1" t="s">
        <v>41</v>
      </c>
      <c r="C33" s="1" t="s">
        <v>42</v>
      </c>
      <c r="D33" s="1" t="s">
        <v>30</v>
      </c>
      <c r="E33">
        <v>11.895047664642334</v>
      </c>
      <c r="F33">
        <v>109</v>
      </c>
      <c r="G33">
        <v>82</v>
      </c>
      <c r="H33">
        <v>27</v>
      </c>
      <c r="I33">
        <v>0.7407407407407407</v>
      </c>
      <c r="J33">
        <v>0</v>
      </c>
      <c r="K33">
        <v>0</v>
      </c>
      <c r="L33">
        <v>0.73913043478260865</v>
      </c>
      <c r="M33">
        <v>0</v>
      </c>
      <c r="N33">
        <v>0</v>
      </c>
      <c r="O33">
        <v>0.94444444444444442</v>
      </c>
      <c r="P33">
        <v>0</v>
      </c>
      <c r="Q33">
        <v>0</v>
      </c>
      <c r="R33">
        <v>0.8292682926829269</v>
      </c>
      <c r="S33" s="1" t="s">
        <v>176</v>
      </c>
      <c r="T33" s="1">
        <v>3</v>
      </c>
      <c r="U33" s="1">
        <v>6</v>
      </c>
      <c r="V33" s="1">
        <v>1</v>
      </c>
      <c r="W33" s="1">
        <v>17</v>
      </c>
      <c r="X33">
        <v>0.73913043478260865</v>
      </c>
      <c r="Y33">
        <v>0.94444444444444442</v>
      </c>
      <c r="Z33">
        <v>0.8292682926829269</v>
      </c>
      <c r="AA33">
        <v>18</v>
      </c>
      <c r="AB33">
        <v>0.75</v>
      </c>
      <c r="AC33">
        <v>0.33333333333333331</v>
      </c>
      <c r="AD33">
        <v>0.46153846153846151</v>
      </c>
      <c r="AE33">
        <v>9</v>
      </c>
      <c r="AF33">
        <v>0.7407407407407407</v>
      </c>
      <c r="AG33">
        <v>0.74456521739130432</v>
      </c>
      <c r="AH33">
        <v>0.63888888888888884</v>
      </c>
      <c r="AI33">
        <v>0.64540337711069418</v>
      </c>
      <c r="AJ33">
        <v>27</v>
      </c>
      <c r="AK33">
        <v>0.74275362318840565</v>
      </c>
      <c r="AL33">
        <v>0.7407407407407407</v>
      </c>
      <c r="AM33">
        <v>0.70669168230143853</v>
      </c>
      <c r="AN33">
        <v>27</v>
      </c>
    </row>
    <row r="34" spans="1:40" x14ac:dyDescent="0.25">
      <c r="A34">
        <v>3</v>
      </c>
      <c r="B34" s="1" t="s">
        <v>41</v>
      </c>
      <c r="C34" s="1" t="s">
        <v>42</v>
      </c>
      <c r="D34" s="1" t="s">
        <v>30</v>
      </c>
      <c r="E34">
        <v>11.823128223419189</v>
      </c>
      <c r="F34">
        <v>109</v>
      </c>
      <c r="G34">
        <v>82</v>
      </c>
      <c r="H34">
        <v>27</v>
      </c>
      <c r="I34">
        <v>0.70370370370370372</v>
      </c>
      <c r="J34">
        <v>0</v>
      </c>
      <c r="K34">
        <v>0</v>
      </c>
      <c r="L34">
        <v>0.70833333333333337</v>
      </c>
      <c r="M34">
        <v>0</v>
      </c>
      <c r="N34">
        <v>0</v>
      </c>
      <c r="O34">
        <v>0.94444444444444442</v>
      </c>
      <c r="P34">
        <v>0</v>
      </c>
      <c r="Q34">
        <v>0</v>
      </c>
      <c r="R34">
        <v>0.80952380952380965</v>
      </c>
      <c r="S34" s="1" t="s">
        <v>177</v>
      </c>
      <c r="T34" s="1">
        <v>2</v>
      </c>
      <c r="U34" s="1">
        <v>7</v>
      </c>
      <c r="V34" s="1">
        <v>1</v>
      </c>
      <c r="W34" s="1">
        <v>17</v>
      </c>
      <c r="X34">
        <v>0.70833333333333337</v>
      </c>
      <c r="Y34">
        <v>0.94444444444444442</v>
      </c>
      <c r="Z34">
        <v>0.80952380952380965</v>
      </c>
      <c r="AA34">
        <v>18</v>
      </c>
      <c r="AB34">
        <v>0.66666666666666663</v>
      </c>
      <c r="AC34">
        <v>0.22222222222222221</v>
      </c>
      <c r="AD34">
        <v>0.33333333333333331</v>
      </c>
      <c r="AE34">
        <v>9</v>
      </c>
      <c r="AF34">
        <v>0.70370370370370372</v>
      </c>
      <c r="AG34">
        <v>0.6875</v>
      </c>
      <c r="AH34">
        <v>0.58333333333333326</v>
      </c>
      <c r="AI34">
        <v>0.57142857142857151</v>
      </c>
      <c r="AJ34">
        <v>27</v>
      </c>
      <c r="AK34">
        <v>0.69444444444444442</v>
      </c>
      <c r="AL34">
        <v>0.70370370370370372</v>
      </c>
      <c r="AM34">
        <v>0.65079365079365081</v>
      </c>
      <c r="AN34">
        <v>27</v>
      </c>
    </row>
    <row r="35" spans="1:40" x14ac:dyDescent="0.25">
      <c r="A35">
        <v>4</v>
      </c>
      <c r="B35" s="1" t="s">
        <v>41</v>
      </c>
      <c r="C35" s="1" t="s">
        <v>42</v>
      </c>
      <c r="D35" s="1" t="s">
        <v>30</v>
      </c>
      <c r="E35">
        <v>11.812555074691772</v>
      </c>
      <c r="F35">
        <v>109</v>
      </c>
      <c r="G35">
        <v>82</v>
      </c>
      <c r="H35">
        <v>27</v>
      </c>
      <c r="I35">
        <v>0.81481481481481477</v>
      </c>
      <c r="J35">
        <v>0</v>
      </c>
      <c r="K35">
        <v>0</v>
      </c>
      <c r="L35">
        <v>0.77272727272727271</v>
      </c>
      <c r="M35">
        <v>0</v>
      </c>
      <c r="N35">
        <v>0</v>
      </c>
      <c r="O35">
        <v>1</v>
      </c>
      <c r="P35">
        <v>0</v>
      </c>
      <c r="Q35">
        <v>0</v>
      </c>
      <c r="R35">
        <v>0.87179487179487181</v>
      </c>
      <c r="S35" s="1" t="s">
        <v>178</v>
      </c>
      <c r="T35" s="1">
        <v>5</v>
      </c>
      <c r="U35" s="1">
        <v>5</v>
      </c>
      <c r="V35" s="1">
        <v>0</v>
      </c>
      <c r="W35" s="1">
        <v>17</v>
      </c>
      <c r="X35">
        <v>0.77272727272727271</v>
      </c>
      <c r="Y35">
        <v>1</v>
      </c>
      <c r="Z35">
        <v>0.87179487179487181</v>
      </c>
      <c r="AA35">
        <v>17</v>
      </c>
      <c r="AB35">
        <v>1</v>
      </c>
      <c r="AC35">
        <v>0.5</v>
      </c>
      <c r="AD35">
        <v>0.66666666666666663</v>
      </c>
      <c r="AE35">
        <v>10</v>
      </c>
      <c r="AF35">
        <v>0.81481481481481477</v>
      </c>
      <c r="AG35">
        <v>0.88636363636363635</v>
      </c>
      <c r="AH35">
        <v>0.75</v>
      </c>
      <c r="AI35">
        <v>0.76923076923076916</v>
      </c>
      <c r="AJ35">
        <v>27</v>
      </c>
      <c r="AK35">
        <v>0.85690235690235694</v>
      </c>
      <c r="AL35">
        <v>0.81481481481481477</v>
      </c>
      <c r="AM35">
        <v>0.79582146248812924</v>
      </c>
      <c r="AN35">
        <v>27</v>
      </c>
    </row>
    <row r="36" spans="1:40" s="3" customFormat="1" x14ac:dyDescent="0.25">
      <c r="A36" s="2" t="s">
        <v>229</v>
      </c>
      <c r="B36" s="2" t="str">
        <f>B35</f>
        <v>NA02</v>
      </c>
      <c r="C36" s="2" t="str">
        <f>C35</f>
        <v>gerom</v>
      </c>
      <c r="D36" s="2" t="str">
        <f>D35</f>
        <v>Binary</v>
      </c>
      <c r="E36" s="2">
        <f>SUM(E32:E35)</f>
        <v>45.485692024230957</v>
      </c>
      <c r="F36" s="2">
        <f>F35</f>
        <v>109</v>
      </c>
      <c r="G36" s="2">
        <f>G35</f>
        <v>82</v>
      </c>
      <c r="H36" s="2">
        <f>H35</f>
        <v>27</v>
      </c>
      <c r="I36" s="2">
        <f>SUM(I32:I35)/4</f>
        <v>0.73445767195767198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0.72171442687747045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0.97222222222222221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0.82764674350040213</v>
      </c>
      <c r="S36" s="2"/>
      <c r="T36" s="2">
        <f>ROUND(SUM(T32:T35)/4,0)</f>
        <v>3</v>
      </c>
      <c r="U36" s="2">
        <f t="shared" ref="U36:W36" si="57">ROUND(SUM(U32:U35)/4,0)</f>
        <v>7</v>
      </c>
      <c r="V36" s="2">
        <f t="shared" si="57"/>
        <v>1</v>
      </c>
      <c r="W36" s="2">
        <f t="shared" si="57"/>
        <v>17</v>
      </c>
      <c r="X36" s="2">
        <f t="shared" ref="X36" si="58">SUM(X32:X35)/4</f>
        <v>0.72171442687747045</v>
      </c>
      <c r="Y36" s="2">
        <f t="shared" ref="Y36:Z36" si="59">SUM(Y32:Y35)/4</f>
        <v>0.97222222222222221</v>
      </c>
      <c r="Z36" s="2">
        <f t="shared" si="59"/>
        <v>0.82764674350040213</v>
      </c>
      <c r="AA36" s="2">
        <f>AA35</f>
        <v>17</v>
      </c>
      <c r="AB36" s="2">
        <f t="shared" ref="AB36:AD36" si="60">SUM(AB32:AB35)/4</f>
        <v>0.85416666666666663</v>
      </c>
      <c r="AC36" s="2">
        <f t="shared" si="60"/>
        <v>0.28888888888888886</v>
      </c>
      <c r="AD36" s="2">
        <f t="shared" si="60"/>
        <v>0.41083916083916083</v>
      </c>
      <c r="AE36" s="2">
        <f>AE35</f>
        <v>10</v>
      </c>
      <c r="AF36" s="2">
        <f t="shared" ref="AF36:AI36" si="61">SUM(AF32:AF35)/4</f>
        <v>0.73445767195767198</v>
      </c>
      <c r="AG36" s="2">
        <f t="shared" si="61"/>
        <v>0.78794054677206848</v>
      </c>
      <c r="AH36" s="2">
        <f t="shared" si="61"/>
        <v>0.63055555555555554</v>
      </c>
      <c r="AI36" s="2">
        <f t="shared" si="61"/>
        <v>0.61924295216978142</v>
      </c>
      <c r="AJ36" s="2">
        <f>AJ35</f>
        <v>27</v>
      </c>
      <c r="AK36" s="2">
        <f t="shared" ref="AK36:AM36" si="62">SUM(AK32:AK35)/4</f>
        <v>0.7699536775623731</v>
      </c>
      <c r="AL36" s="2">
        <f t="shared" si="62"/>
        <v>0.73445767195767198</v>
      </c>
      <c r="AM36" s="2">
        <f t="shared" si="62"/>
        <v>0.68313189370099947</v>
      </c>
      <c r="AN36" s="2">
        <f>AN35</f>
        <v>27</v>
      </c>
    </row>
    <row r="37" spans="1:40" x14ac:dyDescent="0.25">
      <c r="A37">
        <v>1</v>
      </c>
      <c r="B37" s="1" t="s">
        <v>43</v>
      </c>
      <c r="C37" s="1" t="s">
        <v>44</v>
      </c>
      <c r="D37" s="1" t="s">
        <v>30</v>
      </c>
      <c r="E37">
        <v>44.904733180999763</v>
      </c>
      <c r="F37">
        <v>1649</v>
      </c>
      <c r="G37">
        <v>1236</v>
      </c>
      <c r="H37">
        <v>413</v>
      </c>
      <c r="I37">
        <v>0.97578692493946717</v>
      </c>
      <c r="J37">
        <v>0</v>
      </c>
      <c r="K37">
        <v>0</v>
      </c>
      <c r="L37">
        <v>0.6</v>
      </c>
      <c r="M37">
        <v>0</v>
      </c>
      <c r="N37">
        <v>0</v>
      </c>
      <c r="O37">
        <v>0.27272727272727271</v>
      </c>
      <c r="P37">
        <v>0</v>
      </c>
      <c r="Q37">
        <v>0</v>
      </c>
      <c r="R37">
        <v>0.37499999999999989</v>
      </c>
      <c r="S37" s="1" t="s">
        <v>179</v>
      </c>
      <c r="T37" s="1">
        <v>400</v>
      </c>
      <c r="U37" s="1">
        <v>2</v>
      </c>
      <c r="V37" s="1">
        <v>8</v>
      </c>
      <c r="W37" s="1">
        <v>3</v>
      </c>
      <c r="X37">
        <v>0.6</v>
      </c>
      <c r="Y37">
        <v>0.27272727272727271</v>
      </c>
      <c r="Z37">
        <v>0.37499999999999989</v>
      </c>
      <c r="AA37">
        <v>11</v>
      </c>
      <c r="AB37">
        <v>0.98039215686274517</v>
      </c>
      <c r="AC37">
        <v>0.99502487562189057</v>
      </c>
      <c r="AD37">
        <v>0.98765432098765438</v>
      </c>
      <c r="AE37">
        <v>402</v>
      </c>
      <c r="AF37">
        <v>0.97578692493946717</v>
      </c>
      <c r="AG37">
        <v>0.79019607843137252</v>
      </c>
      <c r="AH37">
        <v>0.63387607417458169</v>
      </c>
      <c r="AI37">
        <v>0.68132716049382713</v>
      </c>
      <c r="AJ37">
        <v>413</v>
      </c>
      <c r="AK37">
        <v>0.970260646631534</v>
      </c>
      <c r="AL37">
        <v>0.97578692493946717</v>
      </c>
      <c r="AM37">
        <v>0.97133665142139725</v>
      </c>
      <c r="AN37">
        <v>413</v>
      </c>
    </row>
    <row r="38" spans="1:40" x14ac:dyDescent="0.25">
      <c r="A38">
        <v>2</v>
      </c>
      <c r="B38" s="1" t="s">
        <v>43</v>
      </c>
      <c r="C38" s="1" t="s">
        <v>44</v>
      </c>
      <c r="D38" s="1" t="s">
        <v>30</v>
      </c>
      <c r="E38">
        <v>47.126282215118408</v>
      </c>
      <c r="F38">
        <v>1649</v>
      </c>
      <c r="G38">
        <v>1237</v>
      </c>
      <c r="H38">
        <v>412</v>
      </c>
      <c r="I38">
        <v>0.98058252427184478</v>
      </c>
      <c r="J38">
        <v>0</v>
      </c>
      <c r="K38">
        <v>0</v>
      </c>
      <c r="L38">
        <v>1</v>
      </c>
      <c r="M38">
        <v>0</v>
      </c>
      <c r="N38">
        <v>0</v>
      </c>
      <c r="O38">
        <v>0.2</v>
      </c>
      <c r="P38">
        <v>0</v>
      </c>
      <c r="Q38">
        <v>0</v>
      </c>
      <c r="R38">
        <v>0.33333333333333331</v>
      </c>
      <c r="S38" s="1" t="s">
        <v>180</v>
      </c>
      <c r="T38" s="1">
        <v>402</v>
      </c>
      <c r="U38" s="1">
        <v>0</v>
      </c>
      <c r="V38" s="1">
        <v>8</v>
      </c>
      <c r="W38" s="1">
        <v>2</v>
      </c>
      <c r="X38">
        <v>1</v>
      </c>
      <c r="Y38">
        <v>0.2</v>
      </c>
      <c r="Z38">
        <v>0.33333333333333331</v>
      </c>
      <c r="AA38">
        <v>10</v>
      </c>
      <c r="AB38">
        <v>0.98048780487804876</v>
      </c>
      <c r="AC38">
        <v>1</v>
      </c>
      <c r="AD38">
        <v>0.99014778325123165</v>
      </c>
      <c r="AE38">
        <v>402</v>
      </c>
      <c r="AF38">
        <v>0.98058252427184478</v>
      </c>
      <c r="AG38">
        <v>0.99024390243902438</v>
      </c>
      <c r="AH38">
        <v>0.6</v>
      </c>
      <c r="AI38">
        <v>0.6617405582922824</v>
      </c>
      <c r="AJ38">
        <v>412</v>
      </c>
      <c r="AK38">
        <v>0.98096140184702796</v>
      </c>
      <c r="AL38">
        <v>0.98058252427184478</v>
      </c>
      <c r="AM38">
        <v>0.97420568495225324</v>
      </c>
      <c r="AN38">
        <v>412</v>
      </c>
    </row>
    <row r="39" spans="1:40" x14ac:dyDescent="0.25">
      <c r="A39">
        <v>3</v>
      </c>
      <c r="B39" s="1" t="s">
        <v>43</v>
      </c>
      <c r="C39" s="1" t="s">
        <v>44</v>
      </c>
      <c r="D39" s="1" t="s">
        <v>30</v>
      </c>
      <c r="E39">
        <v>47.747442483901978</v>
      </c>
      <c r="F39">
        <v>1649</v>
      </c>
      <c r="G39">
        <v>1237</v>
      </c>
      <c r="H39">
        <v>412</v>
      </c>
      <c r="I39">
        <v>0.97330097087378642</v>
      </c>
      <c r="J39">
        <v>0</v>
      </c>
      <c r="K39">
        <v>0</v>
      </c>
      <c r="L39">
        <v>0.5</v>
      </c>
      <c r="M39">
        <v>0</v>
      </c>
      <c r="N39">
        <v>0</v>
      </c>
      <c r="O39">
        <v>0.1818181818181818</v>
      </c>
      <c r="P39">
        <v>0</v>
      </c>
      <c r="Q39">
        <v>0</v>
      </c>
      <c r="R39">
        <v>0.26666666666666661</v>
      </c>
      <c r="S39" s="1" t="s">
        <v>181</v>
      </c>
      <c r="T39" s="1">
        <v>399</v>
      </c>
      <c r="U39" s="1">
        <v>2</v>
      </c>
      <c r="V39" s="1">
        <v>9</v>
      </c>
      <c r="W39" s="1">
        <v>2</v>
      </c>
      <c r="X39">
        <v>0.5</v>
      </c>
      <c r="Y39">
        <v>0.1818181818181818</v>
      </c>
      <c r="Z39">
        <v>0.26666666666666661</v>
      </c>
      <c r="AA39">
        <v>11</v>
      </c>
      <c r="AB39">
        <v>0.9779411764705882</v>
      </c>
      <c r="AC39">
        <v>0.99501246882793015</v>
      </c>
      <c r="AD39">
        <v>0.98640296662546356</v>
      </c>
      <c r="AE39">
        <v>401</v>
      </c>
      <c r="AF39">
        <v>0.97330097087378642</v>
      </c>
      <c r="AG39">
        <v>0.73897058823529416</v>
      </c>
      <c r="AH39">
        <v>0.58841532532305596</v>
      </c>
      <c r="AI39">
        <v>0.62653481664606503</v>
      </c>
      <c r="AJ39">
        <v>412</v>
      </c>
      <c r="AK39">
        <v>0.96518061107938324</v>
      </c>
      <c r="AL39">
        <v>0.97330097087378642</v>
      </c>
      <c r="AM39">
        <v>0.9671867061896704</v>
      </c>
      <c r="AN39">
        <v>412</v>
      </c>
    </row>
    <row r="40" spans="1:40" x14ac:dyDescent="0.25">
      <c r="A40">
        <v>4</v>
      </c>
      <c r="B40" s="1" t="s">
        <v>43</v>
      </c>
      <c r="C40" s="1" t="s">
        <v>44</v>
      </c>
      <c r="D40" s="1" t="s">
        <v>30</v>
      </c>
      <c r="E40">
        <v>47.343764781951904</v>
      </c>
      <c r="F40">
        <v>1649</v>
      </c>
      <c r="G40">
        <v>1237</v>
      </c>
      <c r="H40">
        <v>412</v>
      </c>
      <c r="I40">
        <v>0.96601941747572817</v>
      </c>
      <c r="J40">
        <v>0</v>
      </c>
      <c r="K40">
        <v>0</v>
      </c>
      <c r="L40">
        <v>0.36363636363636359</v>
      </c>
      <c r="M40">
        <v>0</v>
      </c>
      <c r="N40">
        <v>0</v>
      </c>
      <c r="O40">
        <v>0.36363636363636359</v>
      </c>
      <c r="P40">
        <v>0</v>
      </c>
      <c r="Q40">
        <v>0</v>
      </c>
      <c r="R40">
        <v>0.36363636363636359</v>
      </c>
      <c r="S40" s="1" t="s">
        <v>182</v>
      </c>
      <c r="T40" s="1">
        <v>394</v>
      </c>
      <c r="U40" s="1">
        <v>7</v>
      </c>
      <c r="V40" s="1">
        <v>7</v>
      </c>
      <c r="W40" s="1">
        <v>4</v>
      </c>
      <c r="X40">
        <v>0.36363636363636359</v>
      </c>
      <c r="Y40">
        <v>0.36363636363636359</v>
      </c>
      <c r="Z40">
        <v>0.36363636363636359</v>
      </c>
      <c r="AA40">
        <v>11</v>
      </c>
      <c r="AB40">
        <v>0.98254364089775559</v>
      </c>
      <c r="AC40">
        <v>0.98254364089775559</v>
      </c>
      <c r="AD40">
        <v>0.98254364089775559</v>
      </c>
      <c r="AE40">
        <v>401</v>
      </c>
      <c r="AF40">
        <v>0.96601941747572817</v>
      </c>
      <c r="AG40">
        <v>0.67309000226705962</v>
      </c>
      <c r="AH40">
        <v>0.67309000226705962</v>
      </c>
      <c r="AI40">
        <v>0.67309000226705962</v>
      </c>
      <c r="AJ40">
        <v>412</v>
      </c>
      <c r="AK40">
        <v>0.96601941747572817</v>
      </c>
      <c r="AL40">
        <v>0.96601941747572817</v>
      </c>
      <c r="AM40">
        <v>0.96601941747572817</v>
      </c>
      <c r="AN40">
        <v>412</v>
      </c>
    </row>
    <row r="41" spans="1:40" s="3" customFormat="1" x14ac:dyDescent="0.25">
      <c r="A41" s="2" t="s">
        <v>229</v>
      </c>
      <c r="B41" s="2" t="str">
        <f>B40</f>
        <v>NA03</v>
      </c>
      <c r="C41" s="2" t="str">
        <f>C40</f>
        <v>ompc</v>
      </c>
      <c r="D41" s="2" t="str">
        <f>D40</f>
        <v>Binary</v>
      </c>
      <c r="E41" s="2">
        <f>SUM(E37:E40)</f>
        <v>187.12222266197205</v>
      </c>
      <c r="F41" s="2">
        <f>F40</f>
        <v>1649</v>
      </c>
      <c r="G41" s="2">
        <f>G40</f>
        <v>1237</v>
      </c>
      <c r="H41" s="2">
        <f>H40</f>
        <v>412</v>
      </c>
      <c r="I41" s="2">
        <f>SUM(I37:I40)/4</f>
        <v>0.97392245939020672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0.61590909090909096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0.25454545454545452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0.33465909090909085</v>
      </c>
      <c r="S41" s="2"/>
      <c r="T41" s="2">
        <f>ROUND(SUM(T37:T40)/4,0)</f>
        <v>399</v>
      </c>
      <c r="U41" s="2">
        <f t="shared" ref="U41:W41" si="66">ROUND(SUM(U37:U40)/4,0)</f>
        <v>3</v>
      </c>
      <c r="V41" s="2">
        <f t="shared" si="66"/>
        <v>8</v>
      </c>
      <c r="W41" s="2">
        <f t="shared" si="66"/>
        <v>3</v>
      </c>
      <c r="X41" s="2">
        <f t="shared" ref="X41" si="67">SUM(X37:X40)/4</f>
        <v>0.61590909090909096</v>
      </c>
      <c r="Y41" s="2">
        <f t="shared" ref="Y41:Z41" si="68">SUM(Y37:Y40)/4</f>
        <v>0.25454545454545452</v>
      </c>
      <c r="Z41" s="2">
        <f t="shared" si="68"/>
        <v>0.33465909090909085</v>
      </c>
      <c r="AA41" s="2">
        <f>AA40</f>
        <v>11</v>
      </c>
      <c r="AB41" s="2">
        <f t="shared" ref="AB41:AD41" si="69">SUM(AB37:AB40)/4</f>
        <v>0.98034119477728443</v>
      </c>
      <c r="AC41" s="2">
        <f t="shared" si="69"/>
        <v>0.99314524633689405</v>
      </c>
      <c r="AD41" s="2">
        <f t="shared" si="69"/>
        <v>0.98668717794052629</v>
      </c>
      <c r="AE41" s="2">
        <f>AE40</f>
        <v>401</v>
      </c>
      <c r="AF41" s="2">
        <f t="shared" ref="AF41:AI41" si="70">SUM(AF37:AF40)/4</f>
        <v>0.97392245939020672</v>
      </c>
      <c r="AG41" s="2">
        <f t="shared" si="70"/>
        <v>0.7981251428431877</v>
      </c>
      <c r="AH41" s="2">
        <f t="shared" si="70"/>
        <v>0.62384535044117428</v>
      </c>
      <c r="AI41" s="2">
        <f t="shared" si="70"/>
        <v>0.66067313442480857</v>
      </c>
      <c r="AJ41" s="2">
        <f>AJ40</f>
        <v>412</v>
      </c>
      <c r="AK41" s="2">
        <f t="shared" ref="AK41:AM41" si="71">SUM(AK37:AK40)/4</f>
        <v>0.97060551925841843</v>
      </c>
      <c r="AL41" s="2">
        <f t="shared" si="71"/>
        <v>0.97392245939020672</v>
      </c>
      <c r="AM41" s="2">
        <f t="shared" si="71"/>
        <v>0.96968711500976212</v>
      </c>
      <c r="AN41" s="2">
        <f>AN40</f>
        <v>412</v>
      </c>
    </row>
    <row r="42" spans="1:40" x14ac:dyDescent="0.25">
      <c r="A42">
        <v>1</v>
      </c>
      <c r="B42" s="1" t="s">
        <v>45</v>
      </c>
      <c r="C42" s="1" t="s">
        <v>46</v>
      </c>
      <c r="D42" s="1" t="s">
        <v>30</v>
      </c>
      <c r="E42">
        <v>73.596472263336182</v>
      </c>
      <c r="F42">
        <v>2847</v>
      </c>
      <c r="G42">
        <v>2135</v>
      </c>
      <c r="H42">
        <v>712</v>
      </c>
      <c r="I42">
        <v>0.8441011235955056</v>
      </c>
      <c r="J42">
        <v>0</v>
      </c>
      <c r="K42">
        <v>0</v>
      </c>
      <c r="L42">
        <v>0.85682326621923932</v>
      </c>
      <c r="M42">
        <v>0</v>
      </c>
      <c r="N42">
        <v>0</v>
      </c>
      <c r="O42">
        <v>0.8906976744186047</v>
      </c>
      <c r="P42">
        <v>0</v>
      </c>
      <c r="Q42">
        <v>0</v>
      </c>
      <c r="R42">
        <v>0.87343215507411631</v>
      </c>
      <c r="S42" s="1" t="s">
        <v>183</v>
      </c>
      <c r="T42" s="1">
        <v>218</v>
      </c>
      <c r="U42" s="1">
        <v>64</v>
      </c>
      <c r="V42" s="1">
        <v>47</v>
      </c>
      <c r="W42" s="1">
        <v>383</v>
      </c>
      <c r="X42">
        <v>0.85682326621923932</v>
      </c>
      <c r="Y42">
        <v>0.8906976744186047</v>
      </c>
      <c r="Z42">
        <v>0.87343215507411631</v>
      </c>
      <c r="AA42">
        <v>430</v>
      </c>
      <c r="AB42">
        <v>0.8226415094339623</v>
      </c>
      <c r="AC42">
        <v>0.77304964539007093</v>
      </c>
      <c r="AD42">
        <v>0.79707495429616093</v>
      </c>
      <c r="AE42">
        <v>282</v>
      </c>
      <c r="AF42">
        <v>0.8441011235955056</v>
      </c>
      <c r="AG42">
        <v>0.83973238782660076</v>
      </c>
      <c r="AH42">
        <v>0.83187365990433781</v>
      </c>
      <c r="AI42">
        <v>0.83525355468513862</v>
      </c>
      <c r="AJ42">
        <v>712</v>
      </c>
      <c r="AK42">
        <v>0.8432849861441718</v>
      </c>
      <c r="AL42">
        <v>0.8441011235955056</v>
      </c>
      <c r="AM42">
        <v>0.84318955588958899</v>
      </c>
      <c r="AN42">
        <v>712</v>
      </c>
    </row>
    <row r="43" spans="1:40" x14ac:dyDescent="0.25">
      <c r="A43">
        <v>2</v>
      </c>
      <c r="B43" s="1" t="s">
        <v>45</v>
      </c>
      <c r="C43" s="1" t="s">
        <v>46</v>
      </c>
      <c r="D43" s="1" t="s">
        <v>30</v>
      </c>
      <c r="E43">
        <v>74.787721395492554</v>
      </c>
      <c r="F43">
        <v>2847</v>
      </c>
      <c r="G43">
        <v>2135</v>
      </c>
      <c r="H43">
        <v>712</v>
      </c>
      <c r="I43">
        <v>0.8469101123595506</v>
      </c>
      <c r="J43">
        <v>0</v>
      </c>
      <c r="K43">
        <v>0</v>
      </c>
      <c r="L43">
        <v>0.87735849056603776</v>
      </c>
      <c r="M43">
        <v>0</v>
      </c>
      <c r="N43">
        <v>0</v>
      </c>
      <c r="O43">
        <v>0.86713286713286708</v>
      </c>
      <c r="P43">
        <v>0</v>
      </c>
      <c r="Q43">
        <v>0</v>
      </c>
      <c r="R43">
        <v>0.87221570926143033</v>
      </c>
      <c r="S43" s="1" t="s">
        <v>184</v>
      </c>
      <c r="T43" s="1">
        <v>231</v>
      </c>
      <c r="U43" s="1">
        <v>52</v>
      </c>
      <c r="V43" s="1">
        <v>57</v>
      </c>
      <c r="W43" s="1">
        <v>372</v>
      </c>
      <c r="X43">
        <v>0.87735849056603776</v>
      </c>
      <c r="Y43">
        <v>0.86713286713286708</v>
      </c>
      <c r="Z43">
        <v>0.87221570926143033</v>
      </c>
      <c r="AA43">
        <v>429</v>
      </c>
      <c r="AB43">
        <v>0.80208333333333337</v>
      </c>
      <c r="AC43">
        <v>0.81625441696113077</v>
      </c>
      <c r="AD43">
        <v>0.80910683012259199</v>
      </c>
      <c r="AE43">
        <v>283</v>
      </c>
      <c r="AF43">
        <v>0.8469101123595506</v>
      </c>
      <c r="AG43">
        <v>0.83972091194968557</v>
      </c>
      <c r="AH43">
        <v>0.84169364204699892</v>
      </c>
      <c r="AI43">
        <v>0.84066126969201116</v>
      </c>
      <c r="AJ43">
        <v>712</v>
      </c>
      <c r="AK43">
        <v>0.84743873003674652</v>
      </c>
      <c r="AL43">
        <v>0.8469101123595506</v>
      </c>
      <c r="AM43">
        <v>0.84713170252506631</v>
      </c>
      <c r="AN43">
        <v>712</v>
      </c>
    </row>
    <row r="44" spans="1:40" x14ac:dyDescent="0.25">
      <c r="A44">
        <v>3</v>
      </c>
      <c r="B44" s="1" t="s">
        <v>45</v>
      </c>
      <c r="C44" s="1" t="s">
        <v>46</v>
      </c>
      <c r="D44" s="1" t="s">
        <v>30</v>
      </c>
      <c r="E44">
        <v>74.835256576538086</v>
      </c>
      <c r="F44">
        <v>2847</v>
      </c>
      <c r="G44">
        <v>2135</v>
      </c>
      <c r="H44">
        <v>712</v>
      </c>
      <c r="I44">
        <v>0.8651685393258427</v>
      </c>
      <c r="J44">
        <v>0</v>
      </c>
      <c r="K44">
        <v>0</v>
      </c>
      <c r="L44">
        <v>0.86593406593406597</v>
      </c>
      <c r="M44">
        <v>0</v>
      </c>
      <c r="N44">
        <v>0</v>
      </c>
      <c r="O44">
        <v>0.9184149184149184</v>
      </c>
      <c r="P44">
        <v>0</v>
      </c>
      <c r="Q44">
        <v>0</v>
      </c>
      <c r="R44">
        <v>0.89140271493212675</v>
      </c>
      <c r="S44" s="1" t="s">
        <v>185</v>
      </c>
      <c r="T44" s="1">
        <v>222</v>
      </c>
      <c r="U44" s="1">
        <v>61</v>
      </c>
      <c r="V44" s="1">
        <v>35</v>
      </c>
      <c r="W44" s="1">
        <v>394</v>
      </c>
      <c r="X44">
        <v>0.86593406593406597</v>
      </c>
      <c r="Y44">
        <v>0.9184149184149184</v>
      </c>
      <c r="Z44">
        <v>0.89140271493212675</v>
      </c>
      <c r="AA44">
        <v>429</v>
      </c>
      <c r="AB44">
        <v>0.86381322957198448</v>
      </c>
      <c r="AC44">
        <v>0.78445229681978801</v>
      </c>
      <c r="AD44">
        <v>0.82222222222222219</v>
      </c>
      <c r="AE44">
        <v>283</v>
      </c>
      <c r="AF44">
        <v>0.8651685393258427</v>
      </c>
      <c r="AG44">
        <v>0.86487364775302522</v>
      </c>
      <c r="AH44">
        <v>0.85143360761735321</v>
      </c>
      <c r="AI44">
        <v>0.85681246857717452</v>
      </c>
      <c r="AJ44">
        <v>712</v>
      </c>
      <c r="AK44">
        <v>0.86509109305419374</v>
      </c>
      <c r="AL44">
        <v>0.8651685393258427</v>
      </c>
      <c r="AM44">
        <v>0.86390541235220686</v>
      </c>
      <c r="AN44">
        <v>712</v>
      </c>
    </row>
    <row r="45" spans="1:40" x14ac:dyDescent="0.25">
      <c r="A45">
        <v>4</v>
      </c>
      <c r="B45" s="1" t="s">
        <v>45</v>
      </c>
      <c r="C45" s="1" t="s">
        <v>46</v>
      </c>
      <c r="D45" s="1" t="s">
        <v>30</v>
      </c>
      <c r="E45">
        <v>74.38365626335144</v>
      </c>
      <c r="F45">
        <v>2847</v>
      </c>
      <c r="G45">
        <v>2136</v>
      </c>
      <c r="H45">
        <v>711</v>
      </c>
      <c r="I45">
        <v>0.83122362869198307</v>
      </c>
      <c r="J45">
        <v>0</v>
      </c>
      <c r="K45">
        <v>0</v>
      </c>
      <c r="L45">
        <v>0.84719101123595508</v>
      </c>
      <c r="M45">
        <v>0</v>
      </c>
      <c r="N45">
        <v>0</v>
      </c>
      <c r="O45">
        <v>0.87878787878787878</v>
      </c>
      <c r="P45">
        <v>0</v>
      </c>
      <c r="Q45">
        <v>0</v>
      </c>
      <c r="R45">
        <v>0.86270022883295205</v>
      </c>
      <c r="S45" s="1" t="s">
        <v>186</v>
      </c>
      <c r="T45" s="1">
        <v>214</v>
      </c>
      <c r="U45" s="1">
        <v>68</v>
      </c>
      <c r="V45" s="1">
        <v>52</v>
      </c>
      <c r="W45" s="1">
        <v>377</v>
      </c>
      <c r="X45">
        <v>0.84719101123595508</v>
      </c>
      <c r="Y45">
        <v>0.87878787878787878</v>
      </c>
      <c r="Z45">
        <v>0.86270022883295205</v>
      </c>
      <c r="AA45">
        <v>429</v>
      </c>
      <c r="AB45">
        <v>0.80451127819548873</v>
      </c>
      <c r="AC45">
        <v>0.75886524822695034</v>
      </c>
      <c r="AD45">
        <v>0.78102189781021902</v>
      </c>
      <c r="AE45">
        <v>282</v>
      </c>
      <c r="AF45">
        <v>0.83122362869198307</v>
      </c>
      <c r="AG45">
        <v>0.82585114471572196</v>
      </c>
      <c r="AH45">
        <v>0.81882656350741456</v>
      </c>
      <c r="AI45">
        <v>0.82186106332158548</v>
      </c>
      <c r="AJ45">
        <v>711</v>
      </c>
      <c r="AK45">
        <v>0.8302631846291878</v>
      </c>
      <c r="AL45">
        <v>0.83122362869198307</v>
      </c>
      <c r="AM45">
        <v>0.83030460387034899</v>
      </c>
      <c r="AN45">
        <v>711</v>
      </c>
    </row>
    <row r="46" spans="1:40" s="3" customFormat="1" x14ac:dyDescent="0.25">
      <c r="A46" s="2" t="s">
        <v>229</v>
      </c>
      <c r="B46" s="2" t="str">
        <f>B45</f>
        <v>SM01</v>
      </c>
      <c r="C46" s="2" t="str">
        <f>C45</f>
        <v>sb10k</v>
      </c>
      <c r="D46" s="2" t="str">
        <f>D45</f>
        <v>Binary</v>
      </c>
      <c r="E46" s="2">
        <f>SUM(E42:E45)</f>
        <v>297.60310649871826</v>
      </c>
      <c r="F46" s="2">
        <f>F45</f>
        <v>2847</v>
      </c>
      <c r="G46" s="2">
        <f>G45</f>
        <v>2136</v>
      </c>
      <c r="H46" s="2">
        <f>H45</f>
        <v>711</v>
      </c>
      <c r="I46" s="2">
        <f>SUM(I42:I45)/4</f>
        <v>0.84685085099322044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0.86182670848882448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0.88875833468856724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0.87493770202515631</v>
      </c>
      <c r="S46" s="2"/>
      <c r="T46" s="2">
        <f>ROUND(SUM(T42:T45)/4,0)</f>
        <v>221</v>
      </c>
      <c r="U46" s="2">
        <f t="shared" ref="U46:W46" si="75">ROUND(SUM(U42:U45)/4,0)</f>
        <v>61</v>
      </c>
      <c r="V46" s="2">
        <f t="shared" si="75"/>
        <v>48</v>
      </c>
      <c r="W46" s="2">
        <f t="shared" si="75"/>
        <v>382</v>
      </c>
      <c r="X46" s="2">
        <f t="shared" ref="X46" si="76">SUM(X42:X45)/4</f>
        <v>0.86182670848882448</v>
      </c>
      <c r="Y46" s="2">
        <f t="shared" ref="Y46:Z46" si="77">SUM(Y42:Y45)/4</f>
        <v>0.88875833468856724</v>
      </c>
      <c r="Z46" s="2">
        <f t="shared" si="77"/>
        <v>0.87493770202515631</v>
      </c>
      <c r="AA46" s="2">
        <f>AA45</f>
        <v>429</v>
      </c>
      <c r="AB46" s="2">
        <f t="shared" ref="AB46:AD46" si="78">SUM(AB42:AB45)/4</f>
        <v>0.82326233763369217</v>
      </c>
      <c r="AC46" s="2">
        <f t="shared" si="78"/>
        <v>0.78315540184948507</v>
      </c>
      <c r="AD46" s="2">
        <f t="shared" si="78"/>
        <v>0.80235647611279859</v>
      </c>
      <c r="AE46" s="2">
        <f>AE45</f>
        <v>282</v>
      </c>
      <c r="AF46" s="2">
        <f t="shared" ref="AF46:AI46" si="79">SUM(AF42:AF45)/4</f>
        <v>0.84685085099322044</v>
      </c>
      <c r="AG46" s="2">
        <f t="shared" si="79"/>
        <v>0.84254452306125849</v>
      </c>
      <c r="AH46" s="2">
        <f t="shared" si="79"/>
        <v>0.83595686826902615</v>
      </c>
      <c r="AI46" s="2">
        <f t="shared" si="79"/>
        <v>0.83864708906897745</v>
      </c>
      <c r="AJ46" s="2">
        <f>AJ45</f>
        <v>711</v>
      </c>
      <c r="AK46" s="2">
        <f t="shared" ref="AK46:AM46" si="80">SUM(AK42:AK45)/4</f>
        <v>0.84651949846607499</v>
      </c>
      <c r="AL46" s="2">
        <f t="shared" si="80"/>
        <v>0.84685085099322044</v>
      </c>
      <c r="AM46" s="2">
        <f t="shared" si="80"/>
        <v>0.8461328186593029</v>
      </c>
      <c r="AN46" s="2">
        <f>AN45</f>
        <v>711</v>
      </c>
    </row>
    <row r="47" spans="1:40" x14ac:dyDescent="0.25">
      <c r="A47">
        <v>1</v>
      </c>
      <c r="B47" s="1" t="s">
        <v>47</v>
      </c>
      <c r="C47" s="1" t="s">
        <v>48</v>
      </c>
      <c r="D47" s="1" t="s">
        <v>30</v>
      </c>
      <c r="E47">
        <v>118.69186878204346</v>
      </c>
      <c r="F47">
        <v>4859</v>
      </c>
      <c r="G47">
        <v>3644</v>
      </c>
      <c r="H47">
        <v>1215</v>
      </c>
      <c r="I47">
        <v>0.82057613168724275</v>
      </c>
      <c r="J47">
        <v>0</v>
      </c>
      <c r="K47">
        <v>0</v>
      </c>
      <c r="L47">
        <v>0.85388127853881279</v>
      </c>
      <c r="M47">
        <v>0</v>
      </c>
      <c r="N47">
        <v>0</v>
      </c>
      <c r="O47">
        <v>0.89260143198090691</v>
      </c>
      <c r="P47">
        <v>0</v>
      </c>
      <c r="Q47">
        <v>0</v>
      </c>
      <c r="R47">
        <v>0.87281213535589253</v>
      </c>
      <c r="S47" s="1" t="s">
        <v>187</v>
      </c>
      <c r="T47" s="1">
        <v>249</v>
      </c>
      <c r="U47" s="1">
        <v>128</v>
      </c>
      <c r="V47" s="1">
        <v>90</v>
      </c>
      <c r="W47" s="1">
        <v>748</v>
      </c>
      <c r="X47">
        <v>0.85388127853881279</v>
      </c>
      <c r="Y47">
        <v>0.89260143198090691</v>
      </c>
      <c r="Z47">
        <v>0.87281213535589253</v>
      </c>
      <c r="AA47">
        <v>838</v>
      </c>
      <c r="AB47">
        <v>0.73451327433628322</v>
      </c>
      <c r="AC47">
        <v>0.66047745358090182</v>
      </c>
      <c r="AD47">
        <v>0.6955307262569832</v>
      </c>
      <c r="AE47">
        <v>377</v>
      </c>
      <c r="AF47">
        <v>0.82057613168724275</v>
      </c>
      <c r="AG47">
        <v>0.79419727643754801</v>
      </c>
      <c r="AH47">
        <v>0.77653944278090437</v>
      </c>
      <c r="AI47">
        <v>0.78417143080643781</v>
      </c>
      <c r="AJ47">
        <v>1215</v>
      </c>
      <c r="AK47">
        <v>0.81684281139119674</v>
      </c>
      <c r="AL47">
        <v>0.82057613168724275</v>
      </c>
      <c r="AM47">
        <v>0.81780382981656019</v>
      </c>
      <c r="AN47">
        <v>1215</v>
      </c>
    </row>
    <row r="48" spans="1:40" x14ac:dyDescent="0.25">
      <c r="A48">
        <v>2</v>
      </c>
      <c r="B48" s="1" t="s">
        <v>47</v>
      </c>
      <c r="C48" s="1" t="s">
        <v>48</v>
      </c>
      <c r="D48" s="1" t="s">
        <v>30</v>
      </c>
      <c r="E48">
        <v>120.70716834068298</v>
      </c>
      <c r="F48">
        <v>4859</v>
      </c>
      <c r="G48">
        <v>3644</v>
      </c>
      <c r="H48">
        <v>1215</v>
      </c>
      <c r="I48">
        <v>0.83621399176954736</v>
      </c>
      <c r="J48">
        <v>0</v>
      </c>
      <c r="K48">
        <v>0</v>
      </c>
      <c r="L48">
        <v>0.89093137254901966</v>
      </c>
      <c r="M48">
        <v>0</v>
      </c>
      <c r="N48">
        <v>0</v>
      </c>
      <c r="O48">
        <v>0.86857825567502989</v>
      </c>
      <c r="P48">
        <v>0</v>
      </c>
      <c r="Q48">
        <v>0</v>
      </c>
      <c r="R48">
        <v>0.87961282516636419</v>
      </c>
      <c r="S48" s="1" t="s">
        <v>188</v>
      </c>
      <c r="T48" s="1">
        <v>289</v>
      </c>
      <c r="U48" s="1">
        <v>89</v>
      </c>
      <c r="V48" s="1">
        <v>110</v>
      </c>
      <c r="W48" s="1">
        <v>727</v>
      </c>
      <c r="X48">
        <v>0.89093137254901966</v>
      </c>
      <c r="Y48">
        <v>0.86857825567502989</v>
      </c>
      <c r="Z48">
        <v>0.87961282516636419</v>
      </c>
      <c r="AA48">
        <v>837</v>
      </c>
      <c r="AB48">
        <v>0.72431077694235591</v>
      </c>
      <c r="AC48">
        <v>0.76455026455026454</v>
      </c>
      <c r="AD48">
        <v>0.74388674388674392</v>
      </c>
      <c r="AE48">
        <v>378</v>
      </c>
      <c r="AF48">
        <v>0.83621399176954736</v>
      </c>
      <c r="AG48">
        <v>0.80762107474568778</v>
      </c>
      <c r="AH48">
        <v>0.81656426011264727</v>
      </c>
      <c r="AI48">
        <v>0.811749784526554</v>
      </c>
      <c r="AJ48">
        <v>1215</v>
      </c>
      <c r="AK48">
        <v>0.83909385391583546</v>
      </c>
      <c r="AL48">
        <v>0.83621399176954736</v>
      </c>
      <c r="AM48">
        <v>0.83738693321270452</v>
      </c>
      <c r="AN48">
        <v>1215</v>
      </c>
    </row>
    <row r="49" spans="1:40" x14ac:dyDescent="0.25">
      <c r="A49">
        <v>3</v>
      </c>
      <c r="B49" s="1" t="s">
        <v>47</v>
      </c>
      <c r="C49" s="1" t="s">
        <v>48</v>
      </c>
      <c r="D49" s="1" t="s">
        <v>30</v>
      </c>
      <c r="E49">
        <v>120.81804704666138</v>
      </c>
      <c r="F49">
        <v>4859</v>
      </c>
      <c r="G49">
        <v>3644</v>
      </c>
      <c r="H49">
        <v>1215</v>
      </c>
      <c r="I49">
        <v>0.84609053497942388</v>
      </c>
      <c r="J49">
        <v>0</v>
      </c>
      <c r="K49">
        <v>0</v>
      </c>
      <c r="L49">
        <v>0.87615740740740744</v>
      </c>
      <c r="M49">
        <v>0</v>
      </c>
      <c r="N49">
        <v>0</v>
      </c>
      <c r="O49">
        <v>0.90442054958184004</v>
      </c>
      <c r="P49">
        <v>0</v>
      </c>
      <c r="Q49">
        <v>0</v>
      </c>
      <c r="R49">
        <v>0.89006466784244553</v>
      </c>
      <c r="S49" s="1" t="s">
        <v>189</v>
      </c>
      <c r="T49" s="1">
        <v>271</v>
      </c>
      <c r="U49" s="1">
        <v>107</v>
      </c>
      <c r="V49" s="1">
        <v>80</v>
      </c>
      <c r="W49" s="1">
        <v>757</v>
      </c>
      <c r="X49">
        <v>0.87615740740740744</v>
      </c>
      <c r="Y49">
        <v>0.90442054958184004</v>
      </c>
      <c r="Z49">
        <v>0.89006466784244553</v>
      </c>
      <c r="AA49">
        <v>837</v>
      </c>
      <c r="AB49">
        <v>0.77207977207977208</v>
      </c>
      <c r="AC49">
        <v>0.71693121693121697</v>
      </c>
      <c r="AD49">
        <v>0.74348422496570643</v>
      </c>
      <c r="AE49">
        <v>378</v>
      </c>
      <c r="AF49">
        <v>0.84609053497942388</v>
      </c>
      <c r="AG49">
        <v>0.82411858974358976</v>
      </c>
      <c r="AH49">
        <v>0.8106758832565284</v>
      </c>
      <c r="AI49">
        <v>0.81677444640407604</v>
      </c>
      <c r="AJ49">
        <v>1215</v>
      </c>
      <c r="AK49">
        <v>0.84377769863880969</v>
      </c>
      <c r="AL49">
        <v>0.84609053497942388</v>
      </c>
      <c r="AM49">
        <v>0.84446186339190443</v>
      </c>
      <c r="AN49">
        <v>1215</v>
      </c>
    </row>
    <row r="50" spans="1:40" x14ac:dyDescent="0.25">
      <c r="A50">
        <v>4</v>
      </c>
      <c r="B50" s="1" t="s">
        <v>47</v>
      </c>
      <c r="C50" s="1" t="s">
        <v>48</v>
      </c>
      <c r="D50" s="1" t="s">
        <v>30</v>
      </c>
      <c r="E50">
        <v>121.45705604553224</v>
      </c>
      <c r="F50">
        <v>4859</v>
      </c>
      <c r="G50">
        <v>3645</v>
      </c>
      <c r="H50">
        <v>1214</v>
      </c>
      <c r="I50">
        <v>0.83443163097199347</v>
      </c>
      <c r="J50">
        <v>0</v>
      </c>
      <c r="K50">
        <v>0</v>
      </c>
      <c r="L50">
        <v>0.86635944700460832</v>
      </c>
      <c r="M50">
        <v>0</v>
      </c>
      <c r="N50">
        <v>0</v>
      </c>
      <c r="O50">
        <v>0.8984468339307049</v>
      </c>
      <c r="P50">
        <v>0</v>
      </c>
      <c r="Q50">
        <v>0</v>
      </c>
      <c r="R50">
        <v>0.8821114369501466</v>
      </c>
      <c r="S50" s="1" t="s">
        <v>190</v>
      </c>
      <c r="T50" s="1">
        <v>261</v>
      </c>
      <c r="U50" s="1">
        <v>116</v>
      </c>
      <c r="V50" s="1">
        <v>85</v>
      </c>
      <c r="W50" s="1">
        <v>752</v>
      </c>
      <c r="X50">
        <v>0.86635944700460832</v>
      </c>
      <c r="Y50">
        <v>0.8984468339307049</v>
      </c>
      <c r="Z50">
        <v>0.8821114369501466</v>
      </c>
      <c r="AA50">
        <v>837</v>
      </c>
      <c r="AB50">
        <v>0.75433526011560692</v>
      </c>
      <c r="AC50">
        <v>0.69230769230769229</v>
      </c>
      <c r="AD50">
        <v>0.72199170124481338</v>
      </c>
      <c r="AE50">
        <v>377</v>
      </c>
      <c r="AF50">
        <v>0.83443163097199347</v>
      </c>
      <c r="AG50">
        <v>0.81034735356010756</v>
      </c>
      <c r="AH50">
        <v>0.79537726311919865</v>
      </c>
      <c r="AI50">
        <v>0.80205156909747999</v>
      </c>
      <c r="AJ50">
        <v>1214</v>
      </c>
      <c r="AK50">
        <v>0.83157104629855094</v>
      </c>
      <c r="AL50">
        <v>0.83443163097199347</v>
      </c>
      <c r="AM50">
        <v>0.83238726861331735</v>
      </c>
      <c r="AN50">
        <v>1214</v>
      </c>
    </row>
    <row r="51" spans="1:40" s="3" customFormat="1" x14ac:dyDescent="0.25">
      <c r="A51" s="2" t="s">
        <v>229</v>
      </c>
      <c r="B51" s="2" t="str">
        <f>B50</f>
        <v>SM02</v>
      </c>
      <c r="C51" s="2" t="str">
        <f>C50</f>
        <v>potts</v>
      </c>
      <c r="D51" s="2" t="str">
        <f>D50</f>
        <v>Binary</v>
      </c>
      <c r="E51" s="2">
        <f>SUM(E47:E50)</f>
        <v>481.67414021492004</v>
      </c>
      <c r="F51" s="2">
        <f>F50</f>
        <v>4859</v>
      </c>
      <c r="G51" s="2">
        <f>G50</f>
        <v>3645</v>
      </c>
      <c r="H51" s="2">
        <f>H50</f>
        <v>1214</v>
      </c>
      <c r="I51" s="2">
        <f>SUM(I47:I50)/4</f>
        <v>0.83432807235205186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0.87183237637496203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0.89101176779212043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0.88115026632871229</v>
      </c>
      <c r="S51" s="2"/>
      <c r="T51" s="2">
        <f>ROUND(SUM(T47:T50)/4,0)</f>
        <v>268</v>
      </c>
      <c r="U51" s="2">
        <f t="shared" ref="U51:W51" si="84">ROUND(SUM(U47:U50)/4,0)</f>
        <v>110</v>
      </c>
      <c r="V51" s="2">
        <f t="shared" si="84"/>
        <v>91</v>
      </c>
      <c r="W51" s="2">
        <f t="shared" si="84"/>
        <v>746</v>
      </c>
      <c r="X51" s="2">
        <f t="shared" ref="X51" si="85">SUM(X47:X50)/4</f>
        <v>0.87183237637496203</v>
      </c>
      <c r="Y51" s="2">
        <f t="shared" ref="Y51:Z51" si="86">SUM(Y47:Y50)/4</f>
        <v>0.89101176779212043</v>
      </c>
      <c r="Z51" s="2">
        <f t="shared" si="86"/>
        <v>0.88115026632871229</v>
      </c>
      <c r="AA51" s="2">
        <f>AA50</f>
        <v>837</v>
      </c>
      <c r="AB51" s="2">
        <f t="shared" ref="AB51:AD51" si="87">SUM(AB47:AB50)/4</f>
        <v>0.74630977086850459</v>
      </c>
      <c r="AC51" s="2">
        <f t="shared" si="87"/>
        <v>0.70856665684251885</v>
      </c>
      <c r="AD51" s="2">
        <f t="shared" si="87"/>
        <v>0.72622334908856179</v>
      </c>
      <c r="AE51" s="2">
        <f>AE50</f>
        <v>377</v>
      </c>
      <c r="AF51" s="2">
        <f t="shared" ref="AF51:AI51" si="88">SUM(AF47:AF50)/4</f>
        <v>0.83432807235205186</v>
      </c>
      <c r="AG51" s="2">
        <f t="shared" si="88"/>
        <v>0.80907107362173325</v>
      </c>
      <c r="AH51" s="2">
        <f t="shared" si="88"/>
        <v>0.79978921231731959</v>
      </c>
      <c r="AI51" s="2">
        <f t="shared" si="88"/>
        <v>0.80368680770863699</v>
      </c>
      <c r="AJ51" s="2">
        <f>AJ50</f>
        <v>1214</v>
      </c>
      <c r="AK51" s="2">
        <f t="shared" ref="AK51:AM51" si="89">SUM(AK47:AK50)/4</f>
        <v>0.83282135256109824</v>
      </c>
      <c r="AL51" s="2">
        <f t="shared" si="89"/>
        <v>0.83432807235205186</v>
      </c>
      <c r="AM51" s="2">
        <f t="shared" si="89"/>
        <v>0.83300997375862162</v>
      </c>
      <c r="AN51" s="2">
        <f>AN50</f>
        <v>1214</v>
      </c>
    </row>
    <row r="52" spans="1:40" x14ac:dyDescent="0.25">
      <c r="A52">
        <v>1</v>
      </c>
      <c r="B52" s="1" t="s">
        <v>49</v>
      </c>
      <c r="C52" s="1" t="s">
        <v>50</v>
      </c>
      <c r="D52" s="1" t="s">
        <v>30</v>
      </c>
      <c r="E52">
        <v>21.736081123352051</v>
      </c>
      <c r="F52">
        <v>587</v>
      </c>
      <c r="G52">
        <v>440</v>
      </c>
      <c r="H52">
        <v>147</v>
      </c>
      <c r="I52">
        <v>0.84353741496598644</v>
      </c>
      <c r="J52">
        <v>0</v>
      </c>
      <c r="K52">
        <v>0</v>
      </c>
      <c r="L52">
        <v>0.87356321839080464</v>
      </c>
      <c r="M52">
        <v>0</v>
      </c>
      <c r="N52">
        <v>0</v>
      </c>
      <c r="O52">
        <v>0.86363636363636365</v>
      </c>
      <c r="P52">
        <v>0</v>
      </c>
      <c r="Q52">
        <v>0</v>
      </c>
      <c r="R52">
        <v>0.86857142857142866</v>
      </c>
      <c r="S52" s="1" t="s">
        <v>191</v>
      </c>
      <c r="T52" s="1">
        <v>48</v>
      </c>
      <c r="U52" s="1">
        <v>11</v>
      </c>
      <c r="V52" s="1">
        <v>12</v>
      </c>
      <c r="W52" s="1">
        <v>76</v>
      </c>
      <c r="X52">
        <v>0.87356321839080464</v>
      </c>
      <c r="Y52">
        <v>0.86363636363636365</v>
      </c>
      <c r="Z52">
        <v>0.86857142857142866</v>
      </c>
      <c r="AA52">
        <v>88</v>
      </c>
      <c r="AB52">
        <v>0.8</v>
      </c>
      <c r="AC52">
        <v>0.81355932203389836</v>
      </c>
      <c r="AD52">
        <v>0.80672268907563027</v>
      </c>
      <c r="AE52">
        <v>59</v>
      </c>
      <c r="AF52">
        <v>0.84353741496598644</v>
      </c>
      <c r="AG52">
        <v>0.83678160919540234</v>
      </c>
      <c r="AH52">
        <v>0.83859784283513106</v>
      </c>
      <c r="AI52">
        <v>0.83764705882352941</v>
      </c>
      <c r="AJ52">
        <v>147</v>
      </c>
      <c r="AK52">
        <v>0.84403784502306678</v>
      </c>
      <c r="AL52">
        <v>0.84353741496598644</v>
      </c>
      <c r="AM52">
        <v>0.84374778482821711</v>
      </c>
      <c r="AN52">
        <v>147</v>
      </c>
    </row>
    <row r="53" spans="1:40" x14ac:dyDescent="0.25">
      <c r="A53">
        <v>2</v>
      </c>
      <c r="B53" s="1" t="s">
        <v>49</v>
      </c>
      <c r="C53" s="1" t="s">
        <v>50</v>
      </c>
      <c r="D53" s="1" t="s">
        <v>30</v>
      </c>
      <c r="E53">
        <v>22.636106491088867</v>
      </c>
      <c r="F53">
        <v>587</v>
      </c>
      <c r="G53">
        <v>440</v>
      </c>
      <c r="H53">
        <v>147</v>
      </c>
      <c r="I53">
        <v>0.86394557823129248</v>
      </c>
      <c r="J53">
        <v>0</v>
      </c>
      <c r="K53">
        <v>0</v>
      </c>
      <c r="L53">
        <v>0.84693877551020413</v>
      </c>
      <c r="M53">
        <v>0</v>
      </c>
      <c r="N53">
        <v>0</v>
      </c>
      <c r="O53">
        <v>0.94318181818181823</v>
      </c>
      <c r="P53">
        <v>0</v>
      </c>
      <c r="Q53">
        <v>0</v>
      </c>
      <c r="R53">
        <v>0.89247311827956988</v>
      </c>
      <c r="S53" s="1" t="s">
        <v>192</v>
      </c>
      <c r="T53" s="1">
        <v>44</v>
      </c>
      <c r="U53" s="1">
        <v>15</v>
      </c>
      <c r="V53" s="1">
        <v>5</v>
      </c>
      <c r="W53" s="1">
        <v>83</v>
      </c>
      <c r="X53">
        <v>0.84693877551020413</v>
      </c>
      <c r="Y53">
        <v>0.94318181818181823</v>
      </c>
      <c r="Z53">
        <v>0.89247311827956988</v>
      </c>
      <c r="AA53">
        <v>88</v>
      </c>
      <c r="AB53">
        <v>0.89795918367346939</v>
      </c>
      <c r="AC53">
        <v>0.74576271186440679</v>
      </c>
      <c r="AD53">
        <v>0.81481481481481477</v>
      </c>
      <c r="AE53">
        <v>59</v>
      </c>
      <c r="AF53">
        <v>0.86394557823129248</v>
      </c>
      <c r="AG53">
        <v>0.87244897959183676</v>
      </c>
      <c r="AH53">
        <v>0.84447226502311246</v>
      </c>
      <c r="AI53">
        <v>0.85364396654719232</v>
      </c>
      <c r="AJ53">
        <v>147</v>
      </c>
      <c r="AK53">
        <v>0.86741635429682074</v>
      </c>
      <c r="AL53">
        <v>0.86394557823129248</v>
      </c>
      <c r="AM53">
        <v>0.86130413933793348</v>
      </c>
      <c r="AN53">
        <v>147</v>
      </c>
    </row>
    <row r="54" spans="1:40" x14ac:dyDescent="0.25">
      <c r="A54">
        <v>3</v>
      </c>
      <c r="B54" s="1" t="s">
        <v>49</v>
      </c>
      <c r="C54" s="1" t="s">
        <v>50</v>
      </c>
      <c r="D54" s="1" t="s">
        <v>30</v>
      </c>
      <c r="E54">
        <v>22.847718477249146</v>
      </c>
      <c r="F54">
        <v>587</v>
      </c>
      <c r="G54">
        <v>440</v>
      </c>
      <c r="H54">
        <v>147</v>
      </c>
      <c r="I54">
        <v>0.85034013605442171</v>
      </c>
      <c r="J54">
        <v>0</v>
      </c>
      <c r="K54">
        <v>0</v>
      </c>
      <c r="L54">
        <v>0.84946236559139787</v>
      </c>
      <c r="M54">
        <v>0</v>
      </c>
      <c r="N54">
        <v>0</v>
      </c>
      <c r="O54">
        <v>0.90804597701149437</v>
      </c>
      <c r="P54">
        <v>0</v>
      </c>
      <c r="Q54">
        <v>0</v>
      </c>
      <c r="R54">
        <v>0.87777777777777788</v>
      </c>
      <c r="S54" s="1" t="s">
        <v>193</v>
      </c>
      <c r="T54" s="1">
        <v>46</v>
      </c>
      <c r="U54" s="1">
        <v>14</v>
      </c>
      <c r="V54" s="1">
        <v>8</v>
      </c>
      <c r="W54" s="1">
        <v>79</v>
      </c>
      <c r="X54">
        <v>0.84946236559139787</v>
      </c>
      <c r="Y54">
        <v>0.90804597701149437</v>
      </c>
      <c r="Z54">
        <v>0.87777777777777788</v>
      </c>
      <c r="AA54">
        <v>87</v>
      </c>
      <c r="AB54">
        <v>0.85185185185185186</v>
      </c>
      <c r="AC54">
        <v>0.76666666666666672</v>
      </c>
      <c r="AD54">
        <v>0.80701754385964908</v>
      </c>
      <c r="AE54">
        <v>60</v>
      </c>
      <c r="AF54">
        <v>0.85034013605442171</v>
      </c>
      <c r="AG54">
        <v>0.85065710872162481</v>
      </c>
      <c r="AH54">
        <v>0.83735632183908049</v>
      </c>
      <c r="AI54">
        <v>0.84239766081871348</v>
      </c>
      <c r="AJ54">
        <v>147</v>
      </c>
      <c r="AK54">
        <v>0.85043766610586891</v>
      </c>
      <c r="AL54">
        <v>0.85034013605442171</v>
      </c>
      <c r="AM54">
        <v>0.84889604964792942</v>
      </c>
      <c r="AN54">
        <v>147</v>
      </c>
    </row>
    <row r="55" spans="1:40" x14ac:dyDescent="0.25">
      <c r="A55">
        <v>4</v>
      </c>
      <c r="B55" s="1" t="s">
        <v>49</v>
      </c>
      <c r="C55" s="1" t="s">
        <v>50</v>
      </c>
      <c r="D55" s="1" t="s">
        <v>30</v>
      </c>
      <c r="E55">
        <v>22.87226676940918</v>
      </c>
      <c r="F55">
        <v>587</v>
      </c>
      <c r="G55">
        <v>441</v>
      </c>
      <c r="H55">
        <v>146</v>
      </c>
      <c r="I55">
        <v>0.86301369863013699</v>
      </c>
      <c r="J55">
        <v>0</v>
      </c>
      <c r="K55">
        <v>0</v>
      </c>
      <c r="L55">
        <v>0.93506493506493504</v>
      </c>
      <c r="M55">
        <v>0</v>
      </c>
      <c r="N55">
        <v>0</v>
      </c>
      <c r="O55">
        <v>0.82758620689655171</v>
      </c>
      <c r="P55">
        <v>0</v>
      </c>
      <c r="Q55">
        <v>0</v>
      </c>
      <c r="R55">
        <v>0.87804878048780488</v>
      </c>
      <c r="S55" s="1" t="s">
        <v>194</v>
      </c>
      <c r="T55" s="1">
        <v>54</v>
      </c>
      <c r="U55" s="1">
        <v>5</v>
      </c>
      <c r="V55" s="1">
        <v>15</v>
      </c>
      <c r="W55" s="1">
        <v>72</v>
      </c>
      <c r="X55">
        <v>0.93506493506493504</v>
      </c>
      <c r="Y55">
        <v>0.82758620689655171</v>
      </c>
      <c r="Z55">
        <v>0.87804878048780488</v>
      </c>
      <c r="AA55">
        <v>87</v>
      </c>
      <c r="AB55">
        <v>0.78260869565217395</v>
      </c>
      <c r="AC55">
        <v>0.9152542372881356</v>
      </c>
      <c r="AD55">
        <v>0.84374999999999989</v>
      </c>
      <c r="AE55">
        <v>59</v>
      </c>
      <c r="AF55">
        <v>0.86301369863013699</v>
      </c>
      <c r="AG55">
        <v>0.8588368153585545</v>
      </c>
      <c r="AH55">
        <v>0.87142022209234371</v>
      </c>
      <c r="AI55">
        <v>0.86089939024390238</v>
      </c>
      <c r="AJ55">
        <v>146</v>
      </c>
      <c r="AK55">
        <v>0.87345590680909324</v>
      </c>
      <c r="AL55">
        <v>0.86301369863013699</v>
      </c>
      <c r="AM55">
        <v>0.86418831440026722</v>
      </c>
      <c r="AN55">
        <v>146</v>
      </c>
    </row>
    <row r="56" spans="1:40" s="3" customFormat="1" x14ac:dyDescent="0.25">
      <c r="A56" s="2" t="s">
        <v>229</v>
      </c>
      <c r="B56" s="2" t="str">
        <f>B55</f>
        <v>SM03</v>
      </c>
      <c r="C56" s="2" t="str">
        <f>C55</f>
        <v>multiSe</v>
      </c>
      <c r="D56" s="2" t="str">
        <f>D55</f>
        <v>Binary</v>
      </c>
      <c r="E56" s="2">
        <f>SUM(E52:E55)</f>
        <v>90.092172861099243</v>
      </c>
      <c r="F56" s="2">
        <f>F55</f>
        <v>587</v>
      </c>
      <c r="G56" s="2">
        <f>G55</f>
        <v>441</v>
      </c>
      <c r="H56" s="2">
        <f>H55</f>
        <v>146</v>
      </c>
      <c r="I56" s="2">
        <f>SUM(I52:I55)/4</f>
        <v>0.85520920697045932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0.87625732363933539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0.88561259143155691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0.87921777627914532</v>
      </c>
      <c r="S56" s="2"/>
      <c r="T56" s="2">
        <f>ROUND(SUM(T52:T55)/4,0)</f>
        <v>48</v>
      </c>
      <c r="U56" s="2">
        <f t="shared" ref="U56:W56" si="93">ROUND(SUM(U52:U55)/4,0)</f>
        <v>11</v>
      </c>
      <c r="V56" s="2">
        <f t="shared" si="93"/>
        <v>10</v>
      </c>
      <c r="W56" s="2">
        <f t="shared" si="93"/>
        <v>78</v>
      </c>
      <c r="X56" s="2">
        <f t="shared" ref="X56" si="94">SUM(X52:X55)/4</f>
        <v>0.87625732363933539</v>
      </c>
      <c r="Y56" s="2">
        <f t="shared" ref="Y56:Z56" si="95">SUM(Y52:Y55)/4</f>
        <v>0.88561259143155691</v>
      </c>
      <c r="Z56" s="2">
        <f t="shared" si="95"/>
        <v>0.87921777627914532</v>
      </c>
      <c r="AA56" s="2">
        <f>AA55</f>
        <v>87</v>
      </c>
      <c r="AB56" s="2">
        <f t="shared" ref="AB56:AD56" si="96">SUM(AB52:AB55)/4</f>
        <v>0.83310493279437381</v>
      </c>
      <c r="AC56" s="2">
        <f t="shared" si="96"/>
        <v>0.81031073446327695</v>
      </c>
      <c r="AD56" s="2">
        <f t="shared" si="96"/>
        <v>0.81807626193752347</v>
      </c>
      <c r="AE56" s="2">
        <f>AE55</f>
        <v>59</v>
      </c>
      <c r="AF56" s="2">
        <f t="shared" ref="AF56:AI56" si="97">SUM(AF52:AF55)/4</f>
        <v>0.85520920697045932</v>
      </c>
      <c r="AG56" s="2">
        <f t="shared" si="97"/>
        <v>0.8546811282168546</v>
      </c>
      <c r="AH56" s="2">
        <f t="shared" si="97"/>
        <v>0.84796166294741693</v>
      </c>
      <c r="AI56" s="2">
        <f t="shared" si="97"/>
        <v>0.8486470191083344</v>
      </c>
      <c r="AJ56" s="2">
        <f>AJ55</f>
        <v>146</v>
      </c>
      <c r="AK56" s="2">
        <f t="shared" ref="AK56:AM56" si="98">SUM(AK52:AK55)/4</f>
        <v>0.85883694305871239</v>
      </c>
      <c r="AL56" s="2">
        <f t="shared" si="98"/>
        <v>0.85520920697045932</v>
      </c>
      <c r="AM56" s="2">
        <f t="shared" si="98"/>
        <v>0.85453407205358678</v>
      </c>
      <c r="AN56" s="2">
        <f>AN55</f>
        <v>146</v>
      </c>
    </row>
    <row r="57" spans="1:40" x14ac:dyDescent="0.25">
      <c r="A57">
        <v>1</v>
      </c>
      <c r="B57" s="1" t="s">
        <v>51</v>
      </c>
      <c r="C57" s="1" t="s">
        <v>52</v>
      </c>
      <c r="D57" s="1" t="s">
        <v>30</v>
      </c>
      <c r="E57">
        <v>655.21388721466064</v>
      </c>
      <c r="F57">
        <v>28195</v>
      </c>
      <c r="G57">
        <v>21146</v>
      </c>
      <c r="H57">
        <v>7049</v>
      </c>
      <c r="I57">
        <v>0.8374237480493687</v>
      </c>
      <c r="J57">
        <v>0</v>
      </c>
      <c r="K57">
        <v>0</v>
      </c>
      <c r="L57">
        <v>0.85472731602762564</v>
      </c>
      <c r="M57">
        <v>0</v>
      </c>
      <c r="N57">
        <v>0</v>
      </c>
      <c r="O57">
        <v>0.87006060606060609</v>
      </c>
      <c r="P57">
        <v>0</v>
      </c>
      <c r="Q57">
        <v>0</v>
      </c>
      <c r="R57">
        <v>0.8623258049014898</v>
      </c>
      <c r="S57" s="1" t="s">
        <v>195</v>
      </c>
      <c r="T57" s="1">
        <v>2314</v>
      </c>
      <c r="U57" s="1">
        <v>610</v>
      </c>
      <c r="V57" s="1">
        <v>536</v>
      </c>
      <c r="W57" s="1">
        <v>3589</v>
      </c>
      <c r="X57">
        <v>0.85472731602762564</v>
      </c>
      <c r="Y57">
        <v>0.87006060606060609</v>
      </c>
      <c r="Z57">
        <v>0.8623258049014898</v>
      </c>
      <c r="AA57">
        <v>4125</v>
      </c>
      <c r="AB57">
        <v>0.8119298245614035</v>
      </c>
      <c r="AC57">
        <v>0.79138166894664841</v>
      </c>
      <c r="AD57">
        <v>0.8015240734326291</v>
      </c>
      <c r="AE57">
        <v>2924</v>
      </c>
      <c r="AF57">
        <v>0.8374237480493687</v>
      </c>
      <c r="AG57">
        <v>0.83332857029451457</v>
      </c>
      <c r="AH57">
        <v>0.83072113750362719</v>
      </c>
      <c r="AI57">
        <v>0.83192493916705945</v>
      </c>
      <c r="AJ57">
        <v>7049</v>
      </c>
      <c r="AK57">
        <v>0.83697446242467011</v>
      </c>
      <c r="AL57">
        <v>0.8374237480493687</v>
      </c>
      <c r="AM57">
        <v>0.83710460149463084</v>
      </c>
      <c r="AN57">
        <v>7049</v>
      </c>
    </row>
    <row r="58" spans="1:40" x14ac:dyDescent="0.25">
      <c r="A58">
        <v>2</v>
      </c>
      <c r="B58" s="1" t="s">
        <v>51</v>
      </c>
      <c r="C58" s="1" t="s">
        <v>52</v>
      </c>
      <c r="D58" s="1" t="s">
        <v>30</v>
      </c>
      <c r="E58">
        <v>656.53684115409851</v>
      </c>
      <c r="F58">
        <v>28195</v>
      </c>
      <c r="G58">
        <v>21146</v>
      </c>
      <c r="H58">
        <v>7049</v>
      </c>
      <c r="I58">
        <v>0.83827493261455521</v>
      </c>
      <c r="J58">
        <v>0</v>
      </c>
      <c r="K58">
        <v>0</v>
      </c>
      <c r="L58">
        <v>0.85975903614457827</v>
      </c>
      <c r="M58">
        <v>0</v>
      </c>
      <c r="N58">
        <v>0</v>
      </c>
      <c r="O58">
        <v>0.86476005816771695</v>
      </c>
      <c r="P58">
        <v>0</v>
      </c>
      <c r="Q58">
        <v>0</v>
      </c>
      <c r="R58">
        <v>0.86225229579507012</v>
      </c>
      <c r="S58" s="1" t="s">
        <v>196</v>
      </c>
      <c r="T58" s="1">
        <v>2341</v>
      </c>
      <c r="U58" s="1">
        <v>582</v>
      </c>
      <c r="V58" s="1">
        <v>558</v>
      </c>
      <c r="W58" s="1">
        <v>3568</v>
      </c>
      <c r="X58">
        <v>0.85975903614457827</v>
      </c>
      <c r="Y58">
        <v>0.86476005816771695</v>
      </c>
      <c r="Z58">
        <v>0.86225229579507012</v>
      </c>
      <c r="AA58">
        <v>4126</v>
      </c>
      <c r="AB58">
        <v>0.807519834425664</v>
      </c>
      <c r="AC58">
        <v>0.80088949709202872</v>
      </c>
      <c r="AD58">
        <v>0.80419099965647534</v>
      </c>
      <c r="AE58">
        <v>2923</v>
      </c>
      <c r="AF58">
        <v>0.83827493261455521</v>
      </c>
      <c r="AG58">
        <v>0.83363943528512108</v>
      </c>
      <c r="AH58">
        <v>0.83282477762987284</v>
      </c>
      <c r="AI58">
        <v>0.83322164772577278</v>
      </c>
      <c r="AJ58">
        <v>7049</v>
      </c>
      <c r="AK58">
        <v>0.8380970718057521</v>
      </c>
      <c r="AL58">
        <v>0.83827493261455521</v>
      </c>
      <c r="AM58">
        <v>0.83817609085633937</v>
      </c>
      <c r="AN58">
        <v>7049</v>
      </c>
    </row>
    <row r="59" spans="1:40" x14ac:dyDescent="0.25">
      <c r="A59">
        <v>3</v>
      </c>
      <c r="B59" s="1" t="s">
        <v>51</v>
      </c>
      <c r="C59" s="1" t="s">
        <v>52</v>
      </c>
      <c r="D59" s="1" t="s">
        <v>30</v>
      </c>
      <c r="E59">
        <v>656.33265161514282</v>
      </c>
      <c r="F59">
        <v>28195</v>
      </c>
      <c r="G59">
        <v>21146</v>
      </c>
      <c r="H59">
        <v>7049</v>
      </c>
      <c r="I59">
        <v>0.83728188395517089</v>
      </c>
      <c r="J59">
        <v>0</v>
      </c>
      <c r="K59">
        <v>0</v>
      </c>
      <c r="L59">
        <v>0.85727992324298397</v>
      </c>
      <c r="M59">
        <v>0</v>
      </c>
      <c r="N59">
        <v>0</v>
      </c>
      <c r="O59">
        <v>0.86621425109064465</v>
      </c>
      <c r="P59">
        <v>0</v>
      </c>
      <c r="Q59">
        <v>0</v>
      </c>
      <c r="R59">
        <v>0.86172393007836046</v>
      </c>
      <c r="S59" s="1" t="s">
        <v>197</v>
      </c>
      <c r="T59" s="1">
        <v>2328</v>
      </c>
      <c r="U59" s="1">
        <v>595</v>
      </c>
      <c r="V59" s="1">
        <v>552</v>
      </c>
      <c r="W59" s="1">
        <v>3574</v>
      </c>
      <c r="X59">
        <v>0.85727992324298397</v>
      </c>
      <c r="Y59">
        <v>0.86621425109064465</v>
      </c>
      <c r="Z59">
        <v>0.86172393007836046</v>
      </c>
      <c r="AA59">
        <v>4126</v>
      </c>
      <c r="AB59">
        <v>0.80833333333333335</v>
      </c>
      <c r="AC59">
        <v>0.79644201163188511</v>
      </c>
      <c r="AD59">
        <v>0.80234361537135956</v>
      </c>
      <c r="AE59">
        <v>2923</v>
      </c>
      <c r="AF59">
        <v>0.83728188395517089</v>
      </c>
      <c r="AG59">
        <v>0.83280662828815866</v>
      </c>
      <c r="AH59">
        <v>0.83132813136126482</v>
      </c>
      <c r="AI59">
        <v>0.83203377272486001</v>
      </c>
      <c r="AJ59">
        <v>7049</v>
      </c>
      <c r="AK59">
        <v>0.83698330211858218</v>
      </c>
      <c r="AL59">
        <v>0.83728188395517089</v>
      </c>
      <c r="AM59">
        <v>0.8371007693621505</v>
      </c>
      <c r="AN59">
        <v>7049</v>
      </c>
    </row>
    <row r="60" spans="1:40" x14ac:dyDescent="0.25">
      <c r="A60">
        <v>4</v>
      </c>
      <c r="B60" s="1" t="s">
        <v>51</v>
      </c>
      <c r="C60" s="1" t="s">
        <v>52</v>
      </c>
      <c r="D60" s="1" t="s">
        <v>30</v>
      </c>
      <c r="E60">
        <v>657.49185132980347</v>
      </c>
      <c r="F60">
        <v>28195</v>
      </c>
      <c r="G60">
        <v>21147</v>
      </c>
      <c r="H60">
        <v>7048</v>
      </c>
      <c r="I60">
        <v>0.83796821793416576</v>
      </c>
      <c r="J60">
        <v>0</v>
      </c>
      <c r="K60">
        <v>0</v>
      </c>
      <c r="L60">
        <v>0.85931100939532645</v>
      </c>
      <c r="M60">
        <v>0</v>
      </c>
      <c r="N60">
        <v>0</v>
      </c>
      <c r="O60">
        <v>0.86472727272727268</v>
      </c>
      <c r="P60">
        <v>0</v>
      </c>
      <c r="Q60">
        <v>0</v>
      </c>
      <c r="R60">
        <v>0.86201063315611393</v>
      </c>
      <c r="S60" s="1" t="s">
        <v>198</v>
      </c>
      <c r="T60" s="1">
        <v>2339</v>
      </c>
      <c r="U60" s="1">
        <v>584</v>
      </c>
      <c r="V60" s="1">
        <v>558</v>
      </c>
      <c r="W60" s="1">
        <v>3567</v>
      </c>
      <c r="X60">
        <v>0.85931100939532645</v>
      </c>
      <c r="Y60">
        <v>0.86472727272727268</v>
      </c>
      <c r="Z60">
        <v>0.86201063315611393</v>
      </c>
      <c r="AA60">
        <v>4125</v>
      </c>
      <c r="AB60">
        <v>0.80738695201933031</v>
      </c>
      <c r="AC60">
        <v>0.80020526855969898</v>
      </c>
      <c r="AD60">
        <v>0.80378006872852237</v>
      </c>
      <c r="AE60">
        <v>2923</v>
      </c>
      <c r="AF60">
        <v>0.83796821793416576</v>
      </c>
      <c r="AG60">
        <v>0.83334898070732844</v>
      </c>
      <c r="AH60">
        <v>0.83246627064348577</v>
      </c>
      <c r="AI60">
        <v>0.83289535094231815</v>
      </c>
      <c r="AJ60">
        <v>7048</v>
      </c>
      <c r="AK60">
        <v>0.83777667061694439</v>
      </c>
      <c r="AL60">
        <v>0.83796821793416576</v>
      </c>
      <c r="AM60">
        <v>0.83786081195551088</v>
      </c>
      <c r="AN60">
        <v>7048</v>
      </c>
    </row>
    <row r="61" spans="1:40" s="3" customFormat="1" x14ac:dyDescent="0.25">
      <c r="A61" s="2" t="s">
        <v>229</v>
      </c>
      <c r="B61" s="2" t="str">
        <f>B60</f>
        <v>SM04</v>
      </c>
      <c r="C61" s="2" t="str">
        <f>C60</f>
        <v>gertwittersent</v>
      </c>
      <c r="D61" s="2" t="str">
        <f>D60</f>
        <v>Binary</v>
      </c>
      <c r="E61" s="2">
        <f>SUM(E57:E60)</f>
        <v>2625.5752313137054</v>
      </c>
      <c r="F61" s="2">
        <f>F60</f>
        <v>28195</v>
      </c>
      <c r="G61" s="2">
        <f>G60</f>
        <v>21147</v>
      </c>
      <c r="H61" s="2">
        <f>H60</f>
        <v>7048</v>
      </c>
      <c r="I61" s="2">
        <f>SUM(I57:I60)/4</f>
        <v>0.83773719563831517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0.8577693212026285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0.86644054701156004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0.86207816598275855</v>
      </c>
      <c r="S61" s="2"/>
      <c r="T61" s="2">
        <f>ROUND(SUM(T57:T60)/4,0)</f>
        <v>2331</v>
      </c>
      <c r="U61" s="2">
        <f t="shared" ref="U61:W61" si="102">ROUND(SUM(U57:U60)/4,0)</f>
        <v>593</v>
      </c>
      <c r="V61" s="2">
        <f t="shared" si="102"/>
        <v>551</v>
      </c>
      <c r="W61" s="2">
        <f t="shared" si="102"/>
        <v>3575</v>
      </c>
      <c r="X61" s="2">
        <f t="shared" ref="X61" si="103">SUM(X57:X60)/4</f>
        <v>0.8577693212026285</v>
      </c>
      <c r="Y61" s="2">
        <f t="shared" ref="Y61:Z61" si="104">SUM(Y57:Y60)/4</f>
        <v>0.86644054701156004</v>
      </c>
      <c r="Z61" s="2">
        <f t="shared" si="104"/>
        <v>0.86207816598275855</v>
      </c>
      <c r="AA61" s="2">
        <f>AA60</f>
        <v>4125</v>
      </c>
      <c r="AB61" s="2">
        <f t="shared" ref="AB61:AD61" si="105">SUM(AB57:AB60)/4</f>
        <v>0.8087924860849327</v>
      </c>
      <c r="AC61" s="2">
        <f t="shared" si="105"/>
        <v>0.79722961155756533</v>
      </c>
      <c r="AD61" s="2">
        <f t="shared" si="105"/>
        <v>0.80295968929724659</v>
      </c>
      <c r="AE61" s="2">
        <f>AE60</f>
        <v>2923</v>
      </c>
      <c r="AF61" s="2">
        <f t="shared" ref="AF61:AI61" si="106">SUM(AF57:AF60)/4</f>
        <v>0.83773719563831517</v>
      </c>
      <c r="AG61" s="2">
        <f t="shared" si="106"/>
        <v>0.83328090364378071</v>
      </c>
      <c r="AH61" s="2">
        <f t="shared" si="106"/>
        <v>0.83183507928456257</v>
      </c>
      <c r="AI61" s="2">
        <f t="shared" si="106"/>
        <v>0.83251892764000257</v>
      </c>
      <c r="AJ61" s="2">
        <f>AJ60</f>
        <v>7048</v>
      </c>
      <c r="AK61" s="2">
        <f t="shared" ref="AK61:AM61" si="107">SUM(AK57:AK60)/4</f>
        <v>0.83745787674148719</v>
      </c>
      <c r="AL61" s="2">
        <f t="shared" si="107"/>
        <v>0.83773719563831517</v>
      </c>
      <c r="AM61" s="2">
        <f t="shared" si="107"/>
        <v>0.83756056841715787</v>
      </c>
      <c r="AN61" s="2">
        <f>AN60</f>
        <v>7048</v>
      </c>
    </row>
    <row r="62" spans="1:40" x14ac:dyDescent="0.25">
      <c r="A62">
        <v>1</v>
      </c>
      <c r="B62" s="1" t="s">
        <v>53</v>
      </c>
      <c r="C62" s="1" t="s">
        <v>54</v>
      </c>
      <c r="D62" s="1" t="s">
        <v>30</v>
      </c>
      <c r="E62">
        <v>11.851904630661011</v>
      </c>
      <c r="F62">
        <v>156</v>
      </c>
      <c r="G62">
        <v>117</v>
      </c>
      <c r="H62">
        <v>39</v>
      </c>
      <c r="I62">
        <v>0.76923076923076927</v>
      </c>
      <c r="J62">
        <v>0</v>
      </c>
      <c r="K62">
        <v>0</v>
      </c>
      <c r="L62">
        <v>1</v>
      </c>
      <c r="M62">
        <v>0</v>
      </c>
      <c r="N62">
        <v>0</v>
      </c>
      <c r="O62">
        <v>0.25</v>
      </c>
      <c r="P62">
        <v>0</v>
      </c>
      <c r="Q62">
        <v>0</v>
      </c>
      <c r="R62">
        <v>0.4</v>
      </c>
      <c r="S62" s="1" t="s">
        <v>199</v>
      </c>
      <c r="T62" s="1">
        <v>27</v>
      </c>
      <c r="U62" s="1">
        <v>0</v>
      </c>
      <c r="V62" s="1">
        <v>9</v>
      </c>
      <c r="W62" s="1">
        <v>3</v>
      </c>
      <c r="X62">
        <v>1</v>
      </c>
      <c r="Y62">
        <v>0.25</v>
      </c>
      <c r="Z62">
        <v>0.4</v>
      </c>
      <c r="AA62">
        <v>12</v>
      </c>
      <c r="AB62">
        <v>0.75</v>
      </c>
      <c r="AC62">
        <v>1</v>
      </c>
      <c r="AD62">
        <v>0.8571428571428571</v>
      </c>
      <c r="AE62">
        <v>27</v>
      </c>
      <c r="AF62">
        <v>0.76923076923076927</v>
      </c>
      <c r="AG62">
        <v>0.875</v>
      </c>
      <c r="AH62">
        <v>0.625</v>
      </c>
      <c r="AI62">
        <v>0.62857142857142856</v>
      </c>
      <c r="AJ62">
        <v>39</v>
      </c>
      <c r="AK62">
        <v>0.82692307692307687</v>
      </c>
      <c r="AL62">
        <v>0.76923076923076927</v>
      </c>
      <c r="AM62">
        <v>0.71648351648351649</v>
      </c>
      <c r="AN62">
        <v>39</v>
      </c>
    </row>
    <row r="63" spans="1:40" x14ac:dyDescent="0.25">
      <c r="A63">
        <v>2</v>
      </c>
      <c r="B63" s="1" t="s">
        <v>53</v>
      </c>
      <c r="C63" s="1" t="s">
        <v>54</v>
      </c>
      <c r="D63" s="1" t="s">
        <v>30</v>
      </c>
      <c r="E63">
        <v>13.574076175689695</v>
      </c>
      <c r="F63">
        <v>156</v>
      </c>
      <c r="G63">
        <v>117</v>
      </c>
      <c r="H63">
        <v>39</v>
      </c>
      <c r="I63">
        <v>0.87179487179487181</v>
      </c>
      <c r="J63">
        <v>0</v>
      </c>
      <c r="K63">
        <v>0</v>
      </c>
      <c r="L63">
        <v>0.88888888888888884</v>
      </c>
      <c r="M63">
        <v>0</v>
      </c>
      <c r="N63">
        <v>0</v>
      </c>
      <c r="O63">
        <v>0.66666666666666663</v>
      </c>
      <c r="P63">
        <v>0</v>
      </c>
      <c r="Q63">
        <v>0</v>
      </c>
      <c r="R63">
        <v>0.76190476190476197</v>
      </c>
      <c r="S63" s="1" t="s">
        <v>200</v>
      </c>
      <c r="T63" s="1">
        <v>26</v>
      </c>
      <c r="U63" s="1">
        <v>1</v>
      </c>
      <c r="V63" s="1">
        <v>4</v>
      </c>
      <c r="W63" s="1">
        <v>8</v>
      </c>
      <c r="X63">
        <v>0.88888888888888884</v>
      </c>
      <c r="Y63">
        <v>0.66666666666666663</v>
      </c>
      <c r="Z63">
        <v>0.76190476190476197</v>
      </c>
      <c r="AA63">
        <v>12</v>
      </c>
      <c r="AB63">
        <v>0.8666666666666667</v>
      </c>
      <c r="AC63">
        <v>0.9629629629629628</v>
      </c>
      <c r="AD63">
        <v>0.91228070175438603</v>
      </c>
      <c r="AE63">
        <v>27</v>
      </c>
      <c r="AF63">
        <v>0.87179487179487181</v>
      </c>
      <c r="AG63">
        <v>0.87777777777777777</v>
      </c>
      <c r="AH63">
        <v>0.81481481481481477</v>
      </c>
      <c r="AI63">
        <v>0.837092731829574</v>
      </c>
      <c r="AJ63">
        <v>39</v>
      </c>
      <c r="AK63">
        <v>0.87350427350427362</v>
      </c>
      <c r="AL63">
        <v>0.87179487179487181</v>
      </c>
      <c r="AM63">
        <v>0.86601118180065551</v>
      </c>
      <c r="AN63">
        <v>39</v>
      </c>
    </row>
    <row r="64" spans="1:40" x14ac:dyDescent="0.25">
      <c r="A64">
        <v>3</v>
      </c>
      <c r="B64" s="1" t="s">
        <v>53</v>
      </c>
      <c r="C64" s="1" t="s">
        <v>54</v>
      </c>
      <c r="D64" s="1" t="s">
        <v>30</v>
      </c>
      <c r="E64">
        <v>13.560409307479858</v>
      </c>
      <c r="F64">
        <v>156</v>
      </c>
      <c r="G64">
        <v>117</v>
      </c>
      <c r="H64">
        <v>39</v>
      </c>
      <c r="I64">
        <v>0.71794871794871795</v>
      </c>
      <c r="J64">
        <v>0</v>
      </c>
      <c r="K64">
        <v>0</v>
      </c>
      <c r="L64">
        <v>0.66666666666666663</v>
      </c>
      <c r="M64">
        <v>0</v>
      </c>
      <c r="N64">
        <v>0</v>
      </c>
      <c r="O64">
        <v>0.1666666666666666</v>
      </c>
      <c r="P64">
        <v>0</v>
      </c>
      <c r="Q64">
        <v>0</v>
      </c>
      <c r="R64">
        <v>0.26666666666666661</v>
      </c>
      <c r="S64" s="1" t="s">
        <v>201</v>
      </c>
      <c r="T64" s="1">
        <v>26</v>
      </c>
      <c r="U64" s="1">
        <v>1</v>
      </c>
      <c r="V64" s="1">
        <v>10</v>
      </c>
      <c r="W64" s="1">
        <v>2</v>
      </c>
      <c r="X64">
        <v>0.66666666666666663</v>
      </c>
      <c r="Y64">
        <v>0.1666666666666666</v>
      </c>
      <c r="Z64">
        <v>0.26666666666666661</v>
      </c>
      <c r="AA64">
        <v>12</v>
      </c>
      <c r="AB64">
        <v>0.72222222222222221</v>
      </c>
      <c r="AC64">
        <v>0.9629629629629628</v>
      </c>
      <c r="AD64">
        <v>0.82539682539682535</v>
      </c>
      <c r="AE64">
        <v>27</v>
      </c>
      <c r="AF64">
        <v>0.71794871794871795</v>
      </c>
      <c r="AG64">
        <v>0.69444444444444442</v>
      </c>
      <c r="AH64">
        <v>0.56481481481481477</v>
      </c>
      <c r="AI64">
        <v>0.54603174603174598</v>
      </c>
      <c r="AJ64">
        <v>39</v>
      </c>
      <c r="AK64">
        <v>0.70512820512820518</v>
      </c>
      <c r="AL64">
        <v>0.71794871794871795</v>
      </c>
      <c r="AM64">
        <v>0.65347985347985349</v>
      </c>
      <c r="AN64">
        <v>39</v>
      </c>
    </row>
    <row r="65" spans="1:40" x14ac:dyDescent="0.25">
      <c r="A65">
        <v>4</v>
      </c>
      <c r="B65" s="1" t="s">
        <v>53</v>
      </c>
      <c r="C65" s="1" t="s">
        <v>54</v>
      </c>
      <c r="D65" s="1" t="s">
        <v>30</v>
      </c>
      <c r="E65">
        <v>13.72163152694702</v>
      </c>
      <c r="F65">
        <v>156</v>
      </c>
      <c r="G65">
        <v>117</v>
      </c>
      <c r="H65">
        <v>39</v>
      </c>
      <c r="I65">
        <v>0.79487179487179482</v>
      </c>
      <c r="J65">
        <v>0</v>
      </c>
      <c r="K65">
        <v>0</v>
      </c>
      <c r="L65">
        <v>0.8571428571428571</v>
      </c>
      <c r="M65">
        <v>0</v>
      </c>
      <c r="N65">
        <v>0</v>
      </c>
      <c r="O65">
        <v>0.46153846153846151</v>
      </c>
      <c r="P65">
        <v>0</v>
      </c>
      <c r="Q65">
        <v>0</v>
      </c>
      <c r="R65">
        <v>0.6</v>
      </c>
      <c r="S65" s="1" t="s">
        <v>202</v>
      </c>
      <c r="T65" s="1">
        <v>25</v>
      </c>
      <c r="U65" s="1">
        <v>1</v>
      </c>
      <c r="V65" s="1">
        <v>7</v>
      </c>
      <c r="W65" s="1">
        <v>6</v>
      </c>
      <c r="X65">
        <v>0.8571428571428571</v>
      </c>
      <c r="Y65">
        <v>0.46153846153846151</v>
      </c>
      <c r="Z65">
        <v>0.6</v>
      </c>
      <c r="AA65">
        <v>13</v>
      </c>
      <c r="AB65">
        <v>0.78125</v>
      </c>
      <c r="AC65">
        <v>0.96153846153846156</v>
      </c>
      <c r="AD65">
        <v>0.86206896551724133</v>
      </c>
      <c r="AE65">
        <v>26</v>
      </c>
      <c r="AF65">
        <v>0.79487179487179482</v>
      </c>
      <c r="AG65">
        <v>0.8191964285714286</v>
      </c>
      <c r="AH65">
        <v>0.71153846153846156</v>
      </c>
      <c r="AI65">
        <v>0.7310344827586206</v>
      </c>
      <c r="AJ65">
        <v>39</v>
      </c>
      <c r="AK65">
        <v>0.80654761904761907</v>
      </c>
      <c r="AL65">
        <v>0.79487179487179482</v>
      </c>
      <c r="AM65">
        <v>0.77471264367816084</v>
      </c>
      <c r="AN65">
        <v>39</v>
      </c>
    </row>
    <row r="66" spans="1:40" s="3" customFormat="1" x14ac:dyDescent="0.25">
      <c r="A66" s="2" t="s">
        <v>229</v>
      </c>
      <c r="B66" s="2" t="str">
        <f>B65</f>
        <v>SM05</v>
      </c>
      <c r="C66" s="2" t="str">
        <f>C65</f>
        <v>ironycorpus</v>
      </c>
      <c r="D66" s="2" t="str">
        <f>D65</f>
        <v>Binary</v>
      </c>
      <c r="E66" s="2">
        <f>SUM(E62:E65)</f>
        <v>52.708021640777588</v>
      </c>
      <c r="F66" s="2">
        <f>F65</f>
        <v>156</v>
      </c>
      <c r="G66" s="2">
        <f>G65</f>
        <v>117</v>
      </c>
      <c r="H66" s="2">
        <f>H65</f>
        <v>39</v>
      </c>
      <c r="I66" s="2">
        <f>SUM(I62:I65)/4</f>
        <v>0.78846153846153844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0.85317460317460314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0.38621794871794868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0.50714285714285712</v>
      </c>
      <c r="S66" s="2"/>
      <c r="T66" s="2">
        <f>ROUND(SUM(T62:T65)/4,0)</f>
        <v>26</v>
      </c>
      <c r="U66" s="2">
        <f t="shared" ref="U66:W66" si="111">ROUND(SUM(U62:U65)/4,0)</f>
        <v>1</v>
      </c>
      <c r="V66" s="2">
        <f t="shared" si="111"/>
        <v>8</v>
      </c>
      <c r="W66" s="2">
        <f t="shared" si="111"/>
        <v>5</v>
      </c>
      <c r="X66" s="2">
        <f t="shared" ref="X66" si="112">SUM(X62:X65)/4</f>
        <v>0.85317460317460314</v>
      </c>
      <c r="Y66" s="2">
        <f t="shared" ref="Y66:Z66" si="113">SUM(Y62:Y65)/4</f>
        <v>0.38621794871794868</v>
      </c>
      <c r="Z66" s="2">
        <f t="shared" si="113"/>
        <v>0.50714285714285712</v>
      </c>
      <c r="AA66" s="2">
        <f>AA65</f>
        <v>13</v>
      </c>
      <c r="AB66" s="2">
        <f t="shared" ref="AB66:AD66" si="114">SUM(AB62:AB65)/4</f>
        <v>0.78003472222222225</v>
      </c>
      <c r="AC66" s="2">
        <f t="shared" si="114"/>
        <v>0.97186609686609682</v>
      </c>
      <c r="AD66" s="2">
        <f t="shared" si="114"/>
        <v>0.8642223374528275</v>
      </c>
      <c r="AE66" s="2">
        <f>AE65</f>
        <v>26</v>
      </c>
      <c r="AF66" s="2">
        <f t="shared" ref="AF66:AI66" si="115">SUM(AF62:AF65)/4</f>
        <v>0.78846153846153844</v>
      </c>
      <c r="AG66" s="2">
        <f t="shared" si="115"/>
        <v>0.8166046626984127</v>
      </c>
      <c r="AH66" s="2">
        <f t="shared" si="115"/>
        <v>0.67904202279202286</v>
      </c>
      <c r="AI66" s="2">
        <f t="shared" si="115"/>
        <v>0.6856825972978422</v>
      </c>
      <c r="AJ66" s="2">
        <f>AJ65</f>
        <v>39</v>
      </c>
      <c r="AK66" s="2">
        <f t="shared" ref="AK66:AM66" si="116">SUM(AK62:AK65)/4</f>
        <v>0.80302579365079374</v>
      </c>
      <c r="AL66" s="2">
        <f t="shared" si="116"/>
        <v>0.78846153846153844</v>
      </c>
      <c r="AM66" s="2">
        <f t="shared" si="116"/>
        <v>0.75267179886054647</v>
      </c>
      <c r="AN66" s="2">
        <f>AN65</f>
        <v>39</v>
      </c>
    </row>
    <row r="67" spans="1:40" x14ac:dyDescent="0.25">
      <c r="A67">
        <v>1</v>
      </c>
      <c r="B67" s="1" t="s">
        <v>55</v>
      </c>
      <c r="C67" s="1" t="s">
        <v>56</v>
      </c>
      <c r="D67" s="1" t="s">
        <v>30</v>
      </c>
      <c r="E67">
        <v>18.793575048446652</v>
      </c>
      <c r="F67">
        <v>469</v>
      </c>
      <c r="G67">
        <v>351</v>
      </c>
      <c r="H67">
        <v>118</v>
      </c>
      <c r="I67">
        <v>0.80508474576271183</v>
      </c>
      <c r="J67">
        <v>0</v>
      </c>
      <c r="K67">
        <v>0</v>
      </c>
      <c r="L67">
        <v>0.80519480519480524</v>
      </c>
      <c r="M67">
        <v>0</v>
      </c>
      <c r="N67">
        <v>0</v>
      </c>
      <c r="O67">
        <v>0.88571428571428568</v>
      </c>
      <c r="P67">
        <v>0</v>
      </c>
      <c r="Q67">
        <v>0</v>
      </c>
      <c r="R67">
        <v>0.84353741496598644</v>
      </c>
      <c r="S67" s="1" t="s">
        <v>203</v>
      </c>
      <c r="T67" s="1">
        <v>33</v>
      </c>
      <c r="U67" s="1">
        <v>15</v>
      </c>
      <c r="V67" s="1">
        <v>8</v>
      </c>
      <c r="W67" s="1">
        <v>62</v>
      </c>
      <c r="X67">
        <v>0.80519480519480524</v>
      </c>
      <c r="Y67">
        <v>0.88571428571428568</v>
      </c>
      <c r="Z67">
        <v>0.84353741496598644</v>
      </c>
      <c r="AA67">
        <v>70</v>
      </c>
      <c r="AB67">
        <v>0.80487804878048785</v>
      </c>
      <c r="AC67">
        <v>0.6875</v>
      </c>
      <c r="AD67">
        <v>0.74157303370786509</v>
      </c>
      <c r="AE67">
        <v>48</v>
      </c>
      <c r="AF67">
        <v>0.80508474576271183</v>
      </c>
      <c r="AG67">
        <v>0.80503642698764655</v>
      </c>
      <c r="AH67">
        <v>0.78660714285714284</v>
      </c>
      <c r="AI67">
        <v>0.79255522433692582</v>
      </c>
      <c r="AJ67">
        <v>118</v>
      </c>
      <c r="AK67">
        <v>0.80506595512796419</v>
      </c>
      <c r="AL67">
        <v>0.80508474576271183</v>
      </c>
      <c r="AM67">
        <v>0.80206037852200485</v>
      </c>
      <c r="AN67">
        <v>118</v>
      </c>
    </row>
    <row r="68" spans="1:40" x14ac:dyDescent="0.25">
      <c r="A68">
        <v>2</v>
      </c>
      <c r="B68" s="1" t="s">
        <v>55</v>
      </c>
      <c r="C68" s="1" t="s">
        <v>56</v>
      </c>
      <c r="D68" s="1" t="s">
        <v>30</v>
      </c>
      <c r="E68">
        <v>20.759569644927979</v>
      </c>
      <c r="F68">
        <v>469</v>
      </c>
      <c r="G68">
        <v>352</v>
      </c>
      <c r="H68">
        <v>117</v>
      </c>
      <c r="I68">
        <v>0.86324786324786329</v>
      </c>
      <c r="J68">
        <v>0</v>
      </c>
      <c r="K68">
        <v>0</v>
      </c>
      <c r="L68">
        <v>0.88571428571428568</v>
      </c>
      <c r="M68">
        <v>0</v>
      </c>
      <c r="N68">
        <v>0</v>
      </c>
      <c r="O68">
        <v>0.88571428571428568</v>
      </c>
      <c r="P68">
        <v>0</v>
      </c>
      <c r="Q68">
        <v>0</v>
      </c>
      <c r="R68">
        <v>0.88571428571428568</v>
      </c>
      <c r="S68" s="1" t="s">
        <v>204</v>
      </c>
      <c r="T68" s="1">
        <v>39</v>
      </c>
      <c r="U68" s="1">
        <v>8</v>
      </c>
      <c r="V68" s="1">
        <v>8</v>
      </c>
      <c r="W68" s="1">
        <v>62</v>
      </c>
      <c r="X68">
        <v>0.88571428571428568</v>
      </c>
      <c r="Y68">
        <v>0.88571428571428568</v>
      </c>
      <c r="Z68">
        <v>0.88571428571428568</v>
      </c>
      <c r="AA68">
        <v>70</v>
      </c>
      <c r="AB68">
        <v>0.82978723404255317</v>
      </c>
      <c r="AC68">
        <v>0.82978723404255317</v>
      </c>
      <c r="AD68">
        <v>0.82978723404255317</v>
      </c>
      <c r="AE68">
        <v>47</v>
      </c>
      <c r="AF68">
        <v>0.86324786324786329</v>
      </c>
      <c r="AG68">
        <v>0.85775075987841942</v>
      </c>
      <c r="AH68">
        <v>0.85775075987841942</v>
      </c>
      <c r="AI68">
        <v>0.85775075987841942</v>
      </c>
      <c r="AJ68">
        <v>117</v>
      </c>
      <c r="AK68">
        <v>0.86324786324786329</v>
      </c>
      <c r="AL68">
        <v>0.86324786324786329</v>
      </c>
      <c r="AM68">
        <v>0.86324786324786329</v>
      </c>
      <c r="AN68">
        <v>117</v>
      </c>
    </row>
    <row r="69" spans="1:40" x14ac:dyDescent="0.25">
      <c r="A69">
        <v>3</v>
      </c>
      <c r="B69" s="1" t="s">
        <v>55</v>
      </c>
      <c r="C69" s="1" t="s">
        <v>56</v>
      </c>
      <c r="D69" s="1" t="s">
        <v>30</v>
      </c>
      <c r="E69">
        <v>20.109292268753052</v>
      </c>
      <c r="F69">
        <v>469</v>
      </c>
      <c r="G69">
        <v>352</v>
      </c>
      <c r="H69">
        <v>117</v>
      </c>
      <c r="I69">
        <v>0.76068376068376065</v>
      </c>
      <c r="J69">
        <v>0</v>
      </c>
      <c r="K69">
        <v>0</v>
      </c>
      <c r="L69">
        <v>0.81538461538461537</v>
      </c>
      <c r="M69">
        <v>0</v>
      </c>
      <c r="N69">
        <v>0</v>
      </c>
      <c r="O69">
        <v>0.76811594202898548</v>
      </c>
      <c r="P69">
        <v>0</v>
      </c>
      <c r="Q69">
        <v>0</v>
      </c>
      <c r="R69">
        <v>0.79104477611940294</v>
      </c>
      <c r="S69" s="1" t="s">
        <v>205</v>
      </c>
      <c r="T69" s="1">
        <v>36</v>
      </c>
      <c r="U69" s="1">
        <v>12</v>
      </c>
      <c r="V69" s="1">
        <v>16</v>
      </c>
      <c r="W69" s="1">
        <v>53</v>
      </c>
      <c r="X69">
        <v>0.81538461538461537</v>
      </c>
      <c r="Y69">
        <v>0.76811594202898548</v>
      </c>
      <c r="Z69">
        <v>0.79104477611940294</v>
      </c>
      <c r="AA69">
        <v>69</v>
      </c>
      <c r="AB69">
        <v>0.69230769230769229</v>
      </c>
      <c r="AC69">
        <v>0.75</v>
      </c>
      <c r="AD69">
        <v>0.71999999999999986</v>
      </c>
      <c r="AE69">
        <v>48</v>
      </c>
      <c r="AF69">
        <v>0.76068376068376065</v>
      </c>
      <c r="AG69">
        <v>0.75384615384615383</v>
      </c>
      <c r="AH69">
        <v>0.75905797101449268</v>
      </c>
      <c r="AI69">
        <v>0.7555223880597014</v>
      </c>
      <c r="AJ69">
        <v>117</v>
      </c>
      <c r="AK69">
        <v>0.76489151873767258</v>
      </c>
      <c r="AL69">
        <v>0.76068376068376065</v>
      </c>
      <c r="AM69">
        <v>0.76189820130118635</v>
      </c>
      <c r="AN69">
        <v>117</v>
      </c>
    </row>
    <row r="70" spans="1:40" x14ac:dyDescent="0.25">
      <c r="A70">
        <v>4</v>
      </c>
      <c r="B70" s="1" t="s">
        <v>55</v>
      </c>
      <c r="C70" s="1" t="s">
        <v>56</v>
      </c>
      <c r="D70" s="1" t="s">
        <v>30</v>
      </c>
      <c r="E70">
        <v>20.825186729431152</v>
      </c>
      <c r="F70">
        <v>469</v>
      </c>
      <c r="G70">
        <v>352</v>
      </c>
      <c r="H70">
        <v>117</v>
      </c>
      <c r="I70">
        <v>0.85470085470085466</v>
      </c>
      <c r="J70">
        <v>0</v>
      </c>
      <c r="K70">
        <v>0</v>
      </c>
      <c r="L70">
        <v>0.87142857142857144</v>
      </c>
      <c r="M70">
        <v>0</v>
      </c>
      <c r="N70">
        <v>0</v>
      </c>
      <c r="O70">
        <v>0.88405797101449279</v>
      </c>
      <c r="P70">
        <v>0</v>
      </c>
      <c r="Q70">
        <v>0</v>
      </c>
      <c r="R70">
        <v>0.8776978417266188</v>
      </c>
      <c r="S70" s="1" t="s">
        <v>206</v>
      </c>
      <c r="T70" s="1">
        <v>39</v>
      </c>
      <c r="U70" s="1">
        <v>9</v>
      </c>
      <c r="V70" s="1">
        <v>8</v>
      </c>
      <c r="W70" s="1">
        <v>61</v>
      </c>
      <c r="X70">
        <v>0.87142857142857144</v>
      </c>
      <c r="Y70">
        <v>0.88405797101449279</v>
      </c>
      <c r="Z70">
        <v>0.8776978417266188</v>
      </c>
      <c r="AA70">
        <v>69</v>
      </c>
      <c r="AB70">
        <v>0.82978723404255317</v>
      </c>
      <c r="AC70">
        <v>0.8125</v>
      </c>
      <c r="AD70">
        <v>0.82105263157894737</v>
      </c>
      <c r="AE70">
        <v>48</v>
      </c>
      <c r="AF70">
        <v>0.85470085470085466</v>
      </c>
      <c r="AG70">
        <v>0.8506079027355623</v>
      </c>
      <c r="AH70">
        <v>0.84827898550724634</v>
      </c>
      <c r="AI70">
        <v>0.84937523665278314</v>
      </c>
      <c r="AJ70">
        <v>117</v>
      </c>
      <c r="AK70">
        <v>0.85434494583430765</v>
      </c>
      <c r="AL70">
        <v>0.85470085470085466</v>
      </c>
      <c r="AM70">
        <v>0.85445878115321516</v>
      </c>
      <c r="AN70">
        <v>117</v>
      </c>
    </row>
    <row r="71" spans="1:40" s="3" customFormat="1" x14ac:dyDescent="0.25">
      <c r="A71" s="2" t="s">
        <v>229</v>
      </c>
      <c r="B71" s="2" t="str">
        <f>B70</f>
        <v>SM06</v>
      </c>
      <c r="C71" s="2" t="str">
        <f>C70</f>
        <v>celeb</v>
      </c>
      <c r="D71" s="2" t="str">
        <f>D70</f>
        <v>Binary</v>
      </c>
      <c r="E71" s="2">
        <f>SUM(E67:E70)</f>
        <v>80.487623691558838</v>
      </c>
      <c r="F71" s="2">
        <f>F70</f>
        <v>469</v>
      </c>
      <c r="G71" s="2">
        <f>G70</f>
        <v>352</v>
      </c>
      <c r="H71" s="2">
        <f>H70</f>
        <v>117</v>
      </c>
      <c r="I71" s="2">
        <f>SUM(I67:I70)/4</f>
        <v>0.82092930609879766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0.84443056943056949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0.85590062111801235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0.84949857963157349</v>
      </c>
      <c r="S71" s="2"/>
      <c r="T71" s="2">
        <f>ROUND(SUM(T67:T70)/4,0)</f>
        <v>37</v>
      </c>
      <c r="U71" s="2">
        <f t="shared" ref="U71:W71" si="120">ROUND(SUM(U67:U70)/4,0)</f>
        <v>11</v>
      </c>
      <c r="V71" s="2">
        <f t="shared" si="120"/>
        <v>10</v>
      </c>
      <c r="W71" s="2">
        <f t="shared" si="120"/>
        <v>60</v>
      </c>
      <c r="X71" s="2">
        <f t="shared" ref="X71" si="121">SUM(X67:X70)/4</f>
        <v>0.84443056943056949</v>
      </c>
      <c r="Y71" s="2">
        <f t="shared" ref="Y71:Z71" si="122">SUM(Y67:Y70)/4</f>
        <v>0.85590062111801235</v>
      </c>
      <c r="Z71" s="2">
        <f t="shared" si="122"/>
        <v>0.84949857963157349</v>
      </c>
      <c r="AA71" s="2">
        <f>AA70</f>
        <v>69</v>
      </c>
      <c r="AB71" s="2">
        <f t="shared" ref="AB71:AD71" si="123">SUM(AB67:AB70)/4</f>
        <v>0.78919005229332151</v>
      </c>
      <c r="AC71" s="2">
        <f t="shared" si="123"/>
        <v>0.76994680851063824</v>
      </c>
      <c r="AD71" s="2">
        <f t="shared" si="123"/>
        <v>0.77810322483234129</v>
      </c>
      <c r="AE71" s="2">
        <f>AE70</f>
        <v>48</v>
      </c>
      <c r="AF71" s="2">
        <f t="shared" ref="AF71:AI71" si="124">SUM(AF67:AF70)/4</f>
        <v>0.82092930609879766</v>
      </c>
      <c r="AG71" s="2">
        <f t="shared" si="124"/>
        <v>0.81681031086194555</v>
      </c>
      <c r="AH71" s="2">
        <f t="shared" si="124"/>
        <v>0.81292371481432535</v>
      </c>
      <c r="AI71" s="2">
        <f t="shared" si="124"/>
        <v>0.81380090223195745</v>
      </c>
      <c r="AJ71" s="2">
        <f>AJ70</f>
        <v>117</v>
      </c>
      <c r="AK71" s="2">
        <f t="shared" ref="AK71:AM71" si="125">SUM(AK67:AK70)/4</f>
        <v>0.82188757073695184</v>
      </c>
      <c r="AL71" s="2">
        <f t="shared" si="125"/>
        <v>0.82092930609879766</v>
      </c>
      <c r="AM71" s="2">
        <f t="shared" si="125"/>
        <v>0.82041630605606741</v>
      </c>
      <c r="AN71" s="2">
        <f>AN70</f>
        <v>117</v>
      </c>
    </row>
    <row r="72" spans="1:40" x14ac:dyDescent="0.25">
      <c r="A72">
        <v>1</v>
      </c>
      <c r="B72" s="1" t="s">
        <v>57</v>
      </c>
      <c r="C72" s="1" t="s">
        <v>58</v>
      </c>
      <c r="D72" s="1" t="s">
        <v>30</v>
      </c>
      <c r="E72">
        <v>24.592390060424805</v>
      </c>
      <c r="F72">
        <v>556</v>
      </c>
      <c r="G72">
        <v>417</v>
      </c>
      <c r="H72">
        <v>139</v>
      </c>
      <c r="I72">
        <v>0.93525179856115104</v>
      </c>
      <c r="J72">
        <v>0</v>
      </c>
      <c r="K72">
        <v>0</v>
      </c>
      <c r="L72">
        <v>0.94029850746268662</v>
      </c>
      <c r="M72">
        <v>0</v>
      </c>
      <c r="N72">
        <v>0</v>
      </c>
      <c r="O72">
        <v>0.99212598425196841</v>
      </c>
      <c r="P72">
        <v>0</v>
      </c>
      <c r="Q72">
        <v>0</v>
      </c>
      <c r="R72">
        <v>0.96551724137931039</v>
      </c>
      <c r="S72" s="1" t="s">
        <v>207</v>
      </c>
      <c r="T72" s="1">
        <v>4</v>
      </c>
      <c r="U72" s="1">
        <v>8</v>
      </c>
      <c r="V72" s="1">
        <v>1</v>
      </c>
      <c r="W72" s="1">
        <v>126</v>
      </c>
      <c r="X72">
        <v>0.94029850746268662</v>
      </c>
      <c r="Y72">
        <v>0.99212598425196841</v>
      </c>
      <c r="Z72">
        <v>0.96551724137931039</v>
      </c>
      <c r="AA72">
        <v>127</v>
      </c>
      <c r="AB72">
        <v>0.8</v>
      </c>
      <c r="AC72">
        <v>0.33333333333333331</v>
      </c>
      <c r="AD72">
        <v>0.47058823529411759</v>
      </c>
      <c r="AE72">
        <v>12</v>
      </c>
      <c r="AF72">
        <v>0.93525179856115104</v>
      </c>
      <c r="AG72">
        <v>0.87014925373134333</v>
      </c>
      <c r="AH72">
        <v>0.66272965879265089</v>
      </c>
      <c r="AI72">
        <v>0.71805273833671401</v>
      </c>
      <c r="AJ72">
        <v>139</v>
      </c>
      <c r="AK72">
        <v>0.9281864060990016</v>
      </c>
      <c r="AL72">
        <v>0.93525179856115104</v>
      </c>
      <c r="AM72">
        <v>0.92278955740073276</v>
      </c>
      <c r="AN72">
        <v>139</v>
      </c>
    </row>
    <row r="73" spans="1:40" x14ac:dyDescent="0.25">
      <c r="A73">
        <v>2</v>
      </c>
      <c r="B73" s="1" t="s">
        <v>57</v>
      </c>
      <c r="C73" s="1" t="s">
        <v>58</v>
      </c>
      <c r="D73" s="1" t="s">
        <v>30</v>
      </c>
      <c r="E73">
        <v>22.257254600524902</v>
      </c>
      <c r="F73">
        <v>556</v>
      </c>
      <c r="G73">
        <v>417</v>
      </c>
      <c r="H73">
        <v>139</v>
      </c>
      <c r="I73">
        <v>0.92805755395683442</v>
      </c>
      <c r="J73">
        <v>0</v>
      </c>
      <c r="K73">
        <v>0</v>
      </c>
      <c r="L73">
        <v>0.97560975609756095</v>
      </c>
      <c r="M73">
        <v>0</v>
      </c>
      <c r="N73">
        <v>0</v>
      </c>
      <c r="O73">
        <v>0.94488188976377963</v>
      </c>
      <c r="P73">
        <v>0</v>
      </c>
      <c r="Q73">
        <v>0</v>
      </c>
      <c r="R73">
        <v>0.96</v>
      </c>
      <c r="S73" s="1" t="s">
        <v>208</v>
      </c>
      <c r="T73" s="1">
        <v>9</v>
      </c>
      <c r="U73" s="1">
        <v>3</v>
      </c>
      <c r="V73" s="1">
        <v>7</v>
      </c>
      <c r="W73" s="1">
        <v>120</v>
      </c>
      <c r="X73">
        <v>0.97560975609756095</v>
      </c>
      <c r="Y73">
        <v>0.94488188976377963</v>
      </c>
      <c r="Z73">
        <v>0.96</v>
      </c>
      <c r="AA73">
        <v>127</v>
      </c>
      <c r="AB73">
        <v>0.5625</v>
      </c>
      <c r="AC73">
        <v>0.75</v>
      </c>
      <c r="AD73">
        <v>0.6428571428571429</v>
      </c>
      <c r="AE73">
        <v>12</v>
      </c>
      <c r="AF73">
        <v>0.92805755395683442</v>
      </c>
      <c r="AG73">
        <v>0.76905487804878048</v>
      </c>
      <c r="AH73">
        <v>0.84744094488188981</v>
      </c>
      <c r="AI73">
        <v>0.80142857142857138</v>
      </c>
      <c r="AJ73">
        <v>139</v>
      </c>
      <c r="AK73">
        <v>0.93994560449201603</v>
      </c>
      <c r="AL73">
        <v>0.92805755395683442</v>
      </c>
      <c r="AM73">
        <v>0.93262076053442955</v>
      </c>
      <c r="AN73">
        <v>139</v>
      </c>
    </row>
    <row r="74" spans="1:40" x14ac:dyDescent="0.25">
      <c r="A74">
        <v>3</v>
      </c>
      <c r="B74" s="1" t="s">
        <v>57</v>
      </c>
      <c r="C74" s="1" t="s">
        <v>58</v>
      </c>
      <c r="D74" s="1" t="s">
        <v>30</v>
      </c>
      <c r="E74">
        <v>22.335226058959961</v>
      </c>
      <c r="F74">
        <v>556</v>
      </c>
      <c r="G74">
        <v>417</v>
      </c>
      <c r="H74">
        <v>139</v>
      </c>
      <c r="I74">
        <v>0.92805755395683442</v>
      </c>
      <c r="J74">
        <v>0</v>
      </c>
      <c r="K74">
        <v>0</v>
      </c>
      <c r="L74">
        <v>0.93283582089552242</v>
      </c>
      <c r="M74">
        <v>0</v>
      </c>
      <c r="N74">
        <v>0</v>
      </c>
      <c r="O74">
        <v>0.99206349206349198</v>
      </c>
      <c r="P74">
        <v>0</v>
      </c>
      <c r="Q74">
        <v>0</v>
      </c>
      <c r="R74">
        <v>0.96153846153846156</v>
      </c>
      <c r="S74" s="1" t="s">
        <v>209</v>
      </c>
      <c r="T74" s="1">
        <v>4</v>
      </c>
      <c r="U74" s="1">
        <v>9</v>
      </c>
      <c r="V74" s="1">
        <v>1</v>
      </c>
      <c r="W74" s="1">
        <v>125</v>
      </c>
      <c r="X74">
        <v>0.93283582089552242</v>
      </c>
      <c r="Y74">
        <v>0.99206349206349198</v>
      </c>
      <c r="Z74">
        <v>0.96153846153846156</v>
      </c>
      <c r="AA74">
        <v>126</v>
      </c>
      <c r="AB74">
        <v>0.8</v>
      </c>
      <c r="AC74">
        <v>0.30769230769230771</v>
      </c>
      <c r="AD74">
        <v>0.44444444444444442</v>
      </c>
      <c r="AE74">
        <v>13</v>
      </c>
      <c r="AF74">
        <v>0.92805755395683442</v>
      </c>
      <c r="AG74">
        <v>0.86641791044776117</v>
      </c>
      <c r="AH74">
        <v>0.6498778998778999</v>
      </c>
      <c r="AI74">
        <v>0.70299145299145294</v>
      </c>
      <c r="AJ74">
        <v>139</v>
      </c>
      <c r="AK74">
        <v>0.92041232685493402</v>
      </c>
      <c r="AL74">
        <v>0.92805755395683442</v>
      </c>
      <c r="AM74">
        <v>0.91317715058722237</v>
      </c>
      <c r="AN74">
        <v>139</v>
      </c>
    </row>
    <row r="75" spans="1:40" x14ac:dyDescent="0.25">
      <c r="A75">
        <v>4</v>
      </c>
      <c r="B75" s="1" t="s">
        <v>57</v>
      </c>
      <c r="C75" s="1" t="s">
        <v>58</v>
      </c>
      <c r="D75" s="1" t="s">
        <v>30</v>
      </c>
      <c r="E75">
        <v>23.15898871421814</v>
      </c>
      <c r="F75">
        <v>556</v>
      </c>
      <c r="G75">
        <v>417</v>
      </c>
      <c r="H75">
        <v>139</v>
      </c>
      <c r="I75">
        <v>0.92805755395683442</v>
      </c>
      <c r="J75">
        <v>0</v>
      </c>
      <c r="K75">
        <v>0</v>
      </c>
      <c r="L75">
        <v>0.92647058823529416</v>
      </c>
      <c r="M75">
        <v>0</v>
      </c>
      <c r="N75">
        <v>0</v>
      </c>
      <c r="O75">
        <v>1</v>
      </c>
      <c r="P75">
        <v>0</v>
      </c>
      <c r="Q75">
        <v>0</v>
      </c>
      <c r="R75">
        <v>0.96183206106870245</v>
      </c>
      <c r="S75" s="1" t="s">
        <v>210</v>
      </c>
      <c r="T75" s="1">
        <v>3</v>
      </c>
      <c r="U75" s="1">
        <v>10</v>
      </c>
      <c r="V75" s="1">
        <v>0</v>
      </c>
      <c r="W75" s="1">
        <v>126</v>
      </c>
      <c r="X75">
        <v>0.92647058823529416</v>
      </c>
      <c r="Y75">
        <v>1</v>
      </c>
      <c r="Z75">
        <v>0.96183206106870245</v>
      </c>
      <c r="AA75">
        <v>126</v>
      </c>
      <c r="AB75">
        <v>1</v>
      </c>
      <c r="AC75">
        <v>0.2307692307692307</v>
      </c>
      <c r="AD75">
        <v>0.375</v>
      </c>
      <c r="AE75">
        <v>13</v>
      </c>
      <c r="AF75">
        <v>0.92805755395683442</v>
      </c>
      <c r="AG75">
        <v>0.96323529411764719</v>
      </c>
      <c r="AH75">
        <v>0.61538461538461542</v>
      </c>
      <c r="AI75">
        <v>0.66841603053435117</v>
      </c>
      <c r="AJ75">
        <v>139</v>
      </c>
      <c r="AK75">
        <v>0.93334743969530265</v>
      </c>
      <c r="AL75">
        <v>0.92805755395683442</v>
      </c>
      <c r="AM75">
        <v>0.90694848701191721</v>
      </c>
      <c r="AN75">
        <v>139</v>
      </c>
    </row>
    <row r="76" spans="1:40" s="3" customFormat="1" x14ac:dyDescent="0.25">
      <c r="A76" s="2" t="s">
        <v>229</v>
      </c>
      <c r="B76" s="2" t="str">
        <f>B75</f>
        <v>RE01</v>
      </c>
      <c r="C76" s="2" t="str">
        <f>C75</f>
        <v>usage</v>
      </c>
      <c r="D76" s="2" t="str">
        <f>D75</f>
        <v>Binary</v>
      </c>
      <c r="E76" s="2">
        <f>SUM(E72:E75)</f>
        <v>92.343859434127808</v>
      </c>
      <c r="F76" s="2">
        <f>F75</f>
        <v>556</v>
      </c>
      <c r="G76" s="2">
        <f>G75</f>
        <v>417</v>
      </c>
      <c r="H76" s="2">
        <f>H75</f>
        <v>139</v>
      </c>
      <c r="I76" s="2">
        <f>SUM(I72:I75)/4</f>
        <v>0.92985611510791366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0.94380366817276595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0.98226784151981006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0.96222194099661862</v>
      </c>
      <c r="S76" s="2"/>
      <c r="T76" s="2">
        <f>ROUND(SUM(T72:T75)/4,0)</f>
        <v>5</v>
      </c>
      <c r="U76" s="2">
        <f t="shared" ref="U76:W76" si="129">ROUND(SUM(U72:U75)/4,0)</f>
        <v>8</v>
      </c>
      <c r="V76" s="2">
        <f t="shared" si="129"/>
        <v>2</v>
      </c>
      <c r="W76" s="2">
        <f t="shared" si="129"/>
        <v>124</v>
      </c>
      <c r="X76" s="2">
        <f t="shared" ref="X76" si="130">SUM(X72:X75)/4</f>
        <v>0.94380366817276595</v>
      </c>
      <c r="Y76" s="2">
        <f t="shared" ref="Y76:Z76" si="131">SUM(Y72:Y75)/4</f>
        <v>0.98226784151981006</v>
      </c>
      <c r="Z76" s="2">
        <f t="shared" si="131"/>
        <v>0.96222194099661862</v>
      </c>
      <c r="AA76" s="2">
        <f>AA75</f>
        <v>126</v>
      </c>
      <c r="AB76" s="2">
        <f t="shared" ref="AB76:AD76" si="132">SUM(AB72:AB75)/4</f>
        <v>0.79062500000000002</v>
      </c>
      <c r="AC76" s="2">
        <f t="shared" si="132"/>
        <v>0.4054487179487179</v>
      </c>
      <c r="AD76" s="2">
        <f t="shared" si="132"/>
        <v>0.48322245564892624</v>
      </c>
      <c r="AE76" s="2">
        <f>AE75</f>
        <v>13</v>
      </c>
      <c r="AF76" s="2">
        <f t="shared" ref="AF76:AI76" si="133">SUM(AF72:AF75)/4</f>
        <v>0.92985611510791366</v>
      </c>
      <c r="AG76" s="2">
        <f t="shared" si="133"/>
        <v>0.86721433408638304</v>
      </c>
      <c r="AH76" s="2">
        <f t="shared" si="133"/>
        <v>0.69385827973426395</v>
      </c>
      <c r="AI76" s="2">
        <f t="shared" si="133"/>
        <v>0.7227221983227724</v>
      </c>
      <c r="AJ76" s="2">
        <f>AJ75</f>
        <v>139</v>
      </c>
      <c r="AK76" s="2">
        <f t="shared" ref="AK76:AM76" si="134">SUM(AK72:AK75)/4</f>
        <v>0.93047294428531357</v>
      </c>
      <c r="AL76" s="2">
        <f t="shared" si="134"/>
        <v>0.92985611510791366</v>
      </c>
      <c r="AM76" s="2">
        <f t="shared" si="134"/>
        <v>0.91888398888357548</v>
      </c>
      <c r="AN76" s="2">
        <f>AN75</f>
        <v>139</v>
      </c>
    </row>
    <row r="77" spans="1:40" x14ac:dyDescent="0.25">
      <c r="A77">
        <v>1</v>
      </c>
      <c r="B77" s="1" t="s">
        <v>59</v>
      </c>
      <c r="C77" s="1" t="s">
        <v>60</v>
      </c>
      <c r="D77" s="1" t="s">
        <v>30</v>
      </c>
      <c r="E77">
        <v>30.482180833816528</v>
      </c>
      <c r="F77">
        <v>1008</v>
      </c>
      <c r="G77">
        <v>756</v>
      </c>
      <c r="H77">
        <v>252</v>
      </c>
      <c r="I77">
        <v>0.87301587301587302</v>
      </c>
      <c r="J77">
        <v>0</v>
      </c>
      <c r="K77">
        <v>0</v>
      </c>
      <c r="L77">
        <v>0.91061452513966479</v>
      </c>
      <c r="M77">
        <v>0</v>
      </c>
      <c r="N77">
        <v>0</v>
      </c>
      <c r="O77">
        <v>0.91061452513966479</v>
      </c>
      <c r="P77">
        <v>0</v>
      </c>
      <c r="Q77">
        <v>0</v>
      </c>
      <c r="R77">
        <v>0.91061452513966479</v>
      </c>
      <c r="S77" s="1" t="s">
        <v>211</v>
      </c>
      <c r="T77" s="1">
        <v>57</v>
      </c>
      <c r="U77" s="1">
        <v>16</v>
      </c>
      <c r="V77" s="1">
        <v>16</v>
      </c>
      <c r="W77" s="1">
        <v>163</v>
      </c>
      <c r="X77">
        <v>0.91061452513966479</v>
      </c>
      <c r="Y77">
        <v>0.91061452513966479</v>
      </c>
      <c r="Z77">
        <v>0.91061452513966479</v>
      </c>
      <c r="AA77">
        <v>179</v>
      </c>
      <c r="AB77">
        <v>0.78082191780821919</v>
      </c>
      <c r="AC77">
        <v>0.78082191780821919</v>
      </c>
      <c r="AD77">
        <v>0.78082191780821919</v>
      </c>
      <c r="AE77">
        <v>73</v>
      </c>
      <c r="AF77">
        <v>0.87301587301587302</v>
      </c>
      <c r="AG77">
        <v>0.84571822147394204</v>
      </c>
      <c r="AH77">
        <v>0.84571822147394204</v>
      </c>
      <c r="AI77">
        <v>0.84571822147394204</v>
      </c>
      <c r="AJ77">
        <v>252</v>
      </c>
      <c r="AK77">
        <v>0.87301587301587302</v>
      </c>
      <c r="AL77">
        <v>0.87301587301587302</v>
      </c>
      <c r="AM77">
        <v>0.87301587301587302</v>
      </c>
      <c r="AN77">
        <v>252</v>
      </c>
    </row>
    <row r="78" spans="1:40" x14ac:dyDescent="0.25">
      <c r="A78">
        <v>2</v>
      </c>
      <c r="B78" s="1" t="s">
        <v>59</v>
      </c>
      <c r="C78" s="1" t="s">
        <v>60</v>
      </c>
      <c r="D78" s="1" t="s">
        <v>30</v>
      </c>
      <c r="E78">
        <v>32.687591552734375</v>
      </c>
      <c r="F78">
        <v>1008</v>
      </c>
      <c r="G78">
        <v>756</v>
      </c>
      <c r="H78">
        <v>252</v>
      </c>
      <c r="I78">
        <v>0.83333333333333337</v>
      </c>
      <c r="J78">
        <v>0</v>
      </c>
      <c r="K78">
        <v>0</v>
      </c>
      <c r="L78">
        <v>0.87431693989071035</v>
      </c>
      <c r="M78">
        <v>0</v>
      </c>
      <c r="N78">
        <v>0</v>
      </c>
      <c r="O78">
        <v>0.8938547486033519</v>
      </c>
      <c r="P78">
        <v>0</v>
      </c>
      <c r="Q78">
        <v>0</v>
      </c>
      <c r="R78">
        <v>0.88397790055248615</v>
      </c>
      <c r="S78" s="1" t="s">
        <v>212</v>
      </c>
      <c r="T78" s="1">
        <v>50</v>
      </c>
      <c r="U78" s="1">
        <v>23</v>
      </c>
      <c r="V78" s="1">
        <v>19</v>
      </c>
      <c r="W78" s="1">
        <v>160</v>
      </c>
      <c r="X78">
        <v>0.87431693989071035</v>
      </c>
      <c r="Y78">
        <v>0.8938547486033519</v>
      </c>
      <c r="Z78">
        <v>0.88397790055248615</v>
      </c>
      <c r="AA78">
        <v>179</v>
      </c>
      <c r="AB78">
        <v>0.72463768115942029</v>
      </c>
      <c r="AC78">
        <v>0.68493150684931503</v>
      </c>
      <c r="AD78">
        <v>0.70422535211267601</v>
      </c>
      <c r="AE78">
        <v>73</v>
      </c>
      <c r="AF78">
        <v>0.83333333333333337</v>
      </c>
      <c r="AG78">
        <v>0.79947731052506532</v>
      </c>
      <c r="AH78">
        <v>0.78939312772633352</v>
      </c>
      <c r="AI78">
        <v>0.79410162633258108</v>
      </c>
      <c r="AJ78">
        <v>252</v>
      </c>
      <c r="AK78">
        <v>0.83095747208363036</v>
      </c>
      <c r="AL78">
        <v>0.83333333333333337</v>
      </c>
      <c r="AM78">
        <v>0.8319067258060332</v>
      </c>
      <c r="AN78">
        <v>252</v>
      </c>
    </row>
    <row r="79" spans="1:40" x14ac:dyDescent="0.25">
      <c r="A79">
        <v>3</v>
      </c>
      <c r="B79" s="1" t="s">
        <v>59</v>
      </c>
      <c r="C79" s="1" t="s">
        <v>60</v>
      </c>
      <c r="D79" s="1" t="s">
        <v>30</v>
      </c>
      <c r="E79">
        <v>32.506495237350464</v>
      </c>
      <c r="F79">
        <v>1008</v>
      </c>
      <c r="G79">
        <v>756</v>
      </c>
      <c r="H79">
        <v>252</v>
      </c>
      <c r="I79">
        <v>0.84126984126984128</v>
      </c>
      <c r="J79">
        <v>0</v>
      </c>
      <c r="K79">
        <v>0</v>
      </c>
      <c r="L79">
        <v>0.8571428571428571</v>
      </c>
      <c r="M79">
        <v>0</v>
      </c>
      <c r="N79">
        <v>0</v>
      </c>
      <c r="O79">
        <v>0.93333333333333324</v>
      </c>
      <c r="P79">
        <v>0</v>
      </c>
      <c r="Q79">
        <v>0</v>
      </c>
      <c r="R79">
        <v>0.8936170212765957</v>
      </c>
      <c r="S79" s="1" t="s">
        <v>213</v>
      </c>
      <c r="T79" s="1">
        <v>44</v>
      </c>
      <c r="U79" s="1">
        <v>28</v>
      </c>
      <c r="V79" s="1">
        <v>12</v>
      </c>
      <c r="W79" s="1">
        <v>168</v>
      </c>
      <c r="X79">
        <v>0.8571428571428571</v>
      </c>
      <c r="Y79">
        <v>0.93333333333333324</v>
      </c>
      <c r="Z79">
        <v>0.8936170212765957</v>
      </c>
      <c r="AA79">
        <v>180</v>
      </c>
      <c r="AB79">
        <v>0.7857142857142857</v>
      </c>
      <c r="AC79">
        <v>0.61111111111111116</v>
      </c>
      <c r="AD79">
        <v>0.68750000000000011</v>
      </c>
      <c r="AE79">
        <v>72</v>
      </c>
      <c r="AF79">
        <v>0.84126984126984128</v>
      </c>
      <c r="AG79">
        <v>0.8214285714285714</v>
      </c>
      <c r="AH79">
        <v>0.77222222222222225</v>
      </c>
      <c r="AI79">
        <v>0.79055851063829796</v>
      </c>
      <c r="AJ79">
        <v>252</v>
      </c>
      <c r="AK79">
        <v>0.83673469387755095</v>
      </c>
      <c r="AL79">
        <v>0.84126984126984128</v>
      </c>
      <c r="AM79">
        <v>0.83472644376899696</v>
      </c>
      <c r="AN79">
        <v>252</v>
      </c>
    </row>
    <row r="80" spans="1:40" x14ac:dyDescent="0.25">
      <c r="A80">
        <v>4</v>
      </c>
      <c r="B80" s="1" t="s">
        <v>59</v>
      </c>
      <c r="C80" s="1" t="s">
        <v>60</v>
      </c>
      <c r="D80" s="1" t="s">
        <v>30</v>
      </c>
      <c r="E80">
        <v>32.444042444229126</v>
      </c>
      <c r="F80">
        <v>1008</v>
      </c>
      <c r="G80">
        <v>756</v>
      </c>
      <c r="H80">
        <v>252</v>
      </c>
      <c r="I80">
        <v>0.83333333333333337</v>
      </c>
      <c r="J80">
        <v>0</v>
      </c>
      <c r="K80">
        <v>0</v>
      </c>
      <c r="L80">
        <v>0.85204081632653061</v>
      </c>
      <c r="M80">
        <v>0</v>
      </c>
      <c r="N80">
        <v>0</v>
      </c>
      <c r="O80">
        <v>0.92777777777777781</v>
      </c>
      <c r="P80">
        <v>0</v>
      </c>
      <c r="Q80">
        <v>0</v>
      </c>
      <c r="R80">
        <v>0.88829787234042545</v>
      </c>
      <c r="S80" s="1" t="s">
        <v>214</v>
      </c>
      <c r="T80" s="1">
        <v>43</v>
      </c>
      <c r="U80" s="1">
        <v>29</v>
      </c>
      <c r="V80" s="1">
        <v>13</v>
      </c>
      <c r="W80" s="1">
        <v>167</v>
      </c>
      <c r="X80">
        <v>0.85204081632653061</v>
      </c>
      <c r="Y80">
        <v>0.92777777777777781</v>
      </c>
      <c r="Z80">
        <v>0.88829787234042545</v>
      </c>
      <c r="AA80">
        <v>180</v>
      </c>
      <c r="AB80">
        <v>0.7678571428571429</v>
      </c>
      <c r="AC80">
        <v>0.59722222222222221</v>
      </c>
      <c r="AD80">
        <v>0.671875</v>
      </c>
      <c r="AE80">
        <v>72</v>
      </c>
      <c r="AF80">
        <v>0.83333333333333337</v>
      </c>
      <c r="AG80">
        <v>0.80994897959183676</v>
      </c>
      <c r="AH80">
        <v>0.76249999999999996</v>
      </c>
      <c r="AI80">
        <v>0.78008643617021267</v>
      </c>
      <c r="AJ80">
        <v>252</v>
      </c>
      <c r="AK80">
        <v>0.8279883381924199</v>
      </c>
      <c r="AL80">
        <v>0.83333333333333337</v>
      </c>
      <c r="AM80">
        <v>0.82646276595744672</v>
      </c>
      <c r="AN80">
        <v>252</v>
      </c>
    </row>
    <row r="81" spans="1:40" s="3" customFormat="1" x14ac:dyDescent="0.25">
      <c r="A81" s="2" t="s">
        <v>229</v>
      </c>
      <c r="B81" s="2" t="str">
        <f>B80</f>
        <v>RE03</v>
      </c>
      <c r="C81" s="2" t="str">
        <f>C80</f>
        <v>critics</v>
      </c>
      <c r="D81" s="2" t="str">
        <f>D80</f>
        <v>Binary</v>
      </c>
      <c r="E81" s="2">
        <f>SUM(E77:E80)</f>
        <v>128.12031006813049</v>
      </c>
      <c r="F81" s="2">
        <f>F80</f>
        <v>1008</v>
      </c>
      <c r="G81" s="2">
        <f>G80</f>
        <v>756</v>
      </c>
      <c r="H81" s="2">
        <f>H80</f>
        <v>252</v>
      </c>
      <c r="I81" s="2">
        <f>SUM(I77:I80)/4</f>
        <v>0.84523809523809534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0.87352878462494066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0.91639509621353188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0.89412682982729308</v>
      </c>
      <c r="S81" s="2"/>
      <c r="T81" s="2">
        <f>ROUND(SUM(T77:T80)/4,0)</f>
        <v>49</v>
      </c>
      <c r="U81" s="2">
        <f t="shared" ref="U81:W81" si="138">ROUND(SUM(U77:U80)/4,0)</f>
        <v>24</v>
      </c>
      <c r="V81" s="2">
        <f t="shared" si="138"/>
        <v>15</v>
      </c>
      <c r="W81" s="2">
        <f t="shared" si="138"/>
        <v>165</v>
      </c>
      <c r="X81" s="2">
        <f t="shared" ref="X81" si="139">SUM(X77:X80)/4</f>
        <v>0.87352878462494066</v>
      </c>
      <c r="Y81" s="2">
        <f t="shared" ref="Y81:Z81" si="140">SUM(Y77:Y80)/4</f>
        <v>0.91639509621353188</v>
      </c>
      <c r="Z81" s="2">
        <f t="shared" si="140"/>
        <v>0.89412682982729308</v>
      </c>
      <c r="AA81" s="2">
        <f>AA80</f>
        <v>180</v>
      </c>
      <c r="AB81" s="2">
        <f t="shared" ref="AB81:AD81" si="141">SUM(AB77:AB80)/4</f>
        <v>0.76475775688476699</v>
      </c>
      <c r="AC81" s="2">
        <f t="shared" si="141"/>
        <v>0.66852168949771695</v>
      </c>
      <c r="AD81" s="2">
        <f t="shared" si="141"/>
        <v>0.7111055674802238</v>
      </c>
      <c r="AE81" s="2">
        <f>AE80</f>
        <v>72</v>
      </c>
      <c r="AF81" s="2">
        <f t="shared" ref="AF81:AI81" si="142">SUM(AF77:AF80)/4</f>
        <v>0.84523809523809534</v>
      </c>
      <c r="AG81" s="2">
        <f t="shared" si="142"/>
        <v>0.81914327075485394</v>
      </c>
      <c r="AH81" s="2">
        <f t="shared" si="142"/>
        <v>0.79245839285562436</v>
      </c>
      <c r="AI81" s="2">
        <f t="shared" si="142"/>
        <v>0.80261619865375844</v>
      </c>
      <c r="AJ81" s="2">
        <f>AJ80</f>
        <v>252</v>
      </c>
      <c r="AK81" s="2">
        <f t="shared" ref="AK81:AM81" si="143">SUM(AK77:AK80)/4</f>
        <v>0.84217409429236856</v>
      </c>
      <c r="AL81" s="2">
        <f t="shared" si="143"/>
        <v>0.84523809523809534</v>
      </c>
      <c r="AM81" s="2">
        <f t="shared" si="143"/>
        <v>0.84152795213708742</v>
      </c>
      <c r="AN81" s="2">
        <f>AN80</f>
        <v>252</v>
      </c>
    </row>
    <row r="82" spans="1:40" x14ac:dyDescent="0.25">
      <c r="A82">
        <v>1</v>
      </c>
      <c r="B82" s="1" t="s">
        <v>61</v>
      </c>
      <c r="C82" s="1" t="s">
        <v>62</v>
      </c>
      <c r="D82" s="1" t="s">
        <v>30</v>
      </c>
      <c r="E82">
        <v>16.208149671554565</v>
      </c>
      <c r="F82">
        <v>200</v>
      </c>
      <c r="G82">
        <v>150</v>
      </c>
      <c r="H82">
        <v>50</v>
      </c>
      <c r="I82">
        <v>0.7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 t="s">
        <v>215</v>
      </c>
      <c r="T82" s="1">
        <v>35</v>
      </c>
      <c r="U82" s="1">
        <v>0</v>
      </c>
      <c r="V82" s="1">
        <v>15</v>
      </c>
      <c r="W82" s="1">
        <v>0</v>
      </c>
      <c r="X82">
        <v>0</v>
      </c>
      <c r="Y82">
        <v>0</v>
      </c>
      <c r="Z82">
        <v>0</v>
      </c>
      <c r="AA82">
        <v>15</v>
      </c>
      <c r="AB82">
        <v>0.7</v>
      </c>
      <c r="AC82">
        <v>1</v>
      </c>
      <c r="AD82">
        <v>0.82352941176470584</v>
      </c>
      <c r="AE82">
        <v>35</v>
      </c>
      <c r="AF82">
        <v>0.7</v>
      </c>
      <c r="AG82">
        <v>0.35</v>
      </c>
      <c r="AH82">
        <v>0.5</v>
      </c>
      <c r="AI82">
        <v>0.41176470588235292</v>
      </c>
      <c r="AJ82">
        <v>50</v>
      </c>
      <c r="AK82">
        <v>0.49</v>
      </c>
      <c r="AL82">
        <v>0.7</v>
      </c>
      <c r="AM82">
        <v>0.57647058823529407</v>
      </c>
      <c r="AN82">
        <v>50</v>
      </c>
    </row>
    <row r="83" spans="1:40" x14ac:dyDescent="0.25">
      <c r="A83">
        <v>2</v>
      </c>
      <c r="B83" s="1" t="s">
        <v>61</v>
      </c>
      <c r="C83" s="1" t="s">
        <v>62</v>
      </c>
      <c r="D83" s="1" t="s">
        <v>30</v>
      </c>
      <c r="E83">
        <v>13.856566667556764</v>
      </c>
      <c r="F83">
        <v>200</v>
      </c>
      <c r="G83">
        <v>150</v>
      </c>
      <c r="H83">
        <v>50</v>
      </c>
      <c r="I83">
        <v>0.7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 t="s">
        <v>215</v>
      </c>
      <c r="T83" s="1">
        <v>35</v>
      </c>
      <c r="U83" s="1">
        <v>0</v>
      </c>
      <c r="V83" s="1">
        <v>15</v>
      </c>
      <c r="W83" s="1">
        <v>0</v>
      </c>
      <c r="X83">
        <v>0</v>
      </c>
      <c r="Y83">
        <v>0</v>
      </c>
      <c r="Z83">
        <v>0</v>
      </c>
      <c r="AA83">
        <v>15</v>
      </c>
      <c r="AB83">
        <v>0.7</v>
      </c>
      <c r="AC83">
        <v>1</v>
      </c>
      <c r="AD83">
        <v>0.82352941176470584</v>
      </c>
      <c r="AE83">
        <v>35</v>
      </c>
      <c r="AF83">
        <v>0.7</v>
      </c>
      <c r="AG83">
        <v>0.35</v>
      </c>
      <c r="AH83">
        <v>0.5</v>
      </c>
      <c r="AI83">
        <v>0.41176470588235292</v>
      </c>
      <c r="AJ83">
        <v>50</v>
      </c>
      <c r="AK83">
        <v>0.49</v>
      </c>
      <c r="AL83">
        <v>0.7</v>
      </c>
      <c r="AM83">
        <v>0.57647058823529407</v>
      </c>
      <c r="AN83">
        <v>50</v>
      </c>
    </row>
    <row r="84" spans="1:40" x14ac:dyDescent="0.25">
      <c r="A84">
        <v>3</v>
      </c>
      <c r="B84" s="1" t="s">
        <v>61</v>
      </c>
      <c r="C84" s="1" t="s">
        <v>62</v>
      </c>
      <c r="D84" s="1" t="s">
        <v>30</v>
      </c>
      <c r="E84">
        <v>13.839587926864624</v>
      </c>
      <c r="F84">
        <v>200</v>
      </c>
      <c r="G84">
        <v>150</v>
      </c>
      <c r="H84">
        <v>50</v>
      </c>
      <c r="I84">
        <v>0.7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 t="s">
        <v>215</v>
      </c>
      <c r="T84" s="1">
        <v>35</v>
      </c>
      <c r="U84" s="1">
        <v>0</v>
      </c>
      <c r="V84" s="1">
        <v>15</v>
      </c>
      <c r="W84" s="1">
        <v>0</v>
      </c>
      <c r="X84">
        <v>0</v>
      </c>
      <c r="Y84">
        <v>0</v>
      </c>
      <c r="Z84">
        <v>0</v>
      </c>
      <c r="AA84">
        <v>15</v>
      </c>
      <c r="AB84">
        <v>0.7</v>
      </c>
      <c r="AC84">
        <v>1</v>
      </c>
      <c r="AD84">
        <v>0.82352941176470584</v>
      </c>
      <c r="AE84">
        <v>35</v>
      </c>
      <c r="AF84">
        <v>0.7</v>
      </c>
      <c r="AG84">
        <v>0.35</v>
      </c>
      <c r="AH84">
        <v>0.5</v>
      </c>
      <c r="AI84">
        <v>0.41176470588235292</v>
      </c>
      <c r="AJ84">
        <v>50</v>
      </c>
      <c r="AK84">
        <v>0.49</v>
      </c>
      <c r="AL84">
        <v>0.7</v>
      </c>
      <c r="AM84">
        <v>0.57647058823529407</v>
      </c>
      <c r="AN84">
        <v>50</v>
      </c>
    </row>
    <row r="85" spans="1:40" x14ac:dyDescent="0.25">
      <c r="A85">
        <v>4</v>
      </c>
      <c r="B85" s="1" t="s">
        <v>61</v>
      </c>
      <c r="C85" s="1" t="s">
        <v>62</v>
      </c>
      <c r="D85" s="1" t="s">
        <v>30</v>
      </c>
      <c r="E85">
        <v>13.774386644363403</v>
      </c>
      <c r="F85">
        <v>200</v>
      </c>
      <c r="G85">
        <v>150</v>
      </c>
      <c r="H85">
        <v>50</v>
      </c>
      <c r="I85">
        <v>0.68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 t="s">
        <v>216</v>
      </c>
      <c r="T85" s="1">
        <v>34</v>
      </c>
      <c r="U85" s="1">
        <v>0</v>
      </c>
      <c r="V85" s="1">
        <v>16</v>
      </c>
      <c r="W85" s="1">
        <v>0</v>
      </c>
      <c r="X85">
        <v>0</v>
      </c>
      <c r="Y85">
        <v>0</v>
      </c>
      <c r="Z85">
        <v>0</v>
      </c>
      <c r="AA85">
        <v>16</v>
      </c>
      <c r="AB85">
        <v>0.68</v>
      </c>
      <c r="AC85">
        <v>1</v>
      </c>
      <c r="AD85">
        <v>0.80952380952380953</v>
      </c>
      <c r="AE85">
        <v>34</v>
      </c>
      <c r="AF85">
        <v>0.68</v>
      </c>
      <c r="AG85">
        <v>0.34</v>
      </c>
      <c r="AH85">
        <v>0.5</v>
      </c>
      <c r="AI85">
        <v>0.40476190476190471</v>
      </c>
      <c r="AJ85">
        <v>50</v>
      </c>
      <c r="AK85">
        <v>0.46239999999999998</v>
      </c>
      <c r="AL85">
        <v>0.68</v>
      </c>
      <c r="AM85">
        <v>0.55047619047619056</v>
      </c>
      <c r="AN85">
        <v>50</v>
      </c>
    </row>
    <row r="86" spans="1:40" s="3" customFormat="1" x14ac:dyDescent="0.25">
      <c r="A86" s="2" t="s">
        <v>229</v>
      </c>
      <c r="B86" s="2" t="str">
        <f>B85</f>
        <v>LT03</v>
      </c>
      <c r="C86" s="2" t="str">
        <f>C85</f>
        <v>historicplays</v>
      </c>
      <c r="D86" s="2" t="str">
        <f>D85</f>
        <v>Binary</v>
      </c>
      <c r="E86" s="2">
        <f>SUM(E82:E85)</f>
        <v>57.678690910339355</v>
      </c>
      <c r="F86" s="2">
        <f>F85</f>
        <v>200</v>
      </c>
      <c r="G86" s="2">
        <f>G85</f>
        <v>150</v>
      </c>
      <c r="H86" s="2">
        <f>H85</f>
        <v>50</v>
      </c>
      <c r="I86" s="2">
        <f>SUM(I82:I85)/4</f>
        <v>0.69499999999999995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</v>
      </c>
      <c r="S86" s="2"/>
      <c r="T86" s="2">
        <f>ROUND(SUM(T82:T85)/4,0)</f>
        <v>35</v>
      </c>
      <c r="U86" s="2">
        <f t="shared" ref="U86:W86" si="147">ROUND(SUM(U82:U85)/4,0)</f>
        <v>0</v>
      </c>
      <c r="V86" s="2">
        <f t="shared" si="147"/>
        <v>15</v>
      </c>
      <c r="W86" s="2">
        <f t="shared" si="147"/>
        <v>0</v>
      </c>
      <c r="X86" s="2">
        <f t="shared" ref="X86" si="148">SUM(X82:X85)/4</f>
        <v>0</v>
      </c>
      <c r="Y86" s="2">
        <f t="shared" ref="Y86:Z86" si="149">SUM(Y82:Y85)/4</f>
        <v>0</v>
      </c>
      <c r="Z86" s="2">
        <f t="shared" si="149"/>
        <v>0</v>
      </c>
      <c r="AA86" s="2">
        <f>AA85</f>
        <v>16</v>
      </c>
      <c r="AB86" s="2">
        <f t="shared" ref="AB86:AD86" si="150">SUM(AB82:AB85)/4</f>
        <v>0.69499999999999995</v>
      </c>
      <c r="AC86" s="2">
        <f t="shared" si="150"/>
        <v>1</v>
      </c>
      <c r="AD86" s="2">
        <f t="shared" si="150"/>
        <v>0.82002801120448177</v>
      </c>
      <c r="AE86" s="2">
        <f>AE85</f>
        <v>34</v>
      </c>
      <c r="AF86" s="2">
        <f t="shared" ref="AF86:AI86" si="151">SUM(AF82:AF85)/4</f>
        <v>0.69499999999999995</v>
      </c>
      <c r="AG86" s="2">
        <f t="shared" si="151"/>
        <v>0.34749999999999998</v>
      </c>
      <c r="AH86" s="2">
        <f t="shared" si="151"/>
        <v>0.5</v>
      </c>
      <c r="AI86" s="2">
        <f t="shared" si="151"/>
        <v>0.41001400560224088</v>
      </c>
      <c r="AJ86" s="2">
        <f>AJ85</f>
        <v>50</v>
      </c>
      <c r="AK86" s="2">
        <f t="shared" ref="AK86:AM86" si="152">SUM(AK82:AK85)/4</f>
        <v>0.48309999999999997</v>
      </c>
      <c r="AL86" s="2">
        <f t="shared" si="152"/>
        <v>0.69499999999999995</v>
      </c>
      <c r="AM86" s="2">
        <f t="shared" si="152"/>
        <v>0.56997198879551814</v>
      </c>
      <c r="AN86" s="2">
        <f>AN85</f>
        <v>50</v>
      </c>
    </row>
    <row r="87" spans="1:40" x14ac:dyDescent="0.25">
      <c r="A87">
        <v>1</v>
      </c>
      <c r="B87" s="1" t="s">
        <v>63</v>
      </c>
      <c r="C87" s="1" t="s">
        <v>64</v>
      </c>
      <c r="D87" s="1" t="s">
        <v>30</v>
      </c>
      <c r="E87">
        <v>1612.1849431991575</v>
      </c>
      <c r="F87">
        <v>70000</v>
      </c>
      <c r="G87">
        <v>52500</v>
      </c>
      <c r="H87">
        <v>17500</v>
      </c>
      <c r="I87">
        <v>0.91400000000000003</v>
      </c>
      <c r="J87">
        <v>0</v>
      </c>
      <c r="K87">
        <v>0</v>
      </c>
      <c r="L87">
        <v>0.91528143987160382</v>
      </c>
      <c r="M87">
        <v>0</v>
      </c>
      <c r="N87">
        <v>0</v>
      </c>
      <c r="O87">
        <v>0.91245714285714274</v>
      </c>
      <c r="P87">
        <v>0</v>
      </c>
      <c r="Q87">
        <v>0</v>
      </c>
      <c r="R87">
        <v>0.91386710925427805</v>
      </c>
      <c r="S87" s="1" t="s">
        <v>217</v>
      </c>
      <c r="T87" s="1">
        <v>8011</v>
      </c>
      <c r="U87" s="1">
        <v>739</v>
      </c>
      <c r="V87" s="1">
        <v>766</v>
      </c>
      <c r="W87" s="1">
        <v>7984</v>
      </c>
      <c r="X87">
        <v>0.91528143987160382</v>
      </c>
      <c r="Y87">
        <v>0.91245714285714274</v>
      </c>
      <c r="Z87">
        <v>0.91386710925427805</v>
      </c>
      <c r="AA87">
        <v>8750</v>
      </c>
      <c r="AB87">
        <v>0.91272644411530124</v>
      </c>
      <c r="AC87">
        <v>0.91554285714285721</v>
      </c>
      <c r="AD87">
        <v>0.91413248131454317</v>
      </c>
      <c r="AE87">
        <v>8750</v>
      </c>
      <c r="AF87">
        <v>0.91400000000000003</v>
      </c>
      <c r="AG87">
        <v>0.91400394199345258</v>
      </c>
      <c r="AH87">
        <v>0.91400000000000003</v>
      </c>
      <c r="AI87">
        <v>0.91399979528441055</v>
      </c>
      <c r="AJ87">
        <v>17500</v>
      </c>
      <c r="AK87">
        <v>0.91400394199345258</v>
      </c>
      <c r="AL87">
        <v>0.91400000000000003</v>
      </c>
      <c r="AM87">
        <v>0.91399979528441055</v>
      </c>
      <c r="AN87">
        <v>17500</v>
      </c>
    </row>
    <row r="88" spans="1:40" x14ac:dyDescent="0.25">
      <c r="A88">
        <v>2</v>
      </c>
      <c r="B88" s="1" t="s">
        <v>63</v>
      </c>
      <c r="C88" s="1" t="s">
        <v>64</v>
      </c>
      <c r="D88" s="1" t="s">
        <v>30</v>
      </c>
      <c r="E88">
        <v>1617.8552982807159</v>
      </c>
      <c r="F88">
        <v>70000</v>
      </c>
      <c r="G88">
        <v>52500</v>
      </c>
      <c r="H88">
        <v>17500</v>
      </c>
      <c r="I88">
        <v>0.91468571428571444</v>
      </c>
      <c r="J88">
        <v>0</v>
      </c>
      <c r="K88">
        <v>0</v>
      </c>
      <c r="L88">
        <v>0.91397604107244723</v>
      </c>
      <c r="M88">
        <v>0</v>
      </c>
      <c r="N88">
        <v>0</v>
      </c>
      <c r="O88">
        <v>0.91554285714285721</v>
      </c>
      <c r="P88">
        <v>0</v>
      </c>
      <c r="Q88">
        <v>0</v>
      </c>
      <c r="R88">
        <v>0.91475877819012275</v>
      </c>
      <c r="S88" s="1" t="s">
        <v>218</v>
      </c>
      <c r="T88" s="1">
        <v>7996</v>
      </c>
      <c r="U88" s="1">
        <v>754</v>
      </c>
      <c r="V88" s="1">
        <v>739</v>
      </c>
      <c r="W88" s="1">
        <v>8011</v>
      </c>
      <c r="X88">
        <v>0.91397604107244723</v>
      </c>
      <c r="Y88">
        <v>0.91554285714285721</v>
      </c>
      <c r="Z88">
        <v>0.91475877819012275</v>
      </c>
      <c r="AA88">
        <v>8750</v>
      </c>
      <c r="AB88">
        <v>0.91539782484258725</v>
      </c>
      <c r="AC88">
        <v>0.91382857142857143</v>
      </c>
      <c r="AD88">
        <v>0.91461252502144685</v>
      </c>
      <c r="AE88">
        <v>8750</v>
      </c>
      <c r="AF88">
        <v>0.91468571428571444</v>
      </c>
      <c r="AG88">
        <v>0.91468693295751724</v>
      </c>
      <c r="AH88">
        <v>0.91468571428571444</v>
      </c>
      <c r="AI88">
        <v>0.91468565160578486</v>
      </c>
      <c r="AJ88">
        <v>17500</v>
      </c>
      <c r="AK88">
        <v>0.91468693295751724</v>
      </c>
      <c r="AL88">
        <v>0.91468571428571444</v>
      </c>
      <c r="AM88">
        <v>0.91468565160578486</v>
      </c>
      <c r="AN88">
        <v>17500</v>
      </c>
    </row>
    <row r="89" spans="1:40" x14ac:dyDescent="0.25">
      <c r="A89">
        <v>3</v>
      </c>
      <c r="B89" s="1" t="s">
        <v>63</v>
      </c>
      <c r="C89" s="1" t="s">
        <v>64</v>
      </c>
      <c r="D89" s="1" t="s">
        <v>30</v>
      </c>
      <c r="E89">
        <v>1614.8290989398956</v>
      </c>
      <c r="F89">
        <v>70000</v>
      </c>
      <c r="G89">
        <v>52500</v>
      </c>
      <c r="H89">
        <v>17500</v>
      </c>
      <c r="I89">
        <v>0.90874285714285719</v>
      </c>
      <c r="J89">
        <v>0</v>
      </c>
      <c r="K89">
        <v>0</v>
      </c>
      <c r="L89">
        <v>0.9089765580331618</v>
      </c>
      <c r="M89">
        <v>0</v>
      </c>
      <c r="N89">
        <v>0</v>
      </c>
      <c r="O89">
        <v>0.90845714285714285</v>
      </c>
      <c r="P89">
        <v>0</v>
      </c>
      <c r="Q89">
        <v>0</v>
      </c>
      <c r="R89">
        <v>0.9087167762217776</v>
      </c>
      <c r="S89" s="1" t="s">
        <v>219</v>
      </c>
      <c r="T89" s="1">
        <v>7954</v>
      </c>
      <c r="U89" s="1">
        <v>796</v>
      </c>
      <c r="V89" s="1">
        <v>801</v>
      </c>
      <c r="W89" s="1">
        <v>7949</v>
      </c>
      <c r="X89">
        <v>0.9089765580331618</v>
      </c>
      <c r="Y89">
        <v>0.90845714285714285</v>
      </c>
      <c r="Z89">
        <v>0.9087167762217776</v>
      </c>
      <c r="AA89">
        <v>8750</v>
      </c>
      <c r="AB89">
        <v>0.90850942318675043</v>
      </c>
      <c r="AC89">
        <v>0.90902857142857141</v>
      </c>
      <c r="AD89">
        <v>0.90876892316480995</v>
      </c>
      <c r="AE89">
        <v>8750</v>
      </c>
      <c r="AF89">
        <v>0.90874285714285719</v>
      </c>
      <c r="AG89">
        <v>0.908742990609956</v>
      </c>
      <c r="AH89">
        <v>0.90874285714285719</v>
      </c>
      <c r="AI89">
        <v>0.90874284969329377</v>
      </c>
      <c r="AJ89">
        <v>17500</v>
      </c>
      <c r="AK89">
        <v>0.908742990609956</v>
      </c>
      <c r="AL89">
        <v>0.90874285714285719</v>
      </c>
      <c r="AM89">
        <v>0.90874284969329377</v>
      </c>
      <c r="AN89">
        <v>17500</v>
      </c>
    </row>
    <row r="90" spans="1:40" x14ac:dyDescent="0.25">
      <c r="A90">
        <v>4</v>
      </c>
      <c r="B90" s="1" t="s">
        <v>63</v>
      </c>
      <c r="C90" s="1" t="s">
        <v>64</v>
      </c>
      <c r="D90" s="1" t="s">
        <v>30</v>
      </c>
      <c r="E90">
        <v>1619.3578217029572</v>
      </c>
      <c r="F90">
        <v>70000</v>
      </c>
      <c r="G90">
        <v>52500</v>
      </c>
      <c r="H90">
        <v>17500</v>
      </c>
      <c r="I90">
        <v>0.90754285714285721</v>
      </c>
      <c r="J90">
        <v>0</v>
      </c>
      <c r="K90">
        <v>0</v>
      </c>
      <c r="L90">
        <v>0.90735663696595836</v>
      </c>
      <c r="M90">
        <v>0</v>
      </c>
      <c r="N90">
        <v>0</v>
      </c>
      <c r="O90">
        <v>0.90777142857142856</v>
      </c>
      <c r="P90">
        <v>0</v>
      </c>
      <c r="Q90">
        <v>0</v>
      </c>
      <c r="R90">
        <v>0.90756398537477156</v>
      </c>
      <c r="S90" s="1" t="s">
        <v>220</v>
      </c>
      <c r="T90" s="1">
        <v>7939</v>
      </c>
      <c r="U90" s="1">
        <v>811</v>
      </c>
      <c r="V90" s="1">
        <v>807</v>
      </c>
      <c r="W90" s="1">
        <v>7943</v>
      </c>
      <c r="X90">
        <v>0.90735663696595836</v>
      </c>
      <c r="Y90">
        <v>0.90777142857142856</v>
      </c>
      <c r="Z90">
        <v>0.90756398537477156</v>
      </c>
      <c r="AA90">
        <v>8750</v>
      </c>
      <c r="AB90">
        <v>0.90772924765607121</v>
      </c>
      <c r="AC90">
        <v>0.90731428571428563</v>
      </c>
      <c r="AD90">
        <v>0.90752171925011438</v>
      </c>
      <c r="AE90">
        <v>8750</v>
      </c>
      <c r="AF90">
        <v>0.90754285714285721</v>
      </c>
      <c r="AG90">
        <v>0.90754294231101484</v>
      </c>
      <c r="AH90">
        <v>0.90754285714285721</v>
      </c>
      <c r="AI90">
        <v>0.9075428523124428</v>
      </c>
      <c r="AJ90">
        <v>17500</v>
      </c>
      <c r="AK90">
        <v>0.90754294231101496</v>
      </c>
      <c r="AL90">
        <v>0.90754285714285721</v>
      </c>
      <c r="AM90">
        <v>0.9075428523124428</v>
      </c>
      <c r="AN90">
        <v>17500</v>
      </c>
    </row>
    <row r="91" spans="1:40" s="3" customFormat="1" x14ac:dyDescent="0.25">
      <c r="A91" s="2" t="s">
        <v>229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6464.2271621227264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0.91124285714285724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0.91139766898579277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0.91105714285714279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0.91122666226023752</v>
      </c>
      <c r="S91" s="2"/>
      <c r="T91" s="2">
        <f>ROUND(SUM(T87:T90)/4,0)</f>
        <v>7975</v>
      </c>
      <c r="U91" s="2">
        <f t="shared" ref="U91:W91" si="156">ROUND(SUM(U87:U90)/4,0)</f>
        <v>775</v>
      </c>
      <c r="V91" s="2">
        <f t="shared" si="156"/>
        <v>778</v>
      </c>
      <c r="W91" s="2">
        <f t="shared" si="156"/>
        <v>7972</v>
      </c>
      <c r="X91" s="2">
        <f t="shared" ref="X91" si="157">SUM(X87:X90)/4</f>
        <v>0.91139766898579277</v>
      </c>
      <c r="Y91" s="2">
        <f t="shared" ref="Y91:Z91" si="158">SUM(Y87:Y90)/4</f>
        <v>0.91105714285714279</v>
      </c>
      <c r="Z91" s="2">
        <f t="shared" si="158"/>
        <v>0.91122666226023752</v>
      </c>
      <c r="AA91" s="2">
        <f>AA90</f>
        <v>8750</v>
      </c>
      <c r="AB91" s="2">
        <f t="shared" ref="AB91:AD91" si="159">SUM(AB87:AB90)/4</f>
        <v>0.91109073495017756</v>
      </c>
      <c r="AC91" s="2">
        <f t="shared" si="159"/>
        <v>0.91142857142857137</v>
      </c>
      <c r="AD91" s="2">
        <f t="shared" si="159"/>
        <v>0.91125891218772859</v>
      </c>
      <c r="AE91" s="2">
        <f>AE90</f>
        <v>8750</v>
      </c>
      <c r="AF91" s="2">
        <f t="shared" ref="AF91:AI91" si="160">SUM(AF87:AF90)/4</f>
        <v>0.91124285714285724</v>
      </c>
      <c r="AG91" s="2">
        <f t="shared" si="160"/>
        <v>0.91124420196798517</v>
      </c>
      <c r="AH91" s="2">
        <f t="shared" si="160"/>
        <v>0.91124285714285724</v>
      </c>
      <c r="AI91" s="2">
        <f t="shared" si="160"/>
        <v>0.911242787223983</v>
      </c>
      <c r="AJ91" s="2">
        <f>AJ90</f>
        <v>17500</v>
      </c>
      <c r="AK91" s="2">
        <f t="shared" ref="AK91:AM91" si="161">SUM(AK87:AK90)/4</f>
        <v>0.91124420196798517</v>
      </c>
      <c r="AL91" s="2">
        <f t="shared" si="161"/>
        <v>0.91124285714285724</v>
      </c>
      <c r="AM91" s="2">
        <f t="shared" si="161"/>
        <v>0.911242787223983</v>
      </c>
      <c r="AN91" s="2">
        <f>AN90</f>
        <v>17500</v>
      </c>
    </row>
    <row r="92" spans="1:40" x14ac:dyDescent="0.25">
      <c r="A92">
        <v>1</v>
      </c>
      <c r="B92" s="1" t="s">
        <v>65</v>
      </c>
      <c r="C92" s="1" t="s">
        <v>66</v>
      </c>
      <c r="D92" s="1" t="s">
        <v>30</v>
      </c>
      <c r="E92">
        <v>1294.5387101173401</v>
      </c>
      <c r="F92">
        <v>55059</v>
      </c>
      <c r="G92">
        <v>41294</v>
      </c>
      <c r="H92">
        <v>13765</v>
      </c>
      <c r="I92">
        <v>0.93098438067562661</v>
      </c>
      <c r="J92">
        <v>0</v>
      </c>
      <c r="K92">
        <v>0</v>
      </c>
      <c r="L92">
        <v>0.95014073180538805</v>
      </c>
      <c r="M92">
        <v>0</v>
      </c>
      <c r="N92">
        <v>0</v>
      </c>
      <c r="O92">
        <v>0.95416919038966275</v>
      </c>
      <c r="P92">
        <v>0</v>
      </c>
      <c r="Q92">
        <v>0</v>
      </c>
      <c r="R92">
        <v>0.95215070011080882</v>
      </c>
      <c r="S92" s="1" t="s">
        <v>221</v>
      </c>
      <c r="T92" s="1">
        <v>3363</v>
      </c>
      <c r="U92" s="1">
        <v>496</v>
      </c>
      <c r="V92" s="1">
        <v>454</v>
      </c>
      <c r="W92" s="1">
        <v>9452</v>
      </c>
      <c r="X92">
        <v>0.95014073180538805</v>
      </c>
      <c r="Y92">
        <v>0.95416919038966275</v>
      </c>
      <c r="Z92">
        <v>0.95215070011080882</v>
      </c>
      <c r="AA92">
        <v>9906</v>
      </c>
      <c r="AB92">
        <v>0.88105842284516633</v>
      </c>
      <c r="AC92">
        <v>0.87146929256284011</v>
      </c>
      <c r="AD92">
        <v>0.87623762376237624</v>
      </c>
      <c r="AE92">
        <v>3859</v>
      </c>
      <c r="AF92">
        <v>0.93098438067562661</v>
      </c>
      <c r="AG92">
        <v>0.91559957732527719</v>
      </c>
      <c r="AH92">
        <v>0.9128192414762516</v>
      </c>
      <c r="AI92">
        <v>0.91419416193659242</v>
      </c>
      <c r="AJ92">
        <v>13765</v>
      </c>
      <c r="AK92">
        <v>0.93077359557019035</v>
      </c>
      <c r="AL92">
        <v>0.93098438067562661</v>
      </c>
      <c r="AM92">
        <v>0.93086856704661702</v>
      </c>
      <c r="AN92">
        <v>13765</v>
      </c>
    </row>
    <row r="93" spans="1:40" x14ac:dyDescent="0.25">
      <c r="A93">
        <v>2</v>
      </c>
      <c r="B93" s="1" t="s">
        <v>65</v>
      </c>
      <c r="C93" s="1" t="s">
        <v>66</v>
      </c>
      <c r="D93" s="1" t="s">
        <v>30</v>
      </c>
      <c r="E93">
        <v>1295.157666683197</v>
      </c>
      <c r="F93">
        <v>55059</v>
      </c>
      <c r="G93">
        <v>41294</v>
      </c>
      <c r="H93">
        <v>13765</v>
      </c>
      <c r="I93">
        <v>0.93258263712313838</v>
      </c>
      <c r="J93">
        <v>0</v>
      </c>
      <c r="K93">
        <v>0</v>
      </c>
      <c r="L93">
        <v>0.94791458790660543</v>
      </c>
      <c r="M93">
        <v>0</v>
      </c>
      <c r="N93">
        <v>0</v>
      </c>
      <c r="O93">
        <v>0.95901473854229757</v>
      </c>
      <c r="P93">
        <v>0</v>
      </c>
      <c r="Q93">
        <v>0</v>
      </c>
      <c r="R93">
        <v>0.95343235648334002</v>
      </c>
      <c r="S93" s="1" t="s">
        <v>222</v>
      </c>
      <c r="T93" s="1">
        <v>3337</v>
      </c>
      <c r="U93" s="1">
        <v>522</v>
      </c>
      <c r="V93" s="1">
        <v>406</v>
      </c>
      <c r="W93" s="1">
        <v>9500</v>
      </c>
      <c r="X93">
        <v>0.94791458790660543</v>
      </c>
      <c r="Y93">
        <v>0.95901473854229757</v>
      </c>
      <c r="Z93">
        <v>0.95343235648334002</v>
      </c>
      <c r="AA93">
        <v>9906</v>
      </c>
      <c r="AB93">
        <v>0.89153085760085493</v>
      </c>
      <c r="AC93">
        <v>0.8647317958020212</v>
      </c>
      <c r="AD93">
        <v>0.8779268613522756</v>
      </c>
      <c r="AE93">
        <v>3859</v>
      </c>
      <c r="AF93">
        <v>0.93258263712313838</v>
      </c>
      <c r="AG93">
        <v>0.91972272275373002</v>
      </c>
      <c r="AH93">
        <v>0.91187326717215944</v>
      </c>
      <c r="AI93">
        <v>0.91567960891780797</v>
      </c>
      <c r="AJ93">
        <v>13765</v>
      </c>
      <c r="AK93">
        <v>0.9321074818223416</v>
      </c>
      <c r="AL93">
        <v>0.93258263712313838</v>
      </c>
      <c r="AM93">
        <v>0.93226448828786035</v>
      </c>
      <c r="AN93">
        <v>13765</v>
      </c>
    </row>
    <row r="94" spans="1:40" x14ac:dyDescent="0.25">
      <c r="A94">
        <v>3</v>
      </c>
      <c r="B94" s="1" t="s">
        <v>65</v>
      </c>
      <c r="C94" s="1" t="s">
        <v>66</v>
      </c>
      <c r="D94" s="1" t="s">
        <v>30</v>
      </c>
      <c r="E94">
        <v>1295.715580701828</v>
      </c>
      <c r="F94">
        <v>55059</v>
      </c>
      <c r="G94">
        <v>41294</v>
      </c>
      <c r="H94">
        <v>13765</v>
      </c>
      <c r="I94">
        <v>0.92749727569923723</v>
      </c>
      <c r="J94">
        <v>0</v>
      </c>
      <c r="K94">
        <v>0</v>
      </c>
      <c r="L94">
        <v>0.93855848759354077</v>
      </c>
      <c r="M94">
        <v>0</v>
      </c>
      <c r="N94">
        <v>0</v>
      </c>
      <c r="O94">
        <v>0.96224510397738761</v>
      </c>
      <c r="P94">
        <v>0</v>
      </c>
      <c r="Q94">
        <v>0</v>
      </c>
      <c r="R94">
        <v>0.95025421194297677</v>
      </c>
      <c r="S94" s="1" t="s">
        <v>223</v>
      </c>
      <c r="T94" s="1">
        <v>3235</v>
      </c>
      <c r="U94" s="1">
        <v>624</v>
      </c>
      <c r="V94" s="1">
        <v>374</v>
      </c>
      <c r="W94" s="1">
        <v>9532</v>
      </c>
      <c r="X94">
        <v>0.93855848759354077</v>
      </c>
      <c r="Y94">
        <v>0.96224510397738761</v>
      </c>
      <c r="Z94">
        <v>0.95025421194297677</v>
      </c>
      <c r="AA94">
        <v>9906</v>
      </c>
      <c r="AB94">
        <v>0.89637018564699367</v>
      </c>
      <c r="AC94">
        <v>0.8383000777403472</v>
      </c>
      <c r="AD94">
        <v>0.86636314943760051</v>
      </c>
      <c r="AE94">
        <v>3859</v>
      </c>
      <c r="AF94">
        <v>0.92749727569923723</v>
      </c>
      <c r="AG94">
        <v>0.91746433662026716</v>
      </c>
      <c r="AH94">
        <v>0.90027259085886735</v>
      </c>
      <c r="AI94">
        <v>0.90830868069028881</v>
      </c>
      <c r="AJ94">
        <v>13765</v>
      </c>
      <c r="AK94">
        <v>0.92673105154474122</v>
      </c>
      <c r="AL94">
        <v>0.92749727569923723</v>
      </c>
      <c r="AM94">
        <v>0.92673546074731761</v>
      </c>
      <c r="AN94">
        <v>13765</v>
      </c>
    </row>
    <row r="95" spans="1:40" x14ac:dyDescent="0.25">
      <c r="A95">
        <v>4</v>
      </c>
      <c r="B95" s="1" t="s">
        <v>65</v>
      </c>
      <c r="C95" s="1" t="s">
        <v>66</v>
      </c>
      <c r="D95" s="1" t="s">
        <v>30</v>
      </c>
      <c r="E95">
        <v>1296.5650117397308</v>
      </c>
      <c r="F95">
        <v>55059</v>
      </c>
      <c r="G95">
        <v>41295</v>
      </c>
      <c r="H95">
        <v>13764</v>
      </c>
      <c r="I95">
        <v>0.92807323452484758</v>
      </c>
      <c r="J95">
        <v>0</v>
      </c>
      <c r="K95">
        <v>0</v>
      </c>
      <c r="L95">
        <v>0.94076930683278959</v>
      </c>
      <c r="M95">
        <v>0</v>
      </c>
      <c r="N95">
        <v>0</v>
      </c>
      <c r="O95">
        <v>0.96052498738011105</v>
      </c>
      <c r="P95">
        <v>0</v>
      </c>
      <c r="Q95">
        <v>0</v>
      </c>
      <c r="R95">
        <v>0.950544509941053</v>
      </c>
      <c r="S95" s="1" t="s">
        <v>224</v>
      </c>
      <c r="T95" s="1">
        <v>3260</v>
      </c>
      <c r="U95" s="1">
        <v>599</v>
      </c>
      <c r="V95" s="1">
        <v>391</v>
      </c>
      <c r="W95" s="1">
        <v>9514</v>
      </c>
      <c r="X95">
        <v>0.94076930683278959</v>
      </c>
      <c r="Y95">
        <v>0.96052498738011105</v>
      </c>
      <c r="Z95">
        <v>0.950544509941053</v>
      </c>
      <c r="AA95">
        <v>9905</v>
      </c>
      <c r="AB95">
        <v>0.89290605313612714</v>
      </c>
      <c r="AC95">
        <v>0.84477844001036539</v>
      </c>
      <c r="AD95">
        <v>0.86817576564580556</v>
      </c>
      <c r="AE95">
        <v>3859</v>
      </c>
      <c r="AF95">
        <v>0.92807323452484758</v>
      </c>
      <c r="AG95">
        <v>0.91683767998445842</v>
      </c>
      <c r="AH95">
        <v>0.90265171369523822</v>
      </c>
      <c r="AI95">
        <v>0.90936013779342917</v>
      </c>
      <c r="AJ95">
        <v>13764</v>
      </c>
      <c r="AK95">
        <v>0.92734993048758319</v>
      </c>
      <c r="AL95">
        <v>0.92807323452484758</v>
      </c>
      <c r="AM95">
        <v>0.92745086098469165</v>
      </c>
      <c r="AN95">
        <v>13764</v>
      </c>
    </row>
    <row r="96" spans="1:40" s="3" customFormat="1" x14ac:dyDescent="0.25">
      <c r="A96" s="2" t="s">
        <v>229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5181.9769692420959</v>
      </c>
      <c r="F96" s="2">
        <f>F95</f>
        <v>55059</v>
      </c>
      <c r="G96" s="2">
        <f>G95</f>
        <v>41295</v>
      </c>
      <c r="H96" s="2">
        <f>H95</f>
        <v>13764</v>
      </c>
      <c r="I96" s="2">
        <f>SUM(I92:I95)/4</f>
        <v>0.92978438200571245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0.94434577853458102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0.95898850507236466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0.95159544461954471</v>
      </c>
      <c r="S96" s="2"/>
      <c r="T96" s="2">
        <f>ROUND(SUM(T92:T95)/4,0)</f>
        <v>3299</v>
      </c>
      <c r="U96" s="2">
        <f t="shared" ref="U96:W96" si="165">ROUND(SUM(U92:U95)/4,0)</f>
        <v>560</v>
      </c>
      <c r="V96" s="2">
        <f t="shared" si="165"/>
        <v>406</v>
      </c>
      <c r="W96" s="2">
        <f t="shared" si="165"/>
        <v>9500</v>
      </c>
      <c r="X96" s="2">
        <f t="shared" ref="X96" si="166">SUM(X92:X95)/4</f>
        <v>0.94434577853458102</v>
      </c>
      <c r="Y96" s="2">
        <f t="shared" ref="Y96:Z96" si="167">SUM(Y92:Y95)/4</f>
        <v>0.95898850507236466</v>
      </c>
      <c r="Z96" s="2">
        <f t="shared" si="167"/>
        <v>0.95159544461954471</v>
      </c>
      <c r="AA96" s="2">
        <f>AA95</f>
        <v>9905</v>
      </c>
      <c r="AB96" s="2">
        <f t="shared" ref="AB96:AD96" si="168">SUM(AB92:AB95)/4</f>
        <v>0.89046637980728549</v>
      </c>
      <c r="AC96" s="2">
        <f t="shared" si="168"/>
        <v>0.85481990152889342</v>
      </c>
      <c r="AD96" s="2">
        <f t="shared" si="168"/>
        <v>0.87217585004951448</v>
      </c>
      <c r="AE96" s="2">
        <f>AE95</f>
        <v>3859</v>
      </c>
      <c r="AF96" s="2">
        <f t="shared" ref="AF96:AI96" si="169">SUM(AF92:AF95)/4</f>
        <v>0.92978438200571245</v>
      </c>
      <c r="AG96" s="2">
        <f t="shared" si="169"/>
        <v>0.91740607917093309</v>
      </c>
      <c r="AH96" s="2">
        <f t="shared" si="169"/>
        <v>0.90690420330062915</v>
      </c>
      <c r="AI96" s="2">
        <f t="shared" si="169"/>
        <v>0.91188564733452959</v>
      </c>
      <c r="AJ96" s="2">
        <f>AJ95</f>
        <v>13764</v>
      </c>
      <c r="AK96" s="2">
        <f t="shared" ref="AK96:AM96" si="170">SUM(AK92:AK95)/4</f>
        <v>0.92924051485621417</v>
      </c>
      <c r="AL96" s="2">
        <f t="shared" si="170"/>
        <v>0.92978438200571245</v>
      </c>
      <c r="AM96" s="2">
        <f t="shared" si="170"/>
        <v>0.92932984426662157</v>
      </c>
      <c r="AN96" s="2">
        <f>AN95</f>
        <v>13764</v>
      </c>
    </row>
    <row r="97" spans="1:40" x14ac:dyDescent="0.25">
      <c r="A97">
        <v>1</v>
      </c>
      <c r="B97" s="1" t="s">
        <v>67</v>
      </c>
      <c r="C97" s="1" t="s">
        <v>68</v>
      </c>
      <c r="D97" s="1" t="s">
        <v>30</v>
      </c>
      <c r="E97">
        <v>1649.9552690982821</v>
      </c>
      <c r="F97">
        <v>70000</v>
      </c>
      <c r="G97">
        <v>52500</v>
      </c>
      <c r="H97">
        <v>17500</v>
      </c>
      <c r="I97">
        <v>0.91811428571428555</v>
      </c>
      <c r="J97">
        <v>0</v>
      </c>
      <c r="K97">
        <v>0</v>
      </c>
      <c r="L97">
        <v>0.90909090909090917</v>
      </c>
      <c r="M97">
        <v>0</v>
      </c>
      <c r="N97">
        <v>0</v>
      </c>
      <c r="O97">
        <v>0.92914285714285716</v>
      </c>
      <c r="P97">
        <v>0</v>
      </c>
      <c r="Q97">
        <v>0</v>
      </c>
      <c r="R97">
        <v>0.91900751709715722</v>
      </c>
      <c r="S97" s="1" t="s">
        <v>225</v>
      </c>
      <c r="T97" s="1">
        <v>7937</v>
      </c>
      <c r="U97" s="1">
        <v>813</v>
      </c>
      <c r="V97" s="1">
        <v>620</v>
      </c>
      <c r="W97" s="1">
        <v>8130</v>
      </c>
      <c r="X97">
        <v>0.90909090909090917</v>
      </c>
      <c r="Y97">
        <v>0.92914285714285716</v>
      </c>
      <c r="Z97">
        <v>0.91900751709715722</v>
      </c>
      <c r="AA97">
        <v>8750</v>
      </c>
      <c r="AB97">
        <v>0.92754470024541325</v>
      </c>
      <c r="AC97">
        <v>0.90708571428571438</v>
      </c>
      <c r="AD97">
        <v>0.917201132489744</v>
      </c>
      <c r="AE97">
        <v>8750</v>
      </c>
      <c r="AF97">
        <v>0.91811428571428555</v>
      </c>
      <c r="AG97">
        <v>0.91831780466816104</v>
      </c>
      <c r="AH97">
        <v>0.91811428571428555</v>
      </c>
      <c r="AI97">
        <v>0.91810432479345061</v>
      </c>
      <c r="AJ97">
        <v>17500</v>
      </c>
      <c r="AK97">
        <v>0.91831780466816104</v>
      </c>
      <c r="AL97">
        <v>0.91811428571428555</v>
      </c>
      <c r="AM97">
        <v>0.91810432479345061</v>
      </c>
      <c r="AN97">
        <v>17500</v>
      </c>
    </row>
    <row r="98" spans="1:40" x14ac:dyDescent="0.25">
      <c r="A98">
        <v>2</v>
      </c>
      <c r="B98" s="1" t="s">
        <v>67</v>
      </c>
      <c r="C98" s="1" t="s">
        <v>68</v>
      </c>
      <c r="D98" s="1" t="s">
        <v>30</v>
      </c>
      <c r="E98">
        <v>1646.1105906963348</v>
      </c>
      <c r="F98">
        <v>70000</v>
      </c>
      <c r="G98">
        <v>52500</v>
      </c>
      <c r="H98">
        <v>17500</v>
      </c>
      <c r="I98">
        <v>0.91645714285714275</v>
      </c>
      <c r="J98">
        <v>0</v>
      </c>
      <c r="K98">
        <v>0</v>
      </c>
      <c r="L98">
        <v>0.90633363068688677</v>
      </c>
      <c r="M98">
        <v>0</v>
      </c>
      <c r="N98">
        <v>0</v>
      </c>
      <c r="O98">
        <v>0.92891428571428558</v>
      </c>
      <c r="P98">
        <v>0</v>
      </c>
      <c r="Q98">
        <v>0</v>
      </c>
      <c r="R98">
        <v>0.91748504345862958</v>
      </c>
      <c r="S98" s="1" t="s">
        <v>226</v>
      </c>
      <c r="T98" s="1">
        <v>7910</v>
      </c>
      <c r="U98" s="1">
        <v>840</v>
      </c>
      <c r="V98" s="1">
        <v>622</v>
      </c>
      <c r="W98" s="1">
        <v>8128</v>
      </c>
      <c r="X98">
        <v>0.90633363068688677</v>
      </c>
      <c r="Y98">
        <v>0.92891428571428558</v>
      </c>
      <c r="Z98">
        <v>0.91748504345862958</v>
      </c>
      <c r="AA98">
        <v>8750</v>
      </c>
      <c r="AB98">
        <v>0.92709798406000943</v>
      </c>
      <c r="AC98">
        <v>0.90400000000000003</v>
      </c>
      <c r="AD98">
        <v>0.91540330980210638</v>
      </c>
      <c r="AE98">
        <v>8750</v>
      </c>
      <c r="AF98">
        <v>0.91645714285714275</v>
      </c>
      <c r="AG98">
        <v>0.91671580737344804</v>
      </c>
      <c r="AH98">
        <v>0.91645714285714275</v>
      </c>
      <c r="AI98">
        <v>0.91644417663036803</v>
      </c>
      <c r="AJ98">
        <v>17500</v>
      </c>
      <c r="AK98">
        <v>0.91671580737344804</v>
      </c>
      <c r="AL98">
        <v>0.91645714285714275</v>
      </c>
      <c r="AM98">
        <v>0.91644417663036803</v>
      </c>
      <c r="AN98">
        <v>17500</v>
      </c>
    </row>
    <row r="99" spans="1:40" x14ac:dyDescent="0.25">
      <c r="A99">
        <v>3</v>
      </c>
      <c r="B99" s="1" t="s">
        <v>67</v>
      </c>
      <c r="C99" s="1" t="s">
        <v>68</v>
      </c>
      <c r="D99" s="1" t="s">
        <v>30</v>
      </c>
      <c r="E99">
        <v>1649.9242911338806</v>
      </c>
      <c r="F99">
        <v>70000</v>
      </c>
      <c r="G99">
        <v>52500</v>
      </c>
      <c r="H99">
        <v>17500</v>
      </c>
      <c r="I99">
        <v>0.91800000000000004</v>
      </c>
      <c r="J99">
        <v>0</v>
      </c>
      <c r="K99">
        <v>0</v>
      </c>
      <c r="L99">
        <v>0.91680911680911681</v>
      </c>
      <c r="M99">
        <v>0</v>
      </c>
      <c r="N99">
        <v>0</v>
      </c>
      <c r="O99">
        <v>0.91942857142857159</v>
      </c>
      <c r="P99">
        <v>0</v>
      </c>
      <c r="Q99">
        <v>0</v>
      </c>
      <c r="R99">
        <v>0.91811697574893003</v>
      </c>
      <c r="S99" s="1" t="s">
        <v>227</v>
      </c>
      <c r="T99" s="1">
        <v>8020</v>
      </c>
      <c r="U99" s="1">
        <v>730</v>
      </c>
      <c r="V99" s="1">
        <v>705</v>
      </c>
      <c r="W99" s="1">
        <v>8045</v>
      </c>
      <c r="X99">
        <v>0.91680911680911681</v>
      </c>
      <c r="Y99">
        <v>0.91942857142857159</v>
      </c>
      <c r="Z99">
        <v>0.91811697574893003</v>
      </c>
      <c r="AA99">
        <v>8750</v>
      </c>
      <c r="AB99">
        <v>0.91919770773638965</v>
      </c>
      <c r="AC99">
        <v>0.91657142857142859</v>
      </c>
      <c r="AD99">
        <v>0.9178826895565092</v>
      </c>
      <c r="AE99">
        <v>8750</v>
      </c>
      <c r="AF99">
        <v>0.91800000000000004</v>
      </c>
      <c r="AG99">
        <v>0.91800341227275317</v>
      </c>
      <c r="AH99">
        <v>0.91800000000000004</v>
      </c>
      <c r="AI99">
        <v>0.91799983265271956</v>
      </c>
      <c r="AJ99">
        <v>17500</v>
      </c>
      <c r="AK99">
        <v>0.91800341227275317</v>
      </c>
      <c r="AL99">
        <v>0.91800000000000004</v>
      </c>
      <c r="AM99">
        <v>0.91799983265271956</v>
      </c>
      <c r="AN99">
        <v>17500</v>
      </c>
    </row>
    <row r="100" spans="1:40" x14ac:dyDescent="0.25">
      <c r="A100">
        <v>4</v>
      </c>
      <c r="B100" s="1" t="s">
        <v>67</v>
      </c>
      <c r="C100" s="1" t="s">
        <v>68</v>
      </c>
      <c r="D100" s="1" t="s">
        <v>30</v>
      </c>
      <c r="E100">
        <v>1650.1647145748138</v>
      </c>
      <c r="F100">
        <v>70000</v>
      </c>
      <c r="G100">
        <v>52500</v>
      </c>
      <c r="H100">
        <v>17500</v>
      </c>
      <c r="I100">
        <v>0.92068571428571433</v>
      </c>
      <c r="J100">
        <v>0</v>
      </c>
      <c r="K100">
        <v>0</v>
      </c>
      <c r="L100">
        <v>0.91322406825325553</v>
      </c>
      <c r="M100">
        <v>0</v>
      </c>
      <c r="N100">
        <v>0</v>
      </c>
      <c r="O100">
        <v>0.92971428571428572</v>
      </c>
      <c r="P100">
        <v>0</v>
      </c>
      <c r="Q100">
        <v>0</v>
      </c>
      <c r="R100">
        <v>0.9213954015177257</v>
      </c>
      <c r="S100" s="1" t="s">
        <v>228</v>
      </c>
      <c r="T100" s="1">
        <v>7977</v>
      </c>
      <c r="U100" s="1">
        <v>773</v>
      </c>
      <c r="V100" s="1">
        <v>615</v>
      </c>
      <c r="W100" s="1">
        <v>8135</v>
      </c>
      <c r="X100">
        <v>0.91322406825325553</v>
      </c>
      <c r="Y100">
        <v>0.92971428571428572</v>
      </c>
      <c r="Z100">
        <v>0.9213954015177257</v>
      </c>
      <c r="AA100">
        <v>8750</v>
      </c>
      <c r="AB100">
        <v>0.92842178770949724</v>
      </c>
      <c r="AC100">
        <v>0.91165714285714283</v>
      </c>
      <c r="AD100">
        <v>0.91996309537538923</v>
      </c>
      <c r="AE100">
        <v>8750</v>
      </c>
      <c r="AF100">
        <v>0.92068571428571433</v>
      </c>
      <c r="AG100">
        <v>0.92082292798137644</v>
      </c>
      <c r="AH100">
        <v>0.92068571428571433</v>
      </c>
      <c r="AI100">
        <v>0.92067924844655746</v>
      </c>
      <c r="AJ100">
        <v>17500</v>
      </c>
      <c r="AK100">
        <v>0.92082292798137644</v>
      </c>
      <c r="AL100">
        <v>0.92068571428571433</v>
      </c>
      <c r="AM100">
        <v>0.92067924844655746</v>
      </c>
      <c r="AN100">
        <v>17500</v>
      </c>
    </row>
    <row r="101" spans="1:40" s="3" customFormat="1" x14ac:dyDescent="0.25">
      <c r="A101" s="2" t="s">
        <v>229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6596.1548655033112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0.91831428571428564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0.91136443121004207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0.92679999999999996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0.91900123445561066</v>
      </c>
      <c r="S101" s="2"/>
      <c r="T101" s="2">
        <f>ROUND(SUM(T97:T100)/4,0)</f>
        <v>7961</v>
      </c>
      <c r="U101" s="2">
        <f t="shared" ref="U101:W101" si="174">ROUND(SUM(U97:U100)/4,0)</f>
        <v>789</v>
      </c>
      <c r="V101" s="2">
        <f t="shared" si="174"/>
        <v>641</v>
      </c>
      <c r="W101" s="2">
        <f t="shared" si="174"/>
        <v>8110</v>
      </c>
      <c r="X101" s="2">
        <f t="shared" ref="X101" si="175">SUM(X97:X100)/4</f>
        <v>0.91136443121004207</v>
      </c>
      <c r="Y101" s="2">
        <f t="shared" ref="Y101:Z101" si="176">SUM(Y97:Y100)/4</f>
        <v>0.92679999999999996</v>
      </c>
      <c r="Z101" s="2">
        <f t="shared" si="176"/>
        <v>0.91900123445561066</v>
      </c>
      <c r="AA101" s="2">
        <f>AA100</f>
        <v>8750</v>
      </c>
      <c r="AB101" s="2">
        <f t="shared" ref="AB101:AD101" si="177">SUM(AB97:AB100)/4</f>
        <v>0.92556554493782739</v>
      </c>
      <c r="AC101" s="2">
        <f t="shared" si="177"/>
        <v>0.90982857142857143</v>
      </c>
      <c r="AD101" s="2">
        <f t="shared" si="177"/>
        <v>0.91761255680593723</v>
      </c>
      <c r="AE101" s="2">
        <f>AE100</f>
        <v>8750</v>
      </c>
      <c r="AF101" s="2">
        <f t="shared" ref="AF101:AI101" si="178">SUM(AF97:AF100)/4</f>
        <v>0.91831428571428564</v>
      </c>
      <c r="AG101" s="2">
        <f t="shared" si="178"/>
        <v>0.91846498807393462</v>
      </c>
      <c r="AH101" s="2">
        <f t="shared" si="178"/>
        <v>0.91831428571428564</v>
      </c>
      <c r="AI101" s="2">
        <f t="shared" si="178"/>
        <v>0.91830689563077394</v>
      </c>
      <c r="AJ101" s="2">
        <f>AJ100</f>
        <v>17500</v>
      </c>
      <c r="AK101" s="2">
        <f t="shared" ref="AK101:AM101" si="179">SUM(AK97:AK100)/4</f>
        <v>0.91846498807393462</v>
      </c>
      <c r="AL101" s="2">
        <f t="shared" si="179"/>
        <v>0.91831428571428564</v>
      </c>
      <c r="AM101" s="2">
        <f t="shared" si="179"/>
        <v>0.91830689563077394</v>
      </c>
      <c r="AN101" s="2">
        <f>AN100</f>
        <v>17500</v>
      </c>
    </row>
    <row r="105" spans="1:40" x14ac:dyDescent="0.25">
      <c r="D105" t="s">
        <v>69</v>
      </c>
    </row>
    <row r="106" spans="1:40" x14ac:dyDescent="0.25">
      <c r="D106" t="s">
        <v>70</v>
      </c>
    </row>
    <row r="107" spans="1:40" x14ac:dyDescent="0.25">
      <c r="D107" t="s">
        <v>71</v>
      </c>
    </row>
    <row r="108" spans="1:40" x14ac:dyDescent="0.25">
      <c r="D108" t="s">
        <v>72</v>
      </c>
    </row>
    <row r="109" spans="1:40" x14ac:dyDescent="0.25">
      <c r="D109" t="s">
        <v>73</v>
      </c>
    </row>
    <row r="110" spans="1:40" x14ac:dyDescent="0.25">
      <c r="D110" t="s">
        <v>74</v>
      </c>
    </row>
    <row r="111" spans="1:40" x14ac:dyDescent="0.25">
      <c r="D111" t="s">
        <v>75</v>
      </c>
    </row>
    <row r="112" spans="1:40" x14ac:dyDescent="0.25">
      <c r="D112" t="s">
        <v>76</v>
      </c>
    </row>
    <row r="113" spans="4:4" x14ac:dyDescent="0.25">
      <c r="D113" t="s">
        <v>77</v>
      </c>
    </row>
    <row r="114" spans="4:4" x14ac:dyDescent="0.25">
      <c r="D114" t="s">
        <v>77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1AAF-D383-49A6-93B3-71D625BF81E6}">
  <dimension ref="A1:L19"/>
  <sheetViews>
    <sheetView zoomScale="160" zoomScaleNormal="160" workbookViewId="0">
      <selection activeCell="D19" sqref="A2:D19"/>
    </sheetView>
  </sheetViews>
  <sheetFormatPr baseColWidth="10" defaultRowHeight="15" x14ac:dyDescent="0.25"/>
  <cols>
    <col min="5" max="5" width="13.5703125" customWidth="1"/>
    <col min="7" max="7" width="12.7109375" customWidth="1"/>
    <col min="8" max="8" width="12.28515625" customWidth="1"/>
    <col min="9" max="9" width="11.7109375" customWidth="1"/>
    <col min="11" max="11" width="11.85546875" customWidth="1"/>
    <col min="12" max="12" width="13.42578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242</v>
      </c>
      <c r="F1" s="7" t="s">
        <v>243</v>
      </c>
      <c r="G1" s="7" t="s">
        <v>244</v>
      </c>
      <c r="H1" s="7" t="s">
        <v>245</v>
      </c>
      <c r="I1" s="7" t="s">
        <v>256</v>
      </c>
      <c r="J1" s="7" t="s">
        <v>257</v>
      </c>
      <c r="K1" s="7" t="s">
        <v>258</v>
      </c>
      <c r="L1" s="8" t="s">
        <v>250</v>
      </c>
    </row>
    <row r="2" spans="1:12" x14ac:dyDescent="0.25">
      <c r="A2" s="5" t="s">
        <v>229</v>
      </c>
      <c r="B2" s="5" t="s">
        <v>28</v>
      </c>
      <c r="C2" s="5" t="s">
        <v>29</v>
      </c>
      <c r="D2" s="5" t="s">
        <v>78</v>
      </c>
      <c r="E2" s="5">
        <v>0.29696969696969699</v>
      </c>
      <c r="F2" s="5">
        <v>0.1818181818181818</v>
      </c>
      <c r="G2" s="5">
        <v>0.20949693008516534</v>
      </c>
      <c r="H2" s="5">
        <v>22</v>
      </c>
      <c r="I2" s="5">
        <v>4</v>
      </c>
      <c r="J2" s="5">
        <v>1</v>
      </c>
      <c r="K2" s="5">
        <v>18</v>
      </c>
      <c r="L2">
        <f>I2/(I2+J2+K2)</f>
        <v>0.17391304347826086</v>
      </c>
    </row>
    <row r="3" spans="1:12" x14ac:dyDescent="0.25">
      <c r="A3" s="6" t="s">
        <v>229</v>
      </c>
      <c r="B3" s="6" t="s">
        <v>31</v>
      </c>
      <c r="C3" s="6" t="s">
        <v>32</v>
      </c>
      <c r="D3" s="6" t="s">
        <v>78</v>
      </c>
      <c r="E3" s="6">
        <v>0.65162476060893582</v>
      </c>
      <c r="F3" s="6">
        <v>0.77840112201963529</v>
      </c>
      <c r="G3" s="6">
        <v>0.7085289564952072</v>
      </c>
      <c r="H3" s="6">
        <v>92</v>
      </c>
      <c r="I3" s="6">
        <v>72</v>
      </c>
      <c r="J3" s="6">
        <v>15</v>
      </c>
      <c r="K3" s="6">
        <v>6</v>
      </c>
      <c r="L3">
        <f t="shared" ref="L3:L19" si="0">I3/(I3+J3+K3)</f>
        <v>0.77419354838709675</v>
      </c>
    </row>
    <row r="4" spans="1:12" x14ac:dyDescent="0.25">
      <c r="A4" s="5" t="s">
        <v>229</v>
      </c>
      <c r="B4" s="5" t="s">
        <v>33</v>
      </c>
      <c r="C4" s="5" t="s">
        <v>34</v>
      </c>
      <c r="D4" s="5" t="s">
        <v>78</v>
      </c>
      <c r="E4" s="5">
        <v>0.62722007722007722</v>
      </c>
      <c r="F4" s="5">
        <v>0.83531746031746024</v>
      </c>
      <c r="G4" s="5">
        <v>0.71210659420828604</v>
      </c>
      <c r="H4" s="5">
        <v>27</v>
      </c>
      <c r="I4" s="5">
        <v>23</v>
      </c>
      <c r="J4" s="5">
        <v>2</v>
      </c>
      <c r="K4" s="5">
        <v>2</v>
      </c>
      <c r="L4">
        <f t="shared" si="0"/>
        <v>0.85185185185185186</v>
      </c>
    </row>
    <row r="5" spans="1:12" x14ac:dyDescent="0.25">
      <c r="A5" s="6" t="s">
        <v>229</v>
      </c>
      <c r="B5" s="6" t="s">
        <v>35</v>
      </c>
      <c r="C5" s="6" t="s">
        <v>36</v>
      </c>
      <c r="D5" s="6" t="s">
        <v>78</v>
      </c>
      <c r="E5" s="6">
        <v>0.73093124558108702</v>
      </c>
      <c r="F5" s="6">
        <v>0.72614610391144163</v>
      </c>
      <c r="G5" s="6">
        <v>0.72803054105314147</v>
      </c>
      <c r="H5" s="6">
        <v>1722</v>
      </c>
      <c r="I5" s="6">
        <v>1250</v>
      </c>
      <c r="J5" s="6">
        <v>29</v>
      </c>
      <c r="K5" s="6">
        <v>443</v>
      </c>
      <c r="L5">
        <f t="shared" si="0"/>
        <v>0.72590011614401861</v>
      </c>
    </row>
    <row r="6" spans="1:12" x14ac:dyDescent="0.25">
      <c r="A6" s="5" t="s">
        <v>229</v>
      </c>
      <c r="B6" s="5" t="s">
        <v>37</v>
      </c>
      <c r="C6" s="5" t="s">
        <v>38</v>
      </c>
      <c r="D6" s="5" t="s">
        <v>78</v>
      </c>
      <c r="E6" s="5">
        <v>0.68408826366326292</v>
      </c>
      <c r="F6" s="5">
        <v>0.74111593790058405</v>
      </c>
      <c r="G6" s="5">
        <v>0.71109575739720521</v>
      </c>
      <c r="H6" s="5">
        <v>119</v>
      </c>
      <c r="I6" s="5">
        <v>88</v>
      </c>
      <c r="J6" s="5">
        <v>8</v>
      </c>
      <c r="K6" s="5">
        <v>23</v>
      </c>
      <c r="L6">
        <f t="shared" si="0"/>
        <v>0.73949579831932777</v>
      </c>
    </row>
    <row r="7" spans="1:12" x14ac:dyDescent="0.25">
      <c r="A7" s="6" t="s">
        <v>229</v>
      </c>
      <c r="B7" s="6" t="s">
        <v>39</v>
      </c>
      <c r="C7" s="6" t="s">
        <v>40</v>
      </c>
      <c r="D7" s="6" t="s">
        <v>78</v>
      </c>
      <c r="E7" s="6">
        <v>0.7302777777777778</v>
      </c>
      <c r="F7" s="6">
        <v>0.72779772388565234</v>
      </c>
      <c r="G7" s="6">
        <v>0.72681298005525907</v>
      </c>
      <c r="H7" s="6">
        <v>121</v>
      </c>
      <c r="I7" s="6">
        <v>88</v>
      </c>
      <c r="J7" s="6">
        <v>2</v>
      </c>
      <c r="K7" s="6">
        <v>31</v>
      </c>
      <c r="L7">
        <f t="shared" si="0"/>
        <v>0.72727272727272729</v>
      </c>
    </row>
    <row r="8" spans="1:12" x14ac:dyDescent="0.25">
      <c r="A8" s="5" t="s">
        <v>229</v>
      </c>
      <c r="B8" s="5" t="s">
        <v>41</v>
      </c>
      <c r="C8" s="5" t="s">
        <v>42</v>
      </c>
      <c r="D8" s="5" t="s">
        <v>78</v>
      </c>
      <c r="E8" s="5">
        <v>0</v>
      </c>
      <c r="F8" s="5">
        <v>0</v>
      </c>
      <c r="G8" s="5">
        <v>0</v>
      </c>
      <c r="H8" s="5">
        <v>10</v>
      </c>
      <c r="I8" s="5">
        <v>0</v>
      </c>
      <c r="J8" s="5">
        <v>1</v>
      </c>
      <c r="K8" s="5">
        <v>9</v>
      </c>
      <c r="L8">
        <f t="shared" si="0"/>
        <v>0</v>
      </c>
    </row>
    <row r="9" spans="1:12" x14ac:dyDescent="0.25">
      <c r="A9" s="6" t="s">
        <v>229</v>
      </c>
      <c r="B9" s="6" t="s">
        <v>43</v>
      </c>
      <c r="C9" s="6" t="s">
        <v>44</v>
      </c>
      <c r="D9" s="6" t="s">
        <v>78</v>
      </c>
      <c r="E9" s="6">
        <v>0.67305285638969448</v>
      </c>
      <c r="F9" s="6">
        <v>0.63389256957109719</v>
      </c>
      <c r="G9" s="6">
        <v>0.65178291880997119</v>
      </c>
      <c r="H9" s="6">
        <v>401</v>
      </c>
      <c r="I9" s="6">
        <v>255</v>
      </c>
      <c r="J9" s="6">
        <v>0</v>
      </c>
      <c r="K9" s="6">
        <v>147</v>
      </c>
      <c r="L9">
        <f t="shared" si="0"/>
        <v>0.63432835820895528</v>
      </c>
    </row>
    <row r="10" spans="1:12" x14ac:dyDescent="0.25">
      <c r="A10" s="5" t="s">
        <v>229</v>
      </c>
      <c r="B10" s="5" t="s">
        <v>57</v>
      </c>
      <c r="C10" s="5" t="s">
        <v>58</v>
      </c>
      <c r="D10" s="5" t="s">
        <v>78</v>
      </c>
      <c r="E10" s="5">
        <v>0.60954670329670324</v>
      </c>
      <c r="F10" s="5">
        <v>0.52243589743589747</v>
      </c>
      <c r="G10" s="5">
        <v>0.55307692307692302</v>
      </c>
      <c r="H10" s="5">
        <v>13</v>
      </c>
      <c r="I10" s="5">
        <v>7</v>
      </c>
      <c r="J10" s="5">
        <v>6</v>
      </c>
      <c r="K10" s="5">
        <v>0</v>
      </c>
      <c r="L10">
        <f t="shared" si="0"/>
        <v>0.53846153846153844</v>
      </c>
    </row>
    <row r="11" spans="1:12" x14ac:dyDescent="0.25">
      <c r="A11" s="6" t="s">
        <v>229</v>
      </c>
      <c r="B11" s="6" t="s">
        <v>59</v>
      </c>
      <c r="C11" s="6" t="s">
        <v>60</v>
      </c>
      <c r="D11" s="6" t="s">
        <v>78</v>
      </c>
      <c r="E11" s="6">
        <v>0.58902451631959818</v>
      </c>
      <c r="F11" s="6">
        <v>0.57577054794520544</v>
      </c>
      <c r="G11" s="6">
        <v>0.58107792344144826</v>
      </c>
      <c r="H11" s="6">
        <v>72</v>
      </c>
      <c r="I11" s="6">
        <v>42</v>
      </c>
      <c r="J11" s="6">
        <v>17</v>
      </c>
      <c r="K11" s="6">
        <v>14</v>
      </c>
      <c r="L11">
        <f t="shared" si="0"/>
        <v>0.57534246575342463</v>
      </c>
    </row>
    <row r="12" spans="1:12" x14ac:dyDescent="0.25">
      <c r="A12" s="5" t="s">
        <v>229</v>
      </c>
      <c r="B12" s="5" t="s">
        <v>45</v>
      </c>
      <c r="C12" s="5" t="s">
        <v>46</v>
      </c>
      <c r="D12" s="5" t="s">
        <v>78</v>
      </c>
      <c r="E12" s="5">
        <v>0.59667626445467969</v>
      </c>
      <c r="F12" s="5">
        <v>0.52654562313610509</v>
      </c>
      <c r="G12" s="5">
        <v>0.55902798533691278</v>
      </c>
      <c r="H12" s="5">
        <v>283</v>
      </c>
      <c r="I12" s="5">
        <v>149</v>
      </c>
      <c r="J12" s="5">
        <v>35</v>
      </c>
      <c r="K12" s="5">
        <v>99</v>
      </c>
      <c r="L12">
        <f t="shared" si="0"/>
        <v>0.52650176678445226</v>
      </c>
    </row>
    <row r="13" spans="1:12" x14ac:dyDescent="0.25">
      <c r="A13" s="6" t="s">
        <v>229</v>
      </c>
      <c r="B13" s="6" t="s">
        <v>47</v>
      </c>
      <c r="C13" s="6" t="s">
        <v>48</v>
      </c>
      <c r="D13" s="6" t="s">
        <v>78</v>
      </c>
      <c r="E13" s="6">
        <v>0.63386532601666923</v>
      </c>
      <c r="F13" s="6">
        <v>0.63707493017837846</v>
      </c>
      <c r="G13" s="6">
        <v>0.63535277009093882</v>
      </c>
      <c r="H13" s="6">
        <v>377</v>
      </c>
      <c r="I13" s="6">
        <v>241</v>
      </c>
      <c r="J13" s="6">
        <v>71</v>
      </c>
      <c r="K13" s="6">
        <v>66</v>
      </c>
      <c r="L13">
        <f t="shared" si="0"/>
        <v>0.63756613756613756</v>
      </c>
    </row>
    <row r="14" spans="1:12" x14ac:dyDescent="0.25">
      <c r="A14" s="5" t="s">
        <v>229</v>
      </c>
      <c r="B14" s="5" t="s">
        <v>49</v>
      </c>
      <c r="C14" s="5" t="s">
        <v>50</v>
      </c>
      <c r="D14" s="5" t="s">
        <v>78</v>
      </c>
      <c r="E14" s="5">
        <v>0.64022212543554002</v>
      </c>
      <c r="F14" s="5">
        <v>0.59117231638418088</v>
      </c>
      <c r="G14" s="5">
        <v>0.60918619667831286</v>
      </c>
      <c r="H14" s="5">
        <v>60</v>
      </c>
      <c r="I14" s="5">
        <v>35</v>
      </c>
      <c r="J14" s="5">
        <v>6</v>
      </c>
      <c r="K14" s="5">
        <v>19</v>
      </c>
      <c r="L14">
        <f t="shared" si="0"/>
        <v>0.58333333333333337</v>
      </c>
    </row>
    <row r="15" spans="1:12" x14ac:dyDescent="0.25">
      <c r="A15" s="6" t="s">
        <v>229</v>
      </c>
      <c r="B15" s="6" t="s">
        <v>51</v>
      </c>
      <c r="C15" s="6" t="s">
        <v>52</v>
      </c>
      <c r="D15" s="6" t="s">
        <v>78</v>
      </c>
      <c r="E15" s="6">
        <v>0.58744317616763242</v>
      </c>
      <c r="F15" s="6">
        <v>0.5198856842261923</v>
      </c>
      <c r="G15" s="6">
        <v>0.55139720031325434</v>
      </c>
      <c r="H15" s="6">
        <v>2923</v>
      </c>
      <c r="I15" s="6">
        <v>1520</v>
      </c>
      <c r="J15" s="6">
        <v>251</v>
      </c>
      <c r="K15" s="6">
        <v>1153</v>
      </c>
      <c r="L15">
        <f t="shared" si="0"/>
        <v>0.51983584131326954</v>
      </c>
    </row>
    <row r="16" spans="1:12" x14ac:dyDescent="0.25">
      <c r="A16" s="5" t="s">
        <v>229</v>
      </c>
      <c r="B16" s="5" t="s">
        <v>53</v>
      </c>
      <c r="C16" s="5" t="s">
        <v>54</v>
      </c>
      <c r="D16" s="5" t="s">
        <v>78</v>
      </c>
      <c r="E16" s="5">
        <v>0.68612516869095808</v>
      </c>
      <c r="F16" s="5">
        <v>1</v>
      </c>
      <c r="G16" s="5">
        <v>0.81373029955119502</v>
      </c>
      <c r="H16" s="5">
        <v>26</v>
      </c>
      <c r="I16" s="5">
        <v>27</v>
      </c>
      <c r="J16" s="5">
        <v>0</v>
      </c>
      <c r="K16" s="5">
        <v>0</v>
      </c>
      <c r="L16">
        <f t="shared" si="0"/>
        <v>1</v>
      </c>
    </row>
    <row r="17" spans="1:12" x14ac:dyDescent="0.25">
      <c r="A17" s="6" t="s">
        <v>229</v>
      </c>
      <c r="B17" s="6" t="s">
        <v>55</v>
      </c>
      <c r="C17" s="6" t="s">
        <v>56</v>
      </c>
      <c r="D17" s="6" t="s">
        <v>78</v>
      </c>
      <c r="E17" s="6">
        <v>0.76040266106442578</v>
      </c>
      <c r="F17" s="6">
        <v>0.80574024822695045</v>
      </c>
      <c r="G17" s="6">
        <v>0.78143918710688909</v>
      </c>
      <c r="H17" s="6">
        <v>47</v>
      </c>
      <c r="I17" s="6">
        <v>39</v>
      </c>
      <c r="J17" s="6">
        <v>9</v>
      </c>
      <c r="K17" s="6">
        <v>0</v>
      </c>
      <c r="L17">
        <f t="shared" si="0"/>
        <v>0.8125</v>
      </c>
    </row>
    <row r="18" spans="1:12" x14ac:dyDescent="0.25">
      <c r="A18" s="5" t="s">
        <v>229</v>
      </c>
      <c r="B18" s="5" t="s">
        <v>63</v>
      </c>
      <c r="C18" s="5" t="s">
        <v>64</v>
      </c>
      <c r="D18" s="5" t="s">
        <v>78</v>
      </c>
      <c r="E18" s="5">
        <v>0.71972070836994995</v>
      </c>
      <c r="F18" s="5">
        <v>0.71025051277233464</v>
      </c>
      <c r="G18" s="5">
        <v>0.71491403115941943</v>
      </c>
      <c r="H18" s="5">
        <v>5834</v>
      </c>
      <c r="I18" s="5">
        <v>4143</v>
      </c>
      <c r="J18" s="5">
        <v>246</v>
      </c>
      <c r="K18" s="5">
        <v>1444</v>
      </c>
      <c r="L18">
        <f t="shared" si="0"/>
        <v>0.71026915823761361</v>
      </c>
    </row>
    <row r="19" spans="1:12" x14ac:dyDescent="0.25">
      <c r="A19" s="6" t="s">
        <v>229</v>
      </c>
      <c r="B19" s="6" t="s">
        <v>65</v>
      </c>
      <c r="C19" s="6" t="s">
        <v>66</v>
      </c>
      <c r="D19" s="6" t="s">
        <v>78</v>
      </c>
      <c r="E19" s="6">
        <v>0.79451978774933263</v>
      </c>
      <c r="F19" s="6">
        <v>0.73743197719616482</v>
      </c>
      <c r="G19" s="6">
        <v>0.76489086226852765</v>
      </c>
      <c r="H19" s="6">
        <v>3859</v>
      </c>
      <c r="I19" s="6">
        <v>2846</v>
      </c>
      <c r="J19" s="6">
        <v>330</v>
      </c>
      <c r="K19" s="6">
        <v>683</v>
      </c>
      <c r="L19">
        <f t="shared" si="0"/>
        <v>0.73749676081886495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08F8-0A3A-4655-8DB6-D81DABFAA919}">
  <dimension ref="A1:L19"/>
  <sheetViews>
    <sheetView zoomScale="175" zoomScaleNormal="175" workbookViewId="0">
      <selection activeCell="D19" sqref="A2:D19"/>
    </sheetView>
  </sheetViews>
  <sheetFormatPr baseColWidth="10" defaultRowHeight="15" x14ac:dyDescent="0.25"/>
  <cols>
    <col min="5" max="5" width="13.28515625" customWidth="1"/>
    <col min="7" max="7" width="12.42578125" customWidth="1"/>
    <col min="8" max="8" width="12.28515625" customWidth="1"/>
    <col min="11" max="11" width="11.5703125" customWidth="1"/>
    <col min="12" max="12" width="13.285156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259</v>
      </c>
      <c r="J1" s="7" t="s">
        <v>260</v>
      </c>
      <c r="K1" s="7" t="s">
        <v>261</v>
      </c>
      <c r="L1" s="8" t="s">
        <v>255</v>
      </c>
    </row>
    <row r="2" spans="1:12" x14ac:dyDescent="0.25">
      <c r="A2" s="5" t="s">
        <v>229</v>
      </c>
      <c r="B2" s="5" t="s">
        <v>28</v>
      </c>
      <c r="C2" s="5" t="s">
        <v>29</v>
      </c>
      <c r="D2" s="5" t="s">
        <v>78</v>
      </c>
      <c r="E2" s="5">
        <v>0.125</v>
      </c>
      <c r="F2" s="5">
        <v>1.7857142857142849E-2</v>
      </c>
      <c r="G2" s="5">
        <v>3.125E-2</v>
      </c>
      <c r="H2" s="5">
        <v>14</v>
      </c>
      <c r="I2" s="5">
        <v>1</v>
      </c>
      <c r="J2" s="5">
        <v>0</v>
      </c>
      <c r="K2" s="5">
        <v>13</v>
      </c>
      <c r="L2">
        <f>J2/(I2+J2+K2)</f>
        <v>0</v>
      </c>
    </row>
    <row r="3" spans="1:12" x14ac:dyDescent="0.25">
      <c r="A3" s="6" t="s">
        <v>229</v>
      </c>
      <c r="B3" s="6" t="s">
        <v>31</v>
      </c>
      <c r="C3" s="6" t="s">
        <v>32</v>
      </c>
      <c r="D3" s="6" t="s">
        <v>78</v>
      </c>
      <c r="E3" s="6">
        <v>0.49093895724993286</v>
      </c>
      <c r="F3" s="6">
        <v>0.35166666666666663</v>
      </c>
      <c r="G3" s="6">
        <v>0.40705993157267517</v>
      </c>
      <c r="H3" s="6">
        <v>51</v>
      </c>
      <c r="I3" s="6">
        <v>27</v>
      </c>
      <c r="J3" s="6">
        <v>18</v>
      </c>
      <c r="K3" s="6">
        <v>6</v>
      </c>
      <c r="L3">
        <f t="shared" ref="L3:L19" si="0">J3/(I3+J3+K3)</f>
        <v>0.35294117647058826</v>
      </c>
    </row>
    <row r="4" spans="1:12" x14ac:dyDescent="0.25">
      <c r="A4" s="5" t="s">
        <v>229</v>
      </c>
      <c r="B4" s="5" t="s">
        <v>33</v>
      </c>
      <c r="C4" s="5" t="s">
        <v>34</v>
      </c>
      <c r="D4" s="5" t="s">
        <v>78</v>
      </c>
      <c r="E4" s="5">
        <v>0.73471840659340659</v>
      </c>
      <c r="F4" s="5">
        <v>0.53513071895424846</v>
      </c>
      <c r="G4" s="5">
        <v>0.60494652406417115</v>
      </c>
      <c r="H4" s="5">
        <v>17</v>
      </c>
      <c r="I4" s="5">
        <v>5</v>
      </c>
      <c r="J4" s="5">
        <v>9</v>
      </c>
      <c r="K4" s="5">
        <v>4</v>
      </c>
      <c r="L4">
        <f t="shared" si="0"/>
        <v>0.5</v>
      </c>
    </row>
    <row r="5" spans="1:12" x14ac:dyDescent="0.25">
      <c r="A5" s="6" t="s">
        <v>229</v>
      </c>
      <c r="B5" s="6" t="s">
        <v>35</v>
      </c>
      <c r="C5" s="6" t="s">
        <v>36</v>
      </c>
      <c r="D5" s="6" t="s">
        <v>78</v>
      </c>
      <c r="E5" s="6">
        <v>0.57173512121062475</v>
      </c>
      <c r="F5" s="6">
        <v>0.5315662202380953</v>
      </c>
      <c r="G5" s="6">
        <v>0.55052335217125314</v>
      </c>
      <c r="H5" s="6">
        <v>384</v>
      </c>
      <c r="I5" s="6">
        <v>30</v>
      </c>
      <c r="J5" s="6">
        <v>204</v>
      </c>
      <c r="K5" s="6">
        <v>150</v>
      </c>
      <c r="L5">
        <f t="shared" si="0"/>
        <v>0.53125</v>
      </c>
    </row>
    <row r="6" spans="1:12" x14ac:dyDescent="0.25">
      <c r="A6" s="5" t="s">
        <v>229</v>
      </c>
      <c r="B6" s="5" t="s">
        <v>37</v>
      </c>
      <c r="C6" s="5" t="s">
        <v>38</v>
      </c>
      <c r="D6" s="5" t="s">
        <v>78</v>
      </c>
      <c r="E6" s="5">
        <v>0.6583504359170167</v>
      </c>
      <c r="F6" s="5">
        <v>0.65472604704532411</v>
      </c>
      <c r="G6" s="5">
        <v>0.65498730019775286</v>
      </c>
      <c r="H6" s="5">
        <v>83</v>
      </c>
      <c r="I6" s="5">
        <v>12</v>
      </c>
      <c r="J6" s="5">
        <v>55</v>
      </c>
      <c r="K6" s="5">
        <v>17</v>
      </c>
      <c r="L6">
        <f t="shared" si="0"/>
        <v>0.65476190476190477</v>
      </c>
    </row>
    <row r="7" spans="1:12" x14ac:dyDescent="0.25">
      <c r="A7" s="6" t="s">
        <v>229</v>
      </c>
      <c r="B7" s="6" t="s">
        <v>39</v>
      </c>
      <c r="C7" s="6" t="s">
        <v>40</v>
      </c>
      <c r="D7" s="6" t="s">
        <v>78</v>
      </c>
      <c r="E7" s="6">
        <v>0.76532559622277363</v>
      </c>
      <c r="F7" s="6">
        <v>0.69623655913978499</v>
      </c>
      <c r="G7" s="6">
        <v>0.72214430295801024</v>
      </c>
      <c r="H7" s="6">
        <v>93</v>
      </c>
      <c r="I7" s="6">
        <v>2</v>
      </c>
      <c r="J7" s="6">
        <v>65</v>
      </c>
      <c r="K7" s="6">
        <v>27</v>
      </c>
      <c r="L7">
        <f t="shared" si="0"/>
        <v>0.69148936170212771</v>
      </c>
    </row>
    <row r="8" spans="1:12" x14ac:dyDescent="0.25">
      <c r="A8" s="5" t="s">
        <v>229</v>
      </c>
      <c r="B8" s="5" t="s">
        <v>41</v>
      </c>
      <c r="C8" s="5" t="s">
        <v>42</v>
      </c>
      <c r="D8" s="5" t="s">
        <v>78</v>
      </c>
      <c r="E8" s="5">
        <v>0.62918894830659533</v>
      </c>
      <c r="F8" s="5">
        <v>0.6470588235294118</v>
      </c>
      <c r="G8" s="5">
        <v>0.6339446589446589</v>
      </c>
      <c r="H8" s="5">
        <v>17</v>
      </c>
      <c r="I8" s="5">
        <v>0</v>
      </c>
      <c r="J8" s="5">
        <v>12</v>
      </c>
      <c r="K8" s="5">
        <v>6</v>
      </c>
      <c r="L8">
        <f t="shared" si="0"/>
        <v>0.66666666666666663</v>
      </c>
    </row>
    <row r="9" spans="1:12" x14ac:dyDescent="0.25">
      <c r="A9" s="6" t="s">
        <v>229</v>
      </c>
      <c r="B9" s="6" t="s">
        <v>43</v>
      </c>
      <c r="C9" s="6" t="s">
        <v>44</v>
      </c>
      <c r="D9" s="6" t="s">
        <v>78</v>
      </c>
      <c r="E9" s="6">
        <v>0.13988095238095236</v>
      </c>
      <c r="F9" s="6">
        <v>7.045454545454545E-2</v>
      </c>
      <c r="G9" s="6">
        <v>9.2156862745098017E-2</v>
      </c>
      <c r="H9" s="6">
        <v>10</v>
      </c>
      <c r="I9" s="6">
        <v>3</v>
      </c>
      <c r="J9" s="6">
        <v>1</v>
      </c>
      <c r="K9" s="6">
        <v>8</v>
      </c>
      <c r="L9">
        <f t="shared" si="0"/>
        <v>8.3333333333333329E-2</v>
      </c>
    </row>
    <row r="10" spans="1:12" x14ac:dyDescent="0.25">
      <c r="A10" s="5" t="s">
        <v>229</v>
      </c>
      <c r="B10" s="5" t="s">
        <v>57</v>
      </c>
      <c r="C10" s="5" t="s">
        <v>58</v>
      </c>
      <c r="D10" s="5" t="s">
        <v>78</v>
      </c>
      <c r="E10" s="5">
        <v>0.9056157703545763</v>
      </c>
      <c r="F10" s="5">
        <v>0.98222097237845274</v>
      </c>
      <c r="G10" s="5">
        <v>0.94226786360624681</v>
      </c>
      <c r="H10" s="5">
        <v>126</v>
      </c>
      <c r="I10" s="5">
        <v>2</v>
      </c>
      <c r="J10" s="5">
        <v>124</v>
      </c>
      <c r="K10" s="5">
        <v>0</v>
      </c>
      <c r="L10">
        <f t="shared" si="0"/>
        <v>0.98412698412698407</v>
      </c>
    </row>
    <row r="11" spans="1:12" x14ac:dyDescent="0.25">
      <c r="A11" s="6" t="s">
        <v>229</v>
      </c>
      <c r="B11" s="6" t="s">
        <v>59</v>
      </c>
      <c r="C11" s="6" t="s">
        <v>60</v>
      </c>
      <c r="D11" s="6" t="s">
        <v>78</v>
      </c>
      <c r="E11" s="6">
        <v>0.79104411838217692</v>
      </c>
      <c r="F11" s="6">
        <v>0.83279019242706398</v>
      </c>
      <c r="G11" s="6">
        <v>0.8111319512739561</v>
      </c>
      <c r="H11" s="6">
        <v>180</v>
      </c>
      <c r="I11" s="6">
        <v>16</v>
      </c>
      <c r="J11" s="6">
        <v>150</v>
      </c>
      <c r="K11" s="6">
        <v>15</v>
      </c>
      <c r="L11">
        <f t="shared" si="0"/>
        <v>0.82872928176795579</v>
      </c>
    </row>
    <row r="12" spans="1:12" x14ac:dyDescent="0.25">
      <c r="A12" s="5" t="s">
        <v>229</v>
      </c>
      <c r="B12" s="5" t="s">
        <v>45</v>
      </c>
      <c r="C12" s="5" t="s">
        <v>46</v>
      </c>
      <c r="D12" s="5" t="s">
        <v>78</v>
      </c>
      <c r="E12" s="5">
        <v>0.69921835787639575</v>
      </c>
      <c r="F12" s="5">
        <v>0.70006098552610185</v>
      </c>
      <c r="G12" s="5">
        <v>0.69902157737050619</v>
      </c>
      <c r="H12" s="5">
        <v>429</v>
      </c>
      <c r="I12" s="5">
        <v>27</v>
      </c>
      <c r="J12" s="5">
        <v>301</v>
      </c>
      <c r="K12" s="5">
        <v>102</v>
      </c>
      <c r="L12">
        <f t="shared" si="0"/>
        <v>0.7</v>
      </c>
    </row>
    <row r="13" spans="1:12" x14ac:dyDescent="0.25">
      <c r="A13" s="6" t="s">
        <v>229</v>
      </c>
      <c r="B13" s="6" t="s">
        <v>47</v>
      </c>
      <c r="C13" s="6" t="s">
        <v>48</v>
      </c>
      <c r="D13" s="6" t="s">
        <v>78</v>
      </c>
      <c r="E13" s="6">
        <v>0.80562072316488487</v>
      </c>
      <c r="F13" s="6">
        <v>0.81277997336777841</v>
      </c>
      <c r="G13" s="6">
        <v>0.80906481078359649</v>
      </c>
      <c r="H13" s="6">
        <v>837</v>
      </c>
      <c r="I13" s="6">
        <v>74</v>
      </c>
      <c r="J13" s="6">
        <v>681</v>
      </c>
      <c r="K13" s="6">
        <v>83</v>
      </c>
      <c r="L13">
        <f t="shared" si="0"/>
        <v>0.81264916467780435</v>
      </c>
    </row>
    <row r="14" spans="1:12" x14ac:dyDescent="0.25">
      <c r="A14" s="5" t="s">
        <v>229</v>
      </c>
      <c r="B14" s="5" t="s">
        <v>49</v>
      </c>
      <c r="C14" s="5" t="s">
        <v>50</v>
      </c>
      <c r="D14" s="5" t="s">
        <v>78</v>
      </c>
      <c r="E14" s="5">
        <v>0.6507270713521216</v>
      </c>
      <c r="F14" s="5">
        <v>0.64870689655172409</v>
      </c>
      <c r="G14" s="5">
        <v>0.64823952139844554</v>
      </c>
      <c r="H14" s="5">
        <v>87</v>
      </c>
      <c r="I14" s="5">
        <v>6</v>
      </c>
      <c r="J14" s="5">
        <v>57</v>
      </c>
      <c r="K14" s="5">
        <v>25</v>
      </c>
      <c r="L14">
        <f t="shared" si="0"/>
        <v>0.64772727272727271</v>
      </c>
    </row>
    <row r="15" spans="1:12" x14ac:dyDescent="0.25">
      <c r="A15" s="6" t="s">
        <v>229</v>
      </c>
      <c r="B15" s="6" t="s">
        <v>51</v>
      </c>
      <c r="C15" s="6" t="s">
        <v>52</v>
      </c>
      <c r="D15" s="6" t="s">
        <v>78</v>
      </c>
      <c r="E15" s="6">
        <v>0.60513690269698994</v>
      </c>
      <c r="F15" s="6">
        <v>0.57659799644530618</v>
      </c>
      <c r="G15" s="6">
        <v>0.59044450142811433</v>
      </c>
      <c r="H15" s="6">
        <v>4126</v>
      </c>
      <c r="I15" s="6">
        <v>243</v>
      </c>
      <c r="J15" s="6">
        <v>2379</v>
      </c>
      <c r="K15" s="6">
        <v>1504</v>
      </c>
      <c r="L15">
        <f t="shared" si="0"/>
        <v>0.57658749394086284</v>
      </c>
    </row>
    <row r="16" spans="1:12" x14ac:dyDescent="0.25">
      <c r="A16" s="5" t="s">
        <v>229</v>
      </c>
      <c r="B16" s="5" t="s">
        <v>53</v>
      </c>
      <c r="C16" s="5" t="s">
        <v>54</v>
      </c>
      <c r="D16" s="5" t="s">
        <v>78</v>
      </c>
      <c r="E16" s="5">
        <v>1</v>
      </c>
      <c r="F16" s="5">
        <v>0.14423076923076922</v>
      </c>
      <c r="G16" s="5">
        <v>0.24560439560439556</v>
      </c>
      <c r="H16" s="5">
        <v>13</v>
      </c>
      <c r="I16" s="5">
        <v>11</v>
      </c>
      <c r="J16" s="5">
        <v>2</v>
      </c>
      <c r="K16" s="5">
        <v>0</v>
      </c>
      <c r="L16">
        <f t="shared" si="0"/>
        <v>0.15384615384615385</v>
      </c>
    </row>
    <row r="17" spans="1:12" x14ac:dyDescent="0.25">
      <c r="A17" s="6" t="s">
        <v>229</v>
      </c>
      <c r="B17" s="6" t="s">
        <v>55</v>
      </c>
      <c r="C17" s="6" t="s">
        <v>56</v>
      </c>
      <c r="D17" s="6" t="s">
        <v>78</v>
      </c>
      <c r="E17" s="6">
        <v>0.8362299204918302</v>
      </c>
      <c r="F17" s="6">
        <v>0.86692546583850927</v>
      </c>
      <c r="G17" s="6">
        <v>0.85066335651809011</v>
      </c>
      <c r="H17" s="6">
        <v>69</v>
      </c>
      <c r="I17" s="6">
        <v>9</v>
      </c>
      <c r="J17" s="6">
        <v>60</v>
      </c>
      <c r="K17" s="6">
        <v>0</v>
      </c>
      <c r="L17">
        <f t="shared" si="0"/>
        <v>0.86956521739130432</v>
      </c>
    </row>
    <row r="18" spans="1:12" x14ac:dyDescent="0.25">
      <c r="A18" s="5" t="s">
        <v>229</v>
      </c>
      <c r="B18" s="5" t="s">
        <v>63</v>
      </c>
      <c r="C18" s="5" t="s">
        <v>64</v>
      </c>
      <c r="D18" s="5" t="s">
        <v>78</v>
      </c>
      <c r="E18" s="5">
        <v>0.81087640585627185</v>
      </c>
      <c r="F18" s="5">
        <v>0.80774853229773658</v>
      </c>
      <c r="G18" s="5">
        <v>0.80928941804439547</v>
      </c>
      <c r="H18" s="5">
        <v>5833</v>
      </c>
      <c r="I18" s="5">
        <v>251</v>
      </c>
      <c r="J18" s="5">
        <v>4712</v>
      </c>
      <c r="K18" s="5">
        <v>870</v>
      </c>
      <c r="L18">
        <f t="shared" si="0"/>
        <v>0.80781758957654726</v>
      </c>
    </row>
    <row r="19" spans="1:12" x14ac:dyDescent="0.25">
      <c r="A19" s="6" t="s">
        <v>229</v>
      </c>
      <c r="B19" s="6" t="s">
        <v>65</v>
      </c>
      <c r="C19" s="6" t="s">
        <v>66</v>
      </c>
      <c r="D19" s="6" t="s">
        <v>78</v>
      </c>
      <c r="E19" s="6">
        <v>0.85674951392229493</v>
      </c>
      <c r="F19" s="6">
        <v>0.87519888873635288</v>
      </c>
      <c r="G19" s="6">
        <v>0.86585888301670588</v>
      </c>
      <c r="H19" s="6">
        <v>9905</v>
      </c>
      <c r="I19" s="6">
        <v>216</v>
      </c>
      <c r="J19" s="6">
        <v>8670</v>
      </c>
      <c r="K19" s="6">
        <v>1020</v>
      </c>
      <c r="L19">
        <f t="shared" si="0"/>
        <v>0.87522713506965477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EB5F-48E8-4876-B269-9140C072F9AB}">
  <dimension ref="A1:L19"/>
  <sheetViews>
    <sheetView zoomScale="145" zoomScaleNormal="145" workbookViewId="0">
      <selection activeCell="E25" sqref="E25"/>
    </sheetView>
  </sheetViews>
  <sheetFormatPr baseColWidth="10" defaultRowHeight="15" x14ac:dyDescent="0.25"/>
  <cols>
    <col min="5" max="5" width="13.140625" customWidth="1"/>
    <col min="6" max="6" width="12.7109375" customWidth="1"/>
    <col min="7" max="7" width="13.85546875" customWidth="1"/>
    <col min="9" max="9" width="12.5703125" customWidth="1"/>
    <col min="10" max="10" width="11.5703125" customWidth="1"/>
    <col min="11" max="11" width="12.28515625" customWidth="1"/>
    <col min="12" max="12" width="14.710937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265</v>
      </c>
      <c r="F1" s="7" t="s">
        <v>266</v>
      </c>
      <c r="G1" s="7" t="s">
        <v>267</v>
      </c>
      <c r="H1" s="7" t="s">
        <v>268</v>
      </c>
      <c r="I1" s="7" t="s">
        <v>262</v>
      </c>
      <c r="J1" s="7" t="s">
        <v>263</v>
      </c>
      <c r="K1" s="7" t="s">
        <v>264</v>
      </c>
      <c r="L1" s="8" t="s">
        <v>269</v>
      </c>
    </row>
    <row r="2" spans="1:12" x14ac:dyDescent="0.25">
      <c r="A2" s="5" t="s">
        <v>229</v>
      </c>
      <c r="B2" s="5" t="s">
        <v>28</v>
      </c>
      <c r="C2" s="5" t="s">
        <v>29</v>
      </c>
      <c r="D2" s="5" t="s">
        <v>78</v>
      </c>
      <c r="E2" s="5">
        <v>0.5918484702679232</v>
      </c>
      <c r="F2" s="5">
        <v>31</v>
      </c>
      <c r="G2" s="5">
        <v>0.46208332332778113</v>
      </c>
      <c r="H2" s="5">
        <v>0.67741935483870963</v>
      </c>
      <c r="I2" s="5">
        <v>5</v>
      </c>
      <c r="J2" s="5">
        <v>0</v>
      </c>
      <c r="K2" s="5">
        <v>26</v>
      </c>
      <c r="L2">
        <f>K2/(I2+J2+K2)</f>
        <v>0.83870967741935487</v>
      </c>
    </row>
    <row r="3" spans="1:12" x14ac:dyDescent="0.25">
      <c r="A3" s="6" t="s">
        <v>229</v>
      </c>
      <c r="B3" s="6" t="s">
        <v>31</v>
      </c>
      <c r="C3" s="6" t="s">
        <v>32</v>
      </c>
      <c r="D3" s="6" t="s">
        <v>78</v>
      </c>
      <c r="E3" s="6">
        <v>0.56445519654474874</v>
      </c>
      <c r="F3" s="6">
        <v>33</v>
      </c>
      <c r="G3" s="6">
        <v>0.61151886781282561</v>
      </c>
      <c r="H3" s="6">
        <v>0.39393939393939392</v>
      </c>
      <c r="I3" s="6">
        <v>12</v>
      </c>
      <c r="J3" s="6">
        <v>4</v>
      </c>
      <c r="K3" s="6">
        <v>18</v>
      </c>
      <c r="L3">
        <f t="shared" ref="L3:L19" si="0">K3/(I3+J3+K3)</f>
        <v>0.52941176470588236</v>
      </c>
    </row>
    <row r="4" spans="1:12" x14ac:dyDescent="0.25">
      <c r="A4" s="5" t="s">
        <v>229</v>
      </c>
      <c r="B4" s="5" t="s">
        <v>33</v>
      </c>
      <c r="C4" s="5" t="s">
        <v>34</v>
      </c>
      <c r="D4" s="5" t="s">
        <v>78</v>
      </c>
      <c r="E4" s="5">
        <v>0.56445690438763174</v>
      </c>
      <c r="F4" s="5">
        <v>22.75</v>
      </c>
      <c r="G4" s="5">
        <v>0.68095238095238098</v>
      </c>
      <c r="H4" s="5">
        <v>0.47826086956521741</v>
      </c>
      <c r="I4" s="5">
        <v>10</v>
      </c>
      <c r="J4" s="5">
        <v>2</v>
      </c>
      <c r="K4" s="5">
        <v>12</v>
      </c>
      <c r="L4">
        <f t="shared" si="0"/>
        <v>0.5</v>
      </c>
    </row>
    <row r="5" spans="1:12" x14ac:dyDescent="0.25">
      <c r="A5" s="6" t="s">
        <v>229</v>
      </c>
      <c r="B5" s="6" t="s">
        <v>35</v>
      </c>
      <c r="C5" s="6" t="s">
        <v>36</v>
      </c>
      <c r="D5" s="6" t="s">
        <v>78</v>
      </c>
      <c r="E5" s="6">
        <v>0.87473631841492072</v>
      </c>
      <c r="F5" s="6">
        <v>4565.5</v>
      </c>
      <c r="G5" s="6">
        <v>0.87144879556214783</v>
      </c>
      <c r="H5" s="6">
        <v>0.88170865279299016</v>
      </c>
      <c r="I5" s="6">
        <v>431</v>
      </c>
      <c r="J5" s="6">
        <v>125</v>
      </c>
      <c r="K5" s="6">
        <v>4010</v>
      </c>
      <c r="L5">
        <f t="shared" si="0"/>
        <v>0.87823039859833552</v>
      </c>
    </row>
    <row r="6" spans="1:12" x14ac:dyDescent="0.25">
      <c r="A6" s="5" t="s">
        <v>229</v>
      </c>
      <c r="B6" s="5" t="s">
        <v>37</v>
      </c>
      <c r="C6" s="5" t="s">
        <v>38</v>
      </c>
      <c r="D6" s="5" t="s">
        <v>78</v>
      </c>
      <c r="E6" s="5">
        <v>0.69634527928682965</v>
      </c>
      <c r="F6" s="5">
        <v>154.5</v>
      </c>
      <c r="G6" s="5">
        <v>0.72057865534514909</v>
      </c>
      <c r="H6" s="5">
        <v>0.69480519480519476</v>
      </c>
      <c r="I6" s="5">
        <v>29</v>
      </c>
      <c r="J6" s="5">
        <v>21</v>
      </c>
      <c r="K6" s="5">
        <v>104</v>
      </c>
      <c r="L6">
        <f t="shared" si="0"/>
        <v>0.67532467532467533</v>
      </c>
    </row>
    <row r="7" spans="1:12" x14ac:dyDescent="0.25">
      <c r="A7" s="6" t="s">
        <v>229</v>
      </c>
      <c r="B7" s="6" t="s">
        <v>39</v>
      </c>
      <c r="C7" s="6" t="s">
        <v>40</v>
      </c>
      <c r="D7" s="6" t="s">
        <v>78</v>
      </c>
      <c r="E7" s="6">
        <v>0.85483342773841997</v>
      </c>
      <c r="F7" s="6">
        <v>369.25</v>
      </c>
      <c r="G7" s="6">
        <v>0.84683256901515047</v>
      </c>
      <c r="H7" s="6">
        <v>0.84552845528455289</v>
      </c>
      <c r="I7" s="6">
        <v>31</v>
      </c>
      <c r="J7" s="6">
        <v>19</v>
      </c>
      <c r="K7" s="6">
        <v>319</v>
      </c>
      <c r="L7">
        <f t="shared" si="0"/>
        <v>0.8644986449864499</v>
      </c>
    </row>
    <row r="8" spans="1:12" x14ac:dyDescent="0.25">
      <c r="A8" s="5" t="s">
        <v>229</v>
      </c>
      <c r="B8" s="5" t="s">
        <v>41</v>
      </c>
      <c r="C8" s="5" t="s">
        <v>42</v>
      </c>
      <c r="D8" s="5" t="s">
        <v>78</v>
      </c>
      <c r="E8" s="5">
        <v>0.94133251189088607</v>
      </c>
      <c r="F8" s="5">
        <v>185.5</v>
      </c>
      <c r="G8" s="5">
        <v>0.92136802364925019</v>
      </c>
      <c r="H8" s="5">
        <v>0.9513513513513514</v>
      </c>
      <c r="I8" s="5">
        <v>1</v>
      </c>
      <c r="J8" s="5">
        <v>7</v>
      </c>
      <c r="K8" s="5">
        <v>179</v>
      </c>
      <c r="L8">
        <f t="shared" si="0"/>
        <v>0.95721925133689845</v>
      </c>
    </row>
    <row r="9" spans="1:12" x14ac:dyDescent="0.25">
      <c r="A9" s="6" t="s">
        <v>229</v>
      </c>
      <c r="B9" s="6" t="s">
        <v>43</v>
      </c>
      <c r="C9" s="6" t="s">
        <v>44</v>
      </c>
      <c r="D9" s="6" t="s">
        <v>78</v>
      </c>
      <c r="E9" s="6">
        <v>0.69854225840325546</v>
      </c>
      <c r="F9" s="6">
        <v>447.5</v>
      </c>
      <c r="G9" s="6">
        <v>0.6784415424460104</v>
      </c>
      <c r="H9" s="6">
        <v>0.6986607142857143</v>
      </c>
      <c r="I9" s="6">
        <v>121</v>
      </c>
      <c r="J9" s="6">
        <v>3</v>
      </c>
      <c r="K9" s="6">
        <v>323</v>
      </c>
      <c r="L9">
        <f t="shared" si="0"/>
        <v>0.72259507829977632</v>
      </c>
    </row>
    <row r="10" spans="1:12" x14ac:dyDescent="0.25">
      <c r="A10" s="5" t="s">
        <v>229</v>
      </c>
      <c r="B10" s="5" t="s">
        <v>57</v>
      </c>
      <c r="C10" s="5" t="s">
        <v>58</v>
      </c>
      <c r="D10" s="5" t="s">
        <v>78</v>
      </c>
      <c r="E10" s="5">
        <v>0</v>
      </c>
      <c r="F10" s="5">
        <v>8.5</v>
      </c>
      <c r="G10" s="5">
        <v>0</v>
      </c>
      <c r="H10" s="5">
        <v>0</v>
      </c>
      <c r="I10" s="5">
        <v>2</v>
      </c>
      <c r="J10" s="5">
        <v>7</v>
      </c>
      <c r="K10" s="5">
        <v>0</v>
      </c>
      <c r="L10">
        <f t="shared" si="0"/>
        <v>0</v>
      </c>
    </row>
    <row r="11" spans="1:12" x14ac:dyDescent="0.25">
      <c r="A11" s="6" t="s">
        <v>229</v>
      </c>
      <c r="B11" s="6" t="s">
        <v>59</v>
      </c>
      <c r="C11" s="6" t="s">
        <v>60</v>
      </c>
      <c r="D11" s="6" t="s">
        <v>78</v>
      </c>
      <c r="E11" s="6">
        <v>0.80549576032785475</v>
      </c>
      <c r="F11" s="6">
        <v>169.25</v>
      </c>
      <c r="G11" s="6">
        <v>0.82623044716686356</v>
      </c>
      <c r="H11" s="6">
        <v>0.78106508875739644</v>
      </c>
      <c r="I11" s="6">
        <v>14</v>
      </c>
      <c r="J11" s="6">
        <v>22</v>
      </c>
      <c r="K11" s="6">
        <v>133</v>
      </c>
      <c r="L11">
        <f t="shared" si="0"/>
        <v>0.78698224852071008</v>
      </c>
    </row>
    <row r="12" spans="1:12" x14ac:dyDescent="0.25">
      <c r="A12" s="5" t="s">
        <v>229</v>
      </c>
      <c r="B12" s="5" t="s">
        <v>45</v>
      </c>
      <c r="C12" s="5" t="s">
        <v>46</v>
      </c>
      <c r="D12" s="5" t="s">
        <v>78</v>
      </c>
      <c r="E12" s="5">
        <v>0.84229048307032883</v>
      </c>
      <c r="F12" s="5">
        <v>1157.25</v>
      </c>
      <c r="G12" s="5">
        <v>0.83101159349378673</v>
      </c>
      <c r="H12" s="5">
        <v>0.86084701815038889</v>
      </c>
      <c r="I12" s="5">
        <v>74</v>
      </c>
      <c r="J12" s="5">
        <v>95</v>
      </c>
      <c r="K12" s="5">
        <v>988</v>
      </c>
      <c r="L12">
        <f t="shared" si="0"/>
        <v>0.8539325842696629</v>
      </c>
    </row>
    <row r="13" spans="1:12" x14ac:dyDescent="0.25">
      <c r="A13" s="6" t="s">
        <v>229</v>
      </c>
      <c r="B13" s="6" t="s">
        <v>47</v>
      </c>
      <c r="C13" s="6" t="s">
        <v>48</v>
      </c>
      <c r="D13" s="6" t="s">
        <v>78</v>
      </c>
      <c r="E13" s="6">
        <v>0.74558470688055611</v>
      </c>
      <c r="F13" s="6">
        <v>608.75</v>
      </c>
      <c r="G13" s="6">
        <v>0.75190396975190499</v>
      </c>
      <c r="H13" s="6">
        <v>0.74876847290640391</v>
      </c>
      <c r="I13" s="6">
        <v>65</v>
      </c>
      <c r="J13" s="6">
        <v>94</v>
      </c>
      <c r="K13" s="6">
        <v>450</v>
      </c>
      <c r="L13">
        <f t="shared" si="0"/>
        <v>0.73891625615763545</v>
      </c>
    </row>
    <row r="14" spans="1:12" x14ac:dyDescent="0.25">
      <c r="A14" s="5" t="s">
        <v>229</v>
      </c>
      <c r="B14" s="5" t="s">
        <v>49</v>
      </c>
      <c r="C14" s="5" t="s">
        <v>50</v>
      </c>
      <c r="D14" s="5" t="s">
        <v>78</v>
      </c>
      <c r="E14" s="5">
        <v>0.84489382791654832</v>
      </c>
      <c r="F14" s="5">
        <v>268.25</v>
      </c>
      <c r="G14" s="5">
        <v>0.83915438710397949</v>
      </c>
      <c r="H14" s="5">
        <v>0.86567164179104472</v>
      </c>
      <c r="I14" s="5">
        <v>15</v>
      </c>
      <c r="J14" s="5">
        <v>25</v>
      </c>
      <c r="K14" s="5">
        <v>228</v>
      </c>
      <c r="L14">
        <f t="shared" si="0"/>
        <v>0.85074626865671643</v>
      </c>
    </row>
    <row r="15" spans="1:12" x14ac:dyDescent="0.25">
      <c r="A15" s="6" t="s">
        <v>229</v>
      </c>
      <c r="B15" s="6" t="s">
        <v>51</v>
      </c>
      <c r="C15" s="6" t="s">
        <v>52</v>
      </c>
      <c r="D15" s="6" t="s">
        <v>78</v>
      </c>
      <c r="E15" s="6">
        <v>0.74494606009918418</v>
      </c>
      <c r="F15" s="6">
        <v>9110.5</v>
      </c>
      <c r="G15" s="6">
        <v>0.72460179788081525</v>
      </c>
      <c r="H15" s="6">
        <v>0.77277716794731066</v>
      </c>
      <c r="I15" s="6">
        <v>825</v>
      </c>
      <c r="J15" s="6">
        <v>1302</v>
      </c>
      <c r="K15" s="6">
        <v>6984</v>
      </c>
      <c r="L15">
        <f t="shared" si="0"/>
        <v>0.76654593348699374</v>
      </c>
    </row>
    <row r="16" spans="1:12" x14ac:dyDescent="0.25">
      <c r="A16" s="5" t="s">
        <v>229</v>
      </c>
      <c r="B16" s="5" t="s">
        <v>53</v>
      </c>
      <c r="C16" s="5" t="s">
        <v>54</v>
      </c>
      <c r="D16" s="5" t="s">
        <v>78</v>
      </c>
      <c r="E16" s="5">
        <v>0</v>
      </c>
      <c r="F16" s="5">
        <v>1.75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>
        <f t="shared" si="0"/>
        <v>0</v>
      </c>
    </row>
    <row r="17" spans="1:12" x14ac:dyDescent="0.25">
      <c r="A17" s="6" t="s">
        <v>229</v>
      </c>
      <c r="B17" s="6" t="s">
        <v>55</v>
      </c>
      <c r="C17" s="6" t="s">
        <v>56</v>
      </c>
      <c r="D17" s="6" t="s">
        <v>78</v>
      </c>
      <c r="E17" s="6">
        <v>0</v>
      </c>
      <c r="F17" s="6">
        <v>5.5</v>
      </c>
      <c r="G17" s="6">
        <v>0</v>
      </c>
      <c r="H17" s="6">
        <v>0</v>
      </c>
      <c r="I17" s="6">
        <v>3</v>
      </c>
      <c r="J17" s="6">
        <v>3</v>
      </c>
      <c r="K17" s="6">
        <v>0</v>
      </c>
      <c r="L17">
        <f t="shared" si="0"/>
        <v>0</v>
      </c>
    </row>
    <row r="18" spans="1:12" x14ac:dyDescent="0.25">
      <c r="A18" s="5" t="s">
        <v>229</v>
      </c>
      <c r="B18" s="5" t="s">
        <v>63</v>
      </c>
      <c r="C18" s="5" t="s">
        <v>64</v>
      </c>
      <c r="D18" s="5" t="s">
        <v>78</v>
      </c>
      <c r="E18" s="5">
        <v>0.61492668940754769</v>
      </c>
      <c r="F18" s="5">
        <v>5833.5</v>
      </c>
      <c r="G18" s="5">
        <v>0.60995928589090098</v>
      </c>
      <c r="H18" s="5">
        <v>0.62660723469912571</v>
      </c>
      <c r="I18" s="5">
        <v>1363</v>
      </c>
      <c r="J18" s="5">
        <v>853</v>
      </c>
      <c r="K18" s="5">
        <v>3618</v>
      </c>
      <c r="L18">
        <f t="shared" si="0"/>
        <v>0.62015769626328421</v>
      </c>
    </row>
    <row r="19" spans="1:12" x14ac:dyDescent="0.25">
      <c r="A19" s="6" t="s">
        <v>229</v>
      </c>
      <c r="B19" s="6" t="s">
        <v>65</v>
      </c>
      <c r="C19" s="6" t="s">
        <v>66</v>
      </c>
      <c r="D19" s="6" t="s">
        <v>78</v>
      </c>
      <c r="E19" s="6">
        <v>0.56889398456652285</v>
      </c>
      <c r="F19" s="6">
        <v>3845.25</v>
      </c>
      <c r="G19" s="6">
        <v>0.56429321660073362</v>
      </c>
      <c r="H19" s="6">
        <v>0.57540301612064482</v>
      </c>
      <c r="I19" s="6">
        <v>520</v>
      </c>
      <c r="J19" s="6">
        <v>1120</v>
      </c>
      <c r="K19" s="6">
        <v>2206</v>
      </c>
      <c r="L19">
        <f t="shared" si="0"/>
        <v>0.57358294331773274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3275-803C-4F0D-A264-C6BF1A2CC352}">
  <dimension ref="A1:AN22"/>
  <sheetViews>
    <sheetView zoomScale="175" zoomScaleNormal="175" workbookViewId="0">
      <selection activeCell="G25" sqref="G25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4" max="24" width="12.7109375" customWidth="1"/>
    <col min="26" max="26" width="11.7109375" customWidth="1"/>
    <col min="28" max="28" width="12.7109375" customWidth="1"/>
    <col min="30" max="30" width="11.7109375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s="4" customFormat="1" x14ac:dyDescent="0.25">
      <c r="A2" s="4" t="s">
        <v>229</v>
      </c>
      <c r="B2" s="4" t="s">
        <v>28</v>
      </c>
      <c r="C2" s="4" t="s">
        <v>29</v>
      </c>
      <c r="D2" s="4" t="s">
        <v>30</v>
      </c>
      <c r="E2" s="4">
        <v>51.978805065155029</v>
      </c>
      <c r="F2" s="4">
        <v>146</v>
      </c>
      <c r="G2" s="4">
        <v>110</v>
      </c>
      <c r="H2" s="4">
        <v>36</v>
      </c>
      <c r="I2" s="4">
        <v>0.65784534534534533</v>
      </c>
      <c r="J2" s="4">
        <v>0</v>
      </c>
      <c r="K2" s="4">
        <v>0</v>
      </c>
      <c r="L2" s="4">
        <v>0.73055555555555562</v>
      </c>
      <c r="M2" s="4">
        <v>0</v>
      </c>
      <c r="N2" s="4">
        <v>0</v>
      </c>
      <c r="O2" s="4">
        <v>0.26666666666666661</v>
      </c>
      <c r="P2" s="4">
        <v>0</v>
      </c>
      <c r="Q2" s="4">
        <v>0</v>
      </c>
      <c r="R2" s="4">
        <v>0.34460251491901106</v>
      </c>
      <c r="T2" s="4">
        <v>20</v>
      </c>
      <c r="U2" s="4">
        <v>2</v>
      </c>
      <c r="V2" s="4">
        <v>11</v>
      </c>
      <c r="W2" s="4">
        <v>4</v>
      </c>
      <c r="X2" s="4">
        <v>0.73055555555555562</v>
      </c>
      <c r="Y2" s="4">
        <v>0.26666666666666661</v>
      </c>
      <c r="Z2" s="4">
        <v>0.34460251491901106</v>
      </c>
      <c r="AA2" s="4">
        <v>14</v>
      </c>
      <c r="AB2" s="4">
        <v>0.66390145801910505</v>
      </c>
      <c r="AC2" s="4">
        <v>0.90958498023715417</v>
      </c>
      <c r="AD2" s="4">
        <v>0.76422776460856567</v>
      </c>
      <c r="AE2" s="4">
        <v>22</v>
      </c>
      <c r="AF2" s="4">
        <v>0.65784534534534533</v>
      </c>
      <c r="AG2" s="4">
        <v>0.69722850678733028</v>
      </c>
      <c r="AH2" s="4">
        <v>0.58812582345191045</v>
      </c>
      <c r="AI2" s="4">
        <v>0.55441513976378842</v>
      </c>
      <c r="AJ2" s="4">
        <v>36</v>
      </c>
      <c r="AK2" s="4">
        <v>0.69137674627870715</v>
      </c>
      <c r="AL2" s="4">
        <v>0.65784534534534533</v>
      </c>
      <c r="AM2" s="4">
        <v>0.59983394467005779</v>
      </c>
      <c r="AN2" s="4">
        <v>36</v>
      </c>
    </row>
    <row r="3" spans="1:40" s="4" customFormat="1" x14ac:dyDescent="0.25">
      <c r="A3" s="4" t="s">
        <v>229</v>
      </c>
      <c r="B3" s="4" t="s">
        <v>31</v>
      </c>
      <c r="C3" s="4" t="s">
        <v>32</v>
      </c>
      <c r="D3" s="4" t="s">
        <v>30</v>
      </c>
      <c r="E3" s="4">
        <v>89.614879846572876</v>
      </c>
      <c r="F3" s="4">
        <v>572</v>
      </c>
      <c r="G3" s="4">
        <v>429</v>
      </c>
      <c r="H3" s="4">
        <v>143</v>
      </c>
      <c r="I3" s="4">
        <v>0.71328671328671323</v>
      </c>
      <c r="J3" s="4">
        <v>0</v>
      </c>
      <c r="K3" s="4">
        <v>0</v>
      </c>
      <c r="L3" s="4">
        <v>0.74891304347826082</v>
      </c>
      <c r="M3" s="4">
        <v>0</v>
      </c>
      <c r="N3" s="4">
        <v>0</v>
      </c>
      <c r="O3" s="4">
        <v>0.35578431372549019</v>
      </c>
      <c r="P3" s="4">
        <v>0</v>
      </c>
      <c r="Q3" s="4">
        <v>0</v>
      </c>
      <c r="R3" s="4">
        <v>0.44213494464917613</v>
      </c>
      <c r="T3" s="4">
        <v>84</v>
      </c>
      <c r="U3" s="4">
        <v>9</v>
      </c>
      <c r="V3" s="4">
        <v>33</v>
      </c>
      <c r="W3" s="4">
        <v>18</v>
      </c>
      <c r="X3" s="4">
        <v>0.74891304347826082</v>
      </c>
      <c r="Y3" s="4">
        <v>0.35578431372549019</v>
      </c>
      <c r="Z3" s="4">
        <v>0.44213494464917613</v>
      </c>
      <c r="AA3" s="4">
        <v>51</v>
      </c>
      <c r="AB3" s="4">
        <v>0.72488542193635419</v>
      </c>
      <c r="AC3" s="4">
        <v>0.90795932678821878</v>
      </c>
      <c r="AD3" s="4">
        <v>0.80362001375509273</v>
      </c>
      <c r="AE3" s="4">
        <v>92</v>
      </c>
      <c r="AF3" s="4">
        <v>0.71328671328671323</v>
      </c>
      <c r="AG3" s="4">
        <v>0.73689923270730762</v>
      </c>
      <c r="AH3" s="4">
        <v>0.63187182025685451</v>
      </c>
      <c r="AI3" s="4">
        <v>0.62287747920213443</v>
      </c>
      <c r="AJ3" s="4">
        <v>143</v>
      </c>
      <c r="AK3" s="4">
        <v>0.73305556888424661</v>
      </c>
      <c r="AL3" s="4">
        <v>0.71328671328671323</v>
      </c>
      <c r="AM3" s="4">
        <v>0.67620086955744707</v>
      </c>
      <c r="AN3" s="4">
        <v>143</v>
      </c>
    </row>
    <row r="4" spans="1:40" s="4" customFormat="1" x14ac:dyDescent="0.25">
      <c r="A4" s="4" t="s">
        <v>229</v>
      </c>
      <c r="B4" s="4" t="s">
        <v>33</v>
      </c>
      <c r="C4" s="4" t="s">
        <v>34</v>
      </c>
      <c r="D4" s="4" t="s">
        <v>30</v>
      </c>
      <c r="E4" s="4">
        <v>54.476048946380615</v>
      </c>
      <c r="F4" s="4">
        <v>179</v>
      </c>
      <c r="G4" s="4">
        <v>135</v>
      </c>
      <c r="H4" s="4">
        <v>44</v>
      </c>
      <c r="I4" s="4">
        <v>0.71452020202020206</v>
      </c>
      <c r="J4" s="4">
        <v>0</v>
      </c>
      <c r="K4" s="4">
        <v>0</v>
      </c>
      <c r="L4" s="4">
        <v>0.63736263736263732</v>
      </c>
      <c r="M4" s="4">
        <v>0</v>
      </c>
      <c r="N4" s="4">
        <v>0</v>
      </c>
      <c r="O4" s="4">
        <v>0.33169934640522875</v>
      </c>
      <c r="P4" s="4">
        <v>0</v>
      </c>
      <c r="Q4" s="4">
        <v>0</v>
      </c>
      <c r="R4" s="4">
        <v>0.42884615384615377</v>
      </c>
      <c r="T4" s="4">
        <v>26</v>
      </c>
      <c r="U4" s="4">
        <v>1</v>
      </c>
      <c r="V4" s="4">
        <v>12</v>
      </c>
      <c r="W4" s="4">
        <v>6</v>
      </c>
      <c r="X4" s="4">
        <v>0.63736263736263732</v>
      </c>
      <c r="Y4" s="4">
        <v>0.33169934640522875</v>
      </c>
      <c r="Z4" s="4">
        <v>0.42884615384615377</v>
      </c>
      <c r="AA4" s="4">
        <v>17</v>
      </c>
      <c r="AB4" s="4">
        <v>0.70097310228889176</v>
      </c>
      <c r="AC4" s="4">
        <v>0.9553571428571429</v>
      </c>
      <c r="AD4" s="4">
        <v>0.80562379961587705</v>
      </c>
      <c r="AE4" s="4">
        <v>27</v>
      </c>
      <c r="AF4" s="4">
        <v>0.71452020202020206</v>
      </c>
      <c r="AG4" s="4">
        <v>0.66916786982576459</v>
      </c>
      <c r="AH4" s="4">
        <v>0.64352824463118574</v>
      </c>
      <c r="AI4" s="4">
        <v>0.61723497673101546</v>
      </c>
      <c r="AJ4" s="4">
        <v>44</v>
      </c>
      <c r="AK4" s="4">
        <v>0.67712683494681103</v>
      </c>
      <c r="AL4" s="4">
        <v>0.71452020202020206</v>
      </c>
      <c r="AM4" s="4">
        <v>0.66038435889228131</v>
      </c>
      <c r="AN4" s="4">
        <v>44</v>
      </c>
    </row>
    <row r="5" spans="1:40" s="4" customFormat="1" x14ac:dyDescent="0.25">
      <c r="A5" s="4" t="s">
        <v>229</v>
      </c>
      <c r="B5" s="4" t="s">
        <v>35</v>
      </c>
      <c r="C5" s="4" t="s">
        <v>36</v>
      </c>
      <c r="D5" s="4" t="s">
        <v>30</v>
      </c>
      <c r="E5" s="4">
        <v>809.1392035484314</v>
      </c>
      <c r="F5" s="4">
        <v>8424</v>
      </c>
      <c r="G5" s="4">
        <v>6318</v>
      </c>
      <c r="H5" s="4">
        <v>2106</v>
      </c>
      <c r="I5" s="4">
        <v>0.9256885090218423</v>
      </c>
      <c r="J5" s="4">
        <v>0</v>
      </c>
      <c r="K5" s="4">
        <v>0</v>
      </c>
      <c r="L5" s="4">
        <v>0.82313719337882441</v>
      </c>
      <c r="M5" s="4">
        <v>0</v>
      </c>
      <c r="N5" s="4">
        <v>0</v>
      </c>
      <c r="O5" s="4">
        <v>0.75733225108225111</v>
      </c>
      <c r="P5" s="4">
        <v>0</v>
      </c>
      <c r="Q5" s="4">
        <v>0</v>
      </c>
      <c r="R5" s="4">
        <v>0.78814114767841459</v>
      </c>
      <c r="T5" s="4">
        <v>1659</v>
      </c>
      <c r="U5" s="4">
        <v>63</v>
      </c>
      <c r="V5" s="4">
        <v>93</v>
      </c>
      <c r="W5" s="4">
        <v>291</v>
      </c>
      <c r="X5" s="4">
        <v>0.82313719337882441</v>
      </c>
      <c r="Y5" s="4">
        <v>0.75733225108225111</v>
      </c>
      <c r="Z5" s="4">
        <v>0.78814114767841459</v>
      </c>
      <c r="AA5" s="4">
        <v>384</v>
      </c>
      <c r="AB5" s="4">
        <v>0.94681423310701407</v>
      </c>
      <c r="AC5" s="4">
        <v>0.96326422393052691</v>
      </c>
      <c r="AD5" s="4">
        <v>0.95493212938447702</v>
      </c>
      <c r="AE5" s="4">
        <v>1722</v>
      </c>
      <c r="AF5" s="4">
        <v>0.9256885090218423</v>
      </c>
      <c r="AG5" s="4">
        <v>0.88497571324291924</v>
      </c>
      <c r="AH5" s="4">
        <v>0.86029823750638901</v>
      </c>
      <c r="AI5" s="4">
        <v>0.87153663853144581</v>
      </c>
      <c r="AJ5" s="4">
        <v>2106</v>
      </c>
      <c r="AK5" s="4">
        <v>0.92424897463000699</v>
      </c>
      <c r="AL5" s="4">
        <v>0.9256885090218423</v>
      </c>
      <c r="AM5" s="4">
        <v>0.92449918725581692</v>
      </c>
      <c r="AN5" s="4">
        <v>2106</v>
      </c>
    </row>
    <row r="6" spans="1:40" s="4" customFormat="1" x14ac:dyDescent="0.25">
      <c r="A6" s="4" t="s">
        <v>229</v>
      </c>
      <c r="B6" s="4" t="s">
        <v>37</v>
      </c>
      <c r="C6" s="4" t="s">
        <v>38</v>
      </c>
      <c r="D6" s="4" t="s">
        <v>30</v>
      </c>
      <c r="E6" s="4">
        <v>110.02988147735596</v>
      </c>
      <c r="F6" s="4">
        <v>808</v>
      </c>
      <c r="G6" s="4">
        <v>606</v>
      </c>
      <c r="H6" s="4">
        <v>202</v>
      </c>
      <c r="I6" s="4">
        <v>0.86386138613861385</v>
      </c>
      <c r="J6" s="4">
        <v>0</v>
      </c>
      <c r="K6" s="4">
        <v>0</v>
      </c>
      <c r="L6" s="4">
        <v>0.84562705612798228</v>
      </c>
      <c r="M6" s="4">
        <v>0</v>
      </c>
      <c r="N6" s="4">
        <v>0</v>
      </c>
      <c r="O6" s="4">
        <v>0.81974325874928289</v>
      </c>
      <c r="P6" s="4">
        <v>0</v>
      </c>
      <c r="Q6" s="4">
        <v>0</v>
      </c>
      <c r="R6" s="4">
        <v>0.8323470209339775</v>
      </c>
      <c r="T6" s="4">
        <v>106</v>
      </c>
      <c r="U6" s="4">
        <v>13</v>
      </c>
      <c r="V6" s="4">
        <v>15</v>
      </c>
      <c r="W6" s="4">
        <v>68</v>
      </c>
      <c r="X6" s="4">
        <v>0.84562705612798228</v>
      </c>
      <c r="Y6" s="4">
        <v>0.81974325874928289</v>
      </c>
      <c r="Z6" s="4">
        <v>0.8323470209339775</v>
      </c>
      <c r="AA6" s="4">
        <v>84</v>
      </c>
      <c r="AB6" s="4">
        <v>0.87632761138300275</v>
      </c>
      <c r="AC6" s="4">
        <v>0.89472653468166918</v>
      </c>
      <c r="AD6" s="4">
        <v>0.88536763245923134</v>
      </c>
      <c r="AE6" s="4">
        <v>118</v>
      </c>
      <c r="AF6" s="4">
        <v>0.86386138613861385</v>
      </c>
      <c r="AG6" s="4">
        <v>0.86097733375549246</v>
      </c>
      <c r="AH6" s="4">
        <v>0.85723489671547615</v>
      </c>
      <c r="AI6" s="4">
        <v>0.85885732669660442</v>
      </c>
      <c r="AJ6" s="4">
        <v>202</v>
      </c>
      <c r="AK6" s="4">
        <v>0.86365783816777597</v>
      </c>
      <c r="AL6" s="4">
        <v>0.86386138613861385</v>
      </c>
      <c r="AM6" s="4">
        <v>0.8635267470141561</v>
      </c>
      <c r="AN6" s="4">
        <v>202</v>
      </c>
    </row>
    <row r="7" spans="1:40" s="4" customFormat="1" x14ac:dyDescent="0.25">
      <c r="A7" s="4" t="s">
        <v>229</v>
      </c>
      <c r="B7" s="4" t="s">
        <v>39</v>
      </c>
      <c r="C7" s="4" t="s">
        <v>40</v>
      </c>
      <c r="D7" s="4" t="s">
        <v>30</v>
      </c>
      <c r="E7" s="4">
        <v>117.16468000411987</v>
      </c>
      <c r="F7" s="4">
        <v>857</v>
      </c>
      <c r="G7" s="4">
        <v>643</v>
      </c>
      <c r="H7" s="4">
        <v>214</v>
      </c>
      <c r="I7" s="4">
        <v>0.94049663116713744</v>
      </c>
      <c r="J7" s="4">
        <v>0</v>
      </c>
      <c r="K7" s="4">
        <v>0</v>
      </c>
      <c r="L7" s="4">
        <v>0.92435989020398379</v>
      </c>
      <c r="M7" s="4">
        <v>0</v>
      </c>
      <c r="N7" s="4">
        <v>0</v>
      </c>
      <c r="O7" s="4">
        <v>0.94086021505376349</v>
      </c>
      <c r="P7" s="4">
        <v>0</v>
      </c>
      <c r="Q7" s="4">
        <v>0</v>
      </c>
      <c r="R7" s="4">
        <v>0.93183341517970542</v>
      </c>
      <c r="T7" s="4">
        <v>114</v>
      </c>
      <c r="U7" s="4">
        <v>7</v>
      </c>
      <c r="V7" s="4">
        <v>6</v>
      </c>
      <c r="W7" s="4">
        <v>88</v>
      </c>
      <c r="X7" s="4">
        <v>0.92435989020398379</v>
      </c>
      <c r="Y7" s="4">
        <v>0.94086021505376349</v>
      </c>
      <c r="Z7" s="4">
        <v>0.93183341517970542</v>
      </c>
      <c r="AA7" s="4">
        <v>93</v>
      </c>
      <c r="AB7" s="4">
        <v>0.95499137017825841</v>
      </c>
      <c r="AC7" s="4">
        <v>0.94023506299959347</v>
      </c>
      <c r="AD7" s="4">
        <v>0.94714967464795885</v>
      </c>
      <c r="AE7" s="4">
        <v>121</v>
      </c>
      <c r="AF7" s="4">
        <v>0.94049663116713744</v>
      </c>
      <c r="AG7" s="4">
        <v>0.93967563019112099</v>
      </c>
      <c r="AH7" s="4">
        <v>0.94054763902667859</v>
      </c>
      <c r="AI7" s="4">
        <v>0.93949154491383213</v>
      </c>
      <c r="AJ7" s="4">
        <v>214</v>
      </c>
      <c r="AK7" s="4">
        <v>0.94170503253247917</v>
      </c>
      <c r="AL7" s="4">
        <v>0.94049663116713744</v>
      </c>
      <c r="AM7" s="4">
        <v>0.94050130037773516</v>
      </c>
      <c r="AN7" s="4">
        <v>214</v>
      </c>
    </row>
    <row r="8" spans="1:40" s="4" customFormat="1" x14ac:dyDescent="0.25">
      <c r="A8" s="4" t="s">
        <v>229</v>
      </c>
      <c r="B8" s="4" t="s">
        <v>41</v>
      </c>
      <c r="C8" s="4" t="s">
        <v>42</v>
      </c>
      <c r="D8" s="4" t="s">
        <v>30</v>
      </c>
      <c r="E8" s="4">
        <v>45.485692024230957</v>
      </c>
      <c r="F8" s="4">
        <v>109</v>
      </c>
      <c r="G8" s="4">
        <v>82</v>
      </c>
      <c r="H8" s="4">
        <v>27</v>
      </c>
      <c r="I8" s="4">
        <v>0.73445767195767198</v>
      </c>
      <c r="J8" s="4">
        <v>0</v>
      </c>
      <c r="K8" s="4">
        <v>0</v>
      </c>
      <c r="L8" s="4">
        <v>0.72171442687747045</v>
      </c>
      <c r="M8" s="4">
        <v>0</v>
      </c>
      <c r="N8" s="4">
        <v>0</v>
      </c>
      <c r="O8" s="4">
        <v>0.97222222222222221</v>
      </c>
      <c r="P8" s="4">
        <v>0</v>
      </c>
      <c r="Q8" s="4">
        <v>0</v>
      </c>
      <c r="R8" s="4">
        <v>0.82764674350040213</v>
      </c>
      <c r="T8" s="4">
        <v>3</v>
      </c>
      <c r="U8" s="4">
        <v>7</v>
      </c>
      <c r="V8" s="4">
        <v>1</v>
      </c>
      <c r="W8" s="4">
        <v>17</v>
      </c>
      <c r="X8" s="4">
        <v>0.72171442687747045</v>
      </c>
      <c r="Y8" s="4">
        <v>0.97222222222222221</v>
      </c>
      <c r="Z8" s="4">
        <v>0.82764674350040213</v>
      </c>
      <c r="AA8" s="4">
        <v>17</v>
      </c>
      <c r="AB8" s="4">
        <v>0.85416666666666663</v>
      </c>
      <c r="AC8" s="4">
        <v>0.28888888888888886</v>
      </c>
      <c r="AD8" s="4">
        <v>0.41083916083916083</v>
      </c>
      <c r="AE8" s="4">
        <v>10</v>
      </c>
      <c r="AF8" s="4">
        <v>0.73445767195767198</v>
      </c>
      <c r="AG8" s="4">
        <v>0.78794054677206848</v>
      </c>
      <c r="AH8" s="4">
        <v>0.63055555555555554</v>
      </c>
      <c r="AI8" s="4">
        <v>0.61924295216978142</v>
      </c>
      <c r="AJ8" s="4">
        <v>27</v>
      </c>
      <c r="AK8" s="4">
        <v>0.7699536775623731</v>
      </c>
      <c r="AL8" s="4">
        <v>0.73445767195767198</v>
      </c>
      <c r="AM8" s="4">
        <v>0.68313189370099947</v>
      </c>
      <c r="AN8" s="4">
        <v>27</v>
      </c>
    </row>
    <row r="9" spans="1:40" s="4" customFormat="1" x14ac:dyDescent="0.25">
      <c r="A9" s="4" t="s">
        <v>229</v>
      </c>
      <c r="B9" s="4" t="s">
        <v>43</v>
      </c>
      <c r="C9" s="4" t="s">
        <v>44</v>
      </c>
      <c r="D9" s="4" t="s">
        <v>30</v>
      </c>
      <c r="E9" s="4">
        <v>187.12222266197205</v>
      </c>
      <c r="F9" s="4">
        <v>1649</v>
      </c>
      <c r="G9" s="4">
        <v>1237</v>
      </c>
      <c r="H9" s="4">
        <v>412</v>
      </c>
      <c r="I9" s="4">
        <v>0.97392245939020672</v>
      </c>
      <c r="J9" s="4">
        <v>0</v>
      </c>
      <c r="K9" s="4">
        <v>0</v>
      </c>
      <c r="L9" s="4">
        <v>0.61590909090909096</v>
      </c>
      <c r="M9" s="4">
        <v>0</v>
      </c>
      <c r="N9" s="4">
        <v>0</v>
      </c>
      <c r="O9" s="4">
        <v>0.25454545454545452</v>
      </c>
      <c r="P9" s="4">
        <v>0</v>
      </c>
      <c r="Q9" s="4">
        <v>0</v>
      </c>
      <c r="R9" s="4">
        <v>0.33465909090909085</v>
      </c>
      <c r="T9" s="4">
        <v>399</v>
      </c>
      <c r="U9" s="4">
        <v>3</v>
      </c>
      <c r="V9" s="4">
        <v>8</v>
      </c>
      <c r="W9" s="4">
        <v>3</v>
      </c>
      <c r="X9" s="4">
        <v>0.61590909090909096</v>
      </c>
      <c r="Y9" s="4">
        <v>0.25454545454545452</v>
      </c>
      <c r="Z9" s="4">
        <v>0.33465909090909085</v>
      </c>
      <c r="AA9" s="4">
        <v>11</v>
      </c>
      <c r="AB9" s="4">
        <v>0.98034119477728443</v>
      </c>
      <c r="AC9" s="4">
        <v>0.99314524633689405</v>
      </c>
      <c r="AD9" s="4">
        <v>0.98668717794052629</v>
      </c>
      <c r="AE9" s="4">
        <v>401</v>
      </c>
      <c r="AF9" s="4">
        <v>0.97392245939020672</v>
      </c>
      <c r="AG9" s="4">
        <v>0.7981251428431877</v>
      </c>
      <c r="AH9" s="4">
        <v>0.62384535044117428</v>
      </c>
      <c r="AI9" s="4">
        <v>0.66067313442480857</v>
      </c>
      <c r="AJ9" s="4">
        <v>412</v>
      </c>
      <c r="AK9" s="4">
        <v>0.97060551925841843</v>
      </c>
      <c r="AL9" s="4">
        <v>0.97392245939020672</v>
      </c>
      <c r="AM9" s="4">
        <v>0.96968711500976212</v>
      </c>
      <c r="AN9" s="4">
        <v>412</v>
      </c>
    </row>
    <row r="10" spans="1:40" s="4" customFormat="1" x14ac:dyDescent="0.25">
      <c r="A10" s="4" t="s">
        <v>229</v>
      </c>
      <c r="B10" s="4" t="s">
        <v>45</v>
      </c>
      <c r="C10" s="4" t="s">
        <v>46</v>
      </c>
      <c r="D10" s="4" t="s">
        <v>30</v>
      </c>
      <c r="E10" s="4">
        <v>297.60310649871826</v>
      </c>
      <c r="F10" s="4">
        <v>2847</v>
      </c>
      <c r="G10" s="4">
        <v>2136</v>
      </c>
      <c r="H10" s="4">
        <v>711</v>
      </c>
      <c r="I10" s="4">
        <v>0.84685085099322044</v>
      </c>
      <c r="J10" s="4">
        <v>0</v>
      </c>
      <c r="K10" s="4">
        <v>0</v>
      </c>
      <c r="L10" s="4">
        <v>0.86182670848882448</v>
      </c>
      <c r="M10" s="4">
        <v>0</v>
      </c>
      <c r="N10" s="4">
        <v>0</v>
      </c>
      <c r="O10" s="4">
        <v>0.88875833468856724</v>
      </c>
      <c r="P10" s="4">
        <v>0</v>
      </c>
      <c r="Q10" s="4">
        <v>0</v>
      </c>
      <c r="R10" s="4">
        <v>0.87493770202515631</v>
      </c>
      <c r="T10" s="4">
        <v>221</v>
      </c>
      <c r="U10" s="4">
        <v>61</v>
      </c>
      <c r="V10" s="4">
        <v>48</v>
      </c>
      <c r="W10" s="4">
        <v>382</v>
      </c>
      <c r="X10" s="4">
        <v>0.86182670848882448</v>
      </c>
      <c r="Y10" s="4">
        <v>0.88875833468856724</v>
      </c>
      <c r="Z10" s="4">
        <v>0.87493770202515631</v>
      </c>
      <c r="AA10" s="4">
        <v>429</v>
      </c>
      <c r="AB10" s="4">
        <v>0.82326233763369217</v>
      </c>
      <c r="AC10" s="4">
        <v>0.78315540184948507</v>
      </c>
      <c r="AD10" s="4">
        <v>0.80235647611279859</v>
      </c>
      <c r="AE10" s="4">
        <v>282</v>
      </c>
      <c r="AF10" s="4">
        <v>0.84685085099322044</v>
      </c>
      <c r="AG10" s="4">
        <v>0.84254452306125849</v>
      </c>
      <c r="AH10" s="4">
        <v>0.83595686826902615</v>
      </c>
      <c r="AI10" s="4">
        <v>0.83864708906897745</v>
      </c>
      <c r="AJ10" s="4">
        <v>711</v>
      </c>
      <c r="AK10" s="4">
        <v>0.84651949846607499</v>
      </c>
      <c r="AL10" s="4">
        <v>0.84685085099322044</v>
      </c>
      <c r="AM10" s="4">
        <v>0.8461328186593029</v>
      </c>
      <c r="AN10" s="4">
        <v>711</v>
      </c>
    </row>
    <row r="11" spans="1:40" s="4" customFormat="1" x14ac:dyDescent="0.25">
      <c r="A11" s="4" t="s">
        <v>229</v>
      </c>
      <c r="B11" s="4" t="s">
        <v>47</v>
      </c>
      <c r="C11" s="4" t="s">
        <v>48</v>
      </c>
      <c r="D11" s="4" t="s">
        <v>30</v>
      </c>
      <c r="E11" s="4">
        <v>481.67414021492004</v>
      </c>
      <c r="F11" s="4">
        <v>4859</v>
      </c>
      <c r="G11" s="4">
        <v>3645</v>
      </c>
      <c r="H11" s="4">
        <v>1214</v>
      </c>
      <c r="I11" s="4">
        <v>0.83432807235205186</v>
      </c>
      <c r="J11" s="4">
        <v>0</v>
      </c>
      <c r="K11" s="4">
        <v>0</v>
      </c>
      <c r="L11" s="4">
        <v>0.87183237637496203</v>
      </c>
      <c r="M11" s="4">
        <v>0</v>
      </c>
      <c r="N11" s="4">
        <v>0</v>
      </c>
      <c r="O11" s="4">
        <v>0.89101176779212043</v>
      </c>
      <c r="P11" s="4">
        <v>0</v>
      </c>
      <c r="Q11" s="4">
        <v>0</v>
      </c>
      <c r="R11" s="4">
        <v>0.88115026632871229</v>
      </c>
      <c r="T11" s="4">
        <v>268</v>
      </c>
      <c r="U11" s="4">
        <v>110</v>
      </c>
      <c r="V11" s="4">
        <v>91</v>
      </c>
      <c r="W11" s="4">
        <v>746</v>
      </c>
      <c r="X11" s="4">
        <v>0.87183237637496203</v>
      </c>
      <c r="Y11" s="4">
        <v>0.89101176779212043</v>
      </c>
      <c r="Z11" s="4">
        <v>0.88115026632871229</v>
      </c>
      <c r="AA11" s="4">
        <v>837</v>
      </c>
      <c r="AB11" s="4">
        <v>0.74630977086850459</v>
      </c>
      <c r="AC11" s="4">
        <v>0.70856665684251885</v>
      </c>
      <c r="AD11" s="4">
        <v>0.72622334908856179</v>
      </c>
      <c r="AE11" s="4">
        <v>377</v>
      </c>
      <c r="AF11" s="4">
        <v>0.83432807235205186</v>
      </c>
      <c r="AG11" s="4">
        <v>0.80907107362173325</v>
      </c>
      <c r="AH11" s="4">
        <v>0.79978921231731959</v>
      </c>
      <c r="AI11" s="4">
        <v>0.80368680770863699</v>
      </c>
      <c r="AJ11" s="4">
        <v>1214</v>
      </c>
      <c r="AK11" s="4">
        <v>0.83282135256109824</v>
      </c>
      <c r="AL11" s="4">
        <v>0.83432807235205186</v>
      </c>
      <c r="AM11" s="4">
        <v>0.83300997375862162</v>
      </c>
      <c r="AN11" s="4">
        <v>1214</v>
      </c>
    </row>
    <row r="12" spans="1:40" s="4" customFormat="1" x14ac:dyDescent="0.25">
      <c r="A12" s="4" t="s">
        <v>229</v>
      </c>
      <c r="B12" s="4" t="s">
        <v>49</v>
      </c>
      <c r="C12" s="4" t="s">
        <v>50</v>
      </c>
      <c r="D12" s="4" t="s">
        <v>30</v>
      </c>
      <c r="E12" s="4">
        <v>90.092172861099243</v>
      </c>
      <c r="F12" s="4">
        <v>587</v>
      </c>
      <c r="G12" s="4">
        <v>441</v>
      </c>
      <c r="H12" s="4">
        <v>146</v>
      </c>
      <c r="I12" s="4">
        <v>0.85520920697045932</v>
      </c>
      <c r="J12" s="4">
        <v>0</v>
      </c>
      <c r="K12" s="4">
        <v>0</v>
      </c>
      <c r="L12" s="4">
        <v>0.87625732363933539</v>
      </c>
      <c r="M12" s="4">
        <v>0</v>
      </c>
      <c r="N12" s="4">
        <v>0</v>
      </c>
      <c r="O12" s="4">
        <v>0.88561259143155691</v>
      </c>
      <c r="P12" s="4">
        <v>0</v>
      </c>
      <c r="Q12" s="4">
        <v>0</v>
      </c>
      <c r="R12" s="4">
        <v>0.87921777627914532</v>
      </c>
      <c r="T12" s="4">
        <v>48</v>
      </c>
      <c r="U12" s="4">
        <v>11</v>
      </c>
      <c r="V12" s="4">
        <v>10</v>
      </c>
      <c r="W12" s="4">
        <v>78</v>
      </c>
      <c r="X12" s="4">
        <v>0.87625732363933539</v>
      </c>
      <c r="Y12" s="4">
        <v>0.88561259143155691</v>
      </c>
      <c r="Z12" s="4">
        <v>0.87921777627914532</v>
      </c>
      <c r="AA12" s="4">
        <v>87</v>
      </c>
      <c r="AB12" s="4">
        <v>0.83310493279437381</v>
      </c>
      <c r="AC12" s="4">
        <v>0.81031073446327695</v>
      </c>
      <c r="AD12" s="4">
        <v>0.81807626193752347</v>
      </c>
      <c r="AE12" s="4">
        <v>59</v>
      </c>
      <c r="AF12" s="4">
        <v>0.85520920697045932</v>
      </c>
      <c r="AG12" s="4">
        <v>0.8546811282168546</v>
      </c>
      <c r="AH12" s="4">
        <v>0.84796166294741693</v>
      </c>
      <c r="AI12" s="4">
        <v>0.8486470191083344</v>
      </c>
      <c r="AJ12" s="4">
        <v>146</v>
      </c>
      <c r="AK12" s="4">
        <v>0.85883694305871239</v>
      </c>
      <c r="AL12" s="4">
        <v>0.85520920697045932</v>
      </c>
      <c r="AM12" s="4">
        <v>0.85453407205358678</v>
      </c>
      <c r="AN12" s="4">
        <v>146</v>
      </c>
    </row>
    <row r="13" spans="1:40" s="4" customFormat="1" x14ac:dyDescent="0.25">
      <c r="A13" s="4" t="s">
        <v>229</v>
      </c>
      <c r="B13" s="4" t="s">
        <v>51</v>
      </c>
      <c r="C13" s="4" t="s">
        <v>52</v>
      </c>
      <c r="D13" s="4" t="s">
        <v>30</v>
      </c>
      <c r="E13" s="4">
        <v>2625.5752313137054</v>
      </c>
      <c r="F13" s="4">
        <v>28195</v>
      </c>
      <c r="G13" s="4">
        <v>21147</v>
      </c>
      <c r="H13" s="4">
        <v>7048</v>
      </c>
      <c r="I13" s="4">
        <v>0.83773719563831517</v>
      </c>
      <c r="J13" s="4">
        <v>0</v>
      </c>
      <c r="K13" s="4">
        <v>0</v>
      </c>
      <c r="L13" s="4">
        <v>0.8577693212026285</v>
      </c>
      <c r="M13" s="4">
        <v>0</v>
      </c>
      <c r="N13" s="4">
        <v>0</v>
      </c>
      <c r="O13" s="4">
        <v>0.86644054701156004</v>
      </c>
      <c r="P13" s="4">
        <v>0</v>
      </c>
      <c r="Q13" s="4">
        <v>0</v>
      </c>
      <c r="R13" s="4">
        <v>0.86207816598275855</v>
      </c>
      <c r="T13" s="4">
        <v>2331</v>
      </c>
      <c r="U13" s="4">
        <v>593</v>
      </c>
      <c r="V13" s="4">
        <v>551</v>
      </c>
      <c r="W13" s="4">
        <v>3575</v>
      </c>
      <c r="X13" s="4">
        <v>0.8577693212026285</v>
      </c>
      <c r="Y13" s="4">
        <v>0.86644054701156004</v>
      </c>
      <c r="Z13" s="4">
        <v>0.86207816598275855</v>
      </c>
      <c r="AA13" s="4">
        <v>4125</v>
      </c>
      <c r="AB13" s="4">
        <v>0.8087924860849327</v>
      </c>
      <c r="AC13" s="4">
        <v>0.79722961155756533</v>
      </c>
      <c r="AD13" s="4">
        <v>0.80295968929724659</v>
      </c>
      <c r="AE13" s="4">
        <v>2923</v>
      </c>
      <c r="AF13" s="4">
        <v>0.83773719563831517</v>
      </c>
      <c r="AG13" s="4">
        <v>0.83328090364378071</v>
      </c>
      <c r="AH13" s="4">
        <v>0.83183507928456257</v>
      </c>
      <c r="AI13" s="4">
        <v>0.83251892764000257</v>
      </c>
      <c r="AJ13" s="4">
        <v>7048</v>
      </c>
      <c r="AK13" s="4">
        <v>0.83745787674148719</v>
      </c>
      <c r="AL13" s="4">
        <v>0.83773719563831517</v>
      </c>
      <c r="AM13" s="4">
        <v>0.83756056841715787</v>
      </c>
      <c r="AN13" s="4">
        <v>7048</v>
      </c>
    </row>
    <row r="14" spans="1:40" s="4" customFormat="1" x14ac:dyDescent="0.25">
      <c r="A14" s="4" t="s">
        <v>229</v>
      </c>
      <c r="B14" s="4" t="s">
        <v>53</v>
      </c>
      <c r="C14" s="4" t="s">
        <v>54</v>
      </c>
      <c r="D14" s="4" t="s">
        <v>30</v>
      </c>
      <c r="E14" s="4">
        <v>52.708021640777588</v>
      </c>
      <c r="F14" s="4">
        <v>156</v>
      </c>
      <c r="G14" s="4">
        <v>117</v>
      </c>
      <c r="H14" s="4">
        <v>39</v>
      </c>
      <c r="I14" s="4">
        <v>0.78846153846153844</v>
      </c>
      <c r="J14" s="4">
        <v>0</v>
      </c>
      <c r="K14" s="4">
        <v>0</v>
      </c>
      <c r="L14" s="4">
        <v>0.85317460317460314</v>
      </c>
      <c r="M14" s="4">
        <v>0</v>
      </c>
      <c r="N14" s="4">
        <v>0</v>
      </c>
      <c r="O14" s="4">
        <v>0.38621794871794868</v>
      </c>
      <c r="P14" s="4">
        <v>0</v>
      </c>
      <c r="Q14" s="4">
        <v>0</v>
      </c>
      <c r="R14" s="4">
        <v>0.50714285714285712</v>
      </c>
      <c r="T14" s="4">
        <v>26</v>
      </c>
      <c r="U14" s="4">
        <v>1</v>
      </c>
      <c r="V14" s="4">
        <v>8</v>
      </c>
      <c r="W14" s="4">
        <v>5</v>
      </c>
      <c r="X14" s="4">
        <v>0.85317460317460314</v>
      </c>
      <c r="Y14" s="4">
        <v>0.38621794871794868</v>
      </c>
      <c r="Z14" s="4">
        <v>0.50714285714285712</v>
      </c>
      <c r="AA14" s="4">
        <v>13</v>
      </c>
      <c r="AB14" s="4">
        <v>0.78003472222222225</v>
      </c>
      <c r="AC14" s="4">
        <v>0.97186609686609682</v>
      </c>
      <c r="AD14" s="4">
        <v>0.8642223374528275</v>
      </c>
      <c r="AE14" s="4">
        <v>26</v>
      </c>
      <c r="AF14" s="4">
        <v>0.78846153846153844</v>
      </c>
      <c r="AG14" s="4">
        <v>0.8166046626984127</v>
      </c>
      <c r="AH14" s="4">
        <v>0.67904202279202286</v>
      </c>
      <c r="AI14" s="4">
        <v>0.6856825972978422</v>
      </c>
      <c r="AJ14" s="4">
        <v>39</v>
      </c>
      <c r="AK14" s="4">
        <v>0.80302579365079374</v>
      </c>
      <c r="AL14" s="4">
        <v>0.78846153846153844</v>
      </c>
      <c r="AM14" s="4">
        <v>0.75267179886054647</v>
      </c>
      <c r="AN14" s="4">
        <v>39</v>
      </c>
    </row>
    <row r="15" spans="1:40" s="4" customFormat="1" x14ac:dyDescent="0.25">
      <c r="A15" s="4" t="s">
        <v>229</v>
      </c>
      <c r="B15" s="4" t="s">
        <v>55</v>
      </c>
      <c r="C15" s="4" t="s">
        <v>56</v>
      </c>
      <c r="D15" s="4" t="s">
        <v>30</v>
      </c>
      <c r="E15" s="4">
        <v>80.487623691558838</v>
      </c>
      <c r="F15" s="4">
        <v>469</v>
      </c>
      <c r="G15" s="4">
        <v>352</v>
      </c>
      <c r="H15" s="4">
        <v>117</v>
      </c>
      <c r="I15" s="4">
        <v>0.82092930609879766</v>
      </c>
      <c r="J15" s="4">
        <v>0</v>
      </c>
      <c r="K15" s="4">
        <v>0</v>
      </c>
      <c r="L15" s="4">
        <v>0.84443056943056949</v>
      </c>
      <c r="M15" s="4">
        <v>0</v>
      </c>
      <c r="N15" s="4">
        <v>0</v>
      </c>
      <c r="O15" s="4">
        <v>0.85590062111801235</v>
      </c>
      <c r="P15" s="4">
        <v>0</v>
      </c>
      <c r="Q15" s="4">
        <v>0</v>
      </c>
      <c r="R15" s="4">
        <v>0.84949857963157349</v>
      </c>
      <c r="T15" s="4">
        <v>37</v>
      </c>
      <c r="U15" s="4">
        <v>11</v>
      </c>
      <c r="V15" s="4">
        <v>10</v>
      </c>
      <c r="W15" s="4">
        <v>60</v>
      </c>
      <c r="X15" s="4">
        <v>0.84443056943056949</v>
      </c>
      <c r="Y15" s="4">
        <v>0.85590062111801235</v>
      </c>
      <c r="Z15" s="4">
        <v>0.84949857963157349</v>
      </c>
      <c r="AA15" s="4">
        <v>69</v>
      </c>
      <c r="AB15" s="4">
        <v>0.78919005229332151</v>
      </c>
      <c r="AC15" s="4">
        <v>0.76994680851063824</v>
      </c>
      <c r="AD15" s="4">
        <v>0.77810322483234129</v>
      </c>
      <c r="AE15" s="4">
        <v>48</v>
      </c>
      <c r="AF15" s="4">
        <v>0.82092930609879766</v>
      </c>
      <c r="AG15" s="4">
        <v>0.81681031086194555</v>
      </c>
      <c r="AH15" s="4">
        <v>0.81292371481432535</v>
      </c>
      <c r="AI15" s="4">
        <v>0.81380090223195745</v>
      </c>
      <c r="AJ15" s="4">
        <v>117</v>
      </c>
      <c r="AK15" s="4">
        <v>0.82188757073695184</v>
      </c>
      <c r="AL15" s="4">
        <v>0.82092930609879766</v>
      </c>
      <c r="AM15" s="4">
        <v>0.82041630605606741</v>
      </c>
      <c r="AN15" s="4">
        <v>117</v>
      </c>
    </row>
    <row r="16" spans="1:40" s="4" customFormat="1" x14ac:dyDescent="0.25">
      <c r="A16" s="4" t="s">
        <v>229</v>
      </c>
      <c r="B16" s="4" t="s">
        <v>57</v>
      </c>
      <c r="C16" s="4" t="s">
        <v>58</v>
      </c>
      <c r="D16" s="4" t="s">
        <v>30</v>
      </c>
      <c r="E16" s="4">
        <v>92.343859434127808</v>
      </c>
      <c r="F16" s="4">
        <v>556</v>
      </c>
      <c r="G16" s="4">
        <v>417</v>
      </c>
      <c r="H16" s="4">
        <v>139</v>
      </c>
      <c r="I16" s="4">
        <v>0.92985611510791366</v>
      </c>
      <c r="J16" s="4">
        <v>0</v>
      </c>
      <c r="K16" s="4">
        <v>0</v>
      </c>
      <c r="L16" s="4">
        <v>0.94380366817276595</v>
      </c>
      <c r="M16" s="4">
        <v>0</v>
      </c>
      <c r="N16" s="4">
        <v>0</v>
      </c>
      <c r="O16" s="4">
        <v>0.98226784151981006</v>
      </c>
      <c r="P16" s="4">
        <v>0</v>
      </c>
      <c r="Q16" s="4">
        <v>0</v>
      </c>
      <c r="R16" s="4">
        <v>0.96222194099661862</v>
      </c>
      <c r="T16" s="4">
        <v>5</v>
      </c>
      <c r="U16" s="4">
        <v>8</v>
      </c>
      <c r="V16" s="4">
        <v>2</v>
      </c>
      <c r="W16" s="4">
        <v>124</v>
      </c>
      <c r="X16" s="4">
        <v>0.94380366817276595</v>
      </c>
      <c r="Y16" s="4">
        <v>0.98226784151981006</v>
      </c>
      <c r="Z16" s="4">
        <v>0.96222194099661862</v>
      </c>
      <c r="AA16" s="4">
        <v>126</v>
      </c>
      <c r="AB16" s="4">
        <v>0.79062500000000002</v>
      </c>
      <c r="AC16" s="4">
        <v>0.4054487179487179</v>
      </c>
      <c r="AD16" s="4">
        <v>0.48322245564892624</v>
      </c>
      <c r="AE16" s="4">
        <v>13</v>
      </c>
      <c r="AF16" s="4">
        <v>0.92985611510791366</v>
      </c>
      <c r="AG16" s="4">
        <v>0.86721433408638304</v>
      </c>
      <c r="AH16" s="4">
        <v>0.69385827973426395</v>
      </c>
      <c r="AI16" s="4">
        <v>0.7227221983227724</v>
      </c>
      <c r="AJ16" s="4">
        <v>139</v>
      </c>
      <c r="AK16" s="4">
        <v>0.93047294428531357</v>
      </c>
      <c r="AL16" s="4">
        <v>0.92985611510791366</v>
      </c>
      <c r="AM16" s="4">
        <v>0.91888398888357548</v>
      </c>
      <c r="AN16" s="4">
        <v>139</v>
      </c>
    </row>
    <row r="17" spans="1:40" s="4" customFormat="1" x14ac:dyDescent="0.25">
      <c r="A17" s="4" t="s">
        <v>229</v>
      </c>
      <c r="B17" s="4" t="s">
        <v>59</v>
      </c>
      <c r="C17" s="4" t="s">
        <v>60</v>
      </c>
      <c r="D17" s="4" t="s">
        <v>30</v>
      </c>
      <c r="E17" s="4">
        <v>128.12031006813049</v>
      </c>
      <c r="F17" s="4">
        <v>1008</v>
      </c>
      <c r="G17" s="4">
        <v>756</v>
      </c>
      <c r="H17" s="4">
        <v>252</v>
      </c>
      <c r="I17" s="4">
        <v>0.84523809523809534</v>
      </c>
      <c r="J17" s="4">
        <v>0</v>
      </c>
      <c r="K17" s="4">
        <v>0</v>
      </c>
      <c r="L17" s="4">
        <v>0.87352878462494066</v>
      </c>
      <c r="M17" s="4">
        <v>0</v>
      </c>
      <c r="N17" s="4">
        <v>0</v>
      </c>
      <c r="O17" s="4">
        <v>0.91639509621353188</v>
      </c>
      <c r="P17" s="4">
        <v>0</v>
      </c>
      <c r="Q17" s="4">
        <v>0</v>
      </c>
      <c r="R17" s="4">
        <v>0.89412682982729308</v>
      </c>
      <c r="T17" s="4">
        <v>49</v>
      </c>
      <c r="U17" s="4">
        <v>24</v>
      </c>
      <c r="V17" s="4">
        <v>15</v>
      </c>
      <c r="W17" s="4">
        <v>165</v>
      </c>
      <c r="X17" s="4">
        <v>0.87352878462494066</v>
      </c>
      <c r="Y17" s="4">
        <v>0.91639509621353188</v>
      </c>
      <c r="Z17" s="4">
        <v>0.89412682982729308</v>
      </c>
      <c r="AA17" s="4">
        <v>180</v>
      </c>
      <c r="AB17" s="4">
        <v>0.76475775688476699</v>
      </c>
      <c r="AC17" s="4">
        <v>0.66852168949771695</v>
      </c>
      <c r="AD17" s="4">
        <v>0.7111055674802238</v>
      </c>
      <c r="AE17" s="4">
        <v>72</v>
      </c>
      <c r="AF17" s="4">
        <v>0.84523809523809534</v>
      </c>
      <c r="AG17" s="4">
        <v>0.81914327075485394</v>
      </c>
      <c r="AH17" s="4">
        <v>0.79245839285562436</v>
      </c>
      <c r="AI17" s="4">
        <v>0.80261619865375844</v>
      </c>
      <c r="AJ17" s="4">
        <v>252</v>
      </c>
      <c r="AK17" s="4">
        <v>0.84217409429236856</v>
      </c>
      <c r="AL17" s="4">
        <v>0.84523809523809534</v>
      </c>
      <c r="AM17" s="4">
        <v>0.84152795213708742</v>
      </c>
      <c r="AN17" s="4">
        <v>252</v>
      </c>
    </row>
    <row r="18" spans="1:40" s="4" customFormat="1" x14ac:dyDescent="0.25">
      <c r="A18" s="4" t="s">
        <v>229</v>
      </c>
      <c r="B18" s="4" t="s">
        <v>61</v>
      </c>
      <c r="C18" s="4" t="s">
        <v>62</v>
      </c>
      <c r="D18" s="4" t="s">
        <v>30</v>
      </c>
      <c r="E18" s="4">
        <v>57.678690910339355</v>
      </c>
      <c r="F18" s="4">
        <v>200</v>
      </c>
      <c r="G18" s="4">
        <v>150</v>
      </c>
      <c r="H18" s="4">
        <v>50</v>
      </c>
      <c r="I18" s="4">
        <v>0.69499999999999995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T18" s="4">
        <v>35</v>
      </c>
      <c r="U18" s="4">
        <v>0</v>
      </c>
      <c r="V18" s="4">
        <v>15</v>
      </c>
      <c r="W18" s="4">
        <v>0</v>
      </c>
      <c r="X18" s="4">
        <v>0</v>
      </c>
      <c r="Y18" s="4">
        <v>0</v>
      </c>
      <c r="Z18" s="4">
        <v>0</v>
      </c>
      <c r="AA18" s="4">
        <v>16</v>
      </c>
      <c r="AB18" s="4">
        <v>0.69499999999999995</v>
      </c>
      <c r="AC18" s="4">
        <v>1</v>
      </c>
      <c r="AD18" s="4">
        <v>0.82002801120448177</v>
      </c>
      <c r="AE18" s="4">
        <v>34</v>
      </c>
      <c r="AF18" s="4">
        <v>0.69499999999999995</v>
      </c>
      <c r="AG18" s="4">
        <v>0.34749999999999998</v>
      </c>
      <c r="AH18" s="4">
        <v>0.5</v>
      </c>
      <c r="AI18" s="4">
        <v>0.41001400560224088</v>
      </c>
      <c r="AJ18" s="4">
        <v>50</v>
      </c>
      <c r="AK18" s="4">
        <v>0.48309999999999997</v>
      </c>
      <c r="AL18" s="4">
        <v>0.69499999999999995</v>
      </c>
      <c r="AM18" s="4">
        <v>0.56997198879551814</v>
      </c>
      <c r="AN18" s="4">
        <v>50</v>
      </c>
    </row>
    <row r="19" spans="1:40" s="4" customFormat="1" x14ac:dyDescent="0.25">
      <c r="A19" s="4" t="s">
        <v>229</v>
      </c>
      <c r="B19" s="4" t="s">
        <v>63</v>
      </c>
      <c r="C19" s="4" t="s">
        <v>64</v>
      </c>
      <c r="D19" s="4" t="s">
        <v>30</v>
      </c>
      <c r="E19" s="4">
        <v>6464.2271621227264</v>
      </c>
      <c r="F19" s="4">
        <v>70000</v>
      </c>
      <c r="G19" s="4">
        <v>52500</v>
      </c>
      <c r="H19" s="4">
        <v>17500</v>
      </c>
      <c r="I19" s="4">
        <v>0.91124285714285724</v>
      </c>
      <c r="J19" s="4">
        <v>0</v>
      </c>
      <c r="K19" s="4">
        <v>0</v>
      </c>
      <c r="L19" s="4">
        <v>0.91139766898579277</v>
      </c>
      <c r="M19" s="4">
        <v>0</v>
      </c>
      <c r="N19" s="4">
        <v>0</v>
      </c>
      <c r="O19" s="4">
        <v>0.91105714285714279</v>
      </c>
      <c r="P19" s="4">
        <v>0</v>
      </c>
      <c r="Q19" s="4">
        <v>0</v>
      </c>
      <c r="R19" s="4">
        <v>0.91122666226023752</v>
      </c>
      <c r="T19" s="4">
        <v>7975</v>
      </c>
      <c r="U19" s="4">
        <v>775</v>
      </c>
      <c r="V19" s="4">
        <v>778</v>
      </c>
      <c r="W19" s="4">
        <v>7972</v>
      </c>
      <c r="X19" s="4">
        <v>0.91139766898579277</v>
      </c>
      <c r="Y19" s="4">
        <v>0.91105714285714279</v>
      </c>
      <c r="Z19" s="4">
        <v>0.91122666226023752</v>
      </c>
      <c r="AA19" s="4">
        <v>8750</v>
      </c>
      <c r="AB19" s="4">
        <v>0.91109073495017756</v>
      </c>
      <c r="AC19" s="4">
        <v>0.91142857142857137</v>
      </c>
      <c r="AD19" s="4">
        <v>0.91125891218772859</v>
      </c>
      <c r="AE19" s="4">
        <v>8750</v>
      </c>
      <c r="AF19" s="4">
        <v>0.91124285714285724</v>
      </c>
      <c r="AG19" s="4">
        <v>0.91124420196798517</v>
      </c>
      <c r="AH19" s="4">
        <v>0.91124285714285724</v>
      </c>
      <c r="AI19" s="4">
        <v>0.911242787223983</v>
      </c>
      <c r="AJ19" s="4">
        <v>17500</v>
      </c>
      <c r="AK19" s="4">
        <v>0.91124420196798517</v>
      </c>
      <c r="AL19" s="4">
        <v>0.91124285714285724</v>
      </c>
      <c r="AM19" s="4">
        <v>0.911242787223983</v>
      </c>
      <c r="AN19" s="4">
        <v>17500</v>
      </c>
    </row>
    <row r="20" spans="1:40" s="4" customFormat="1" x14ac:dyDescent="0.25">
      <c r="A20" s="4" t="s">
        <v>229</v>
      </c>
      <c r="B20" s="4" t="s">
        <v>65</v>
      </c>
      <c r="C20" s="4" t="s">
        <v>66</v>
      </c>
      <c r="D20" s="4" t="s">
        <v>30</v>
      </c>
      <c r="E20" s="4">
        <v>5181.9769692420959</v>
      </c>
      <c r="F20" s="4">
        <v>55059</v>
      </c>
      <c r="G20" s="4">
        <v>41295</v>
      </c>
      <c r="H20" s="4">
        <v>13764</v>
      </c>
      <c r="I20" s="4">
        <v>0.92978438200571245</v>
      </c>
      <c r="J20" s="4">
        <v>0</v>
      </c>
      <c r="K20" s="4">
        <v>0</v>
      </c>
      <c r="L20" s="4">
        <v>0.94434577853458102</v>
      </c>
      <c r="M20" s="4">
        <v>0</v>
      </c>
      <c r="N20" s="4">
        <v>0</v>
      </c>
      <c r="O20" s="4">
        <v>0.95898850507236466</v>
      </c>
      <c r="P20" s="4">
        <v>0</v>
      </c>
      <c r="Q20" s="4">
        <v>0</v>
      </c>
      <c r="R20" s="4">
        <v>0.95159544461954471</v>
      </c>
      <c r="T20" s="4">
        <v>3299</v>
      </c>
      <c r="U20" s="4">
        <v>560</v>
      </c>
      <c r="V20" s="4">
        <v>406</v>
      </c>
      <c r="W20" s="4">
        <v>9500</v>
      </c>
      <c r="X20" s="4">
        <v>0.94434577853458102</v>
      </c>
      <c r="Y20" s="4">
        <v>0.95898850507236466</v>
      </c>
      <c r="Z20" s="4">
        <v>0.95159544461954471</v>
      </c>
      <c r="AA20" s="4">
        <v>9905</v>
      </c>
      <c r="AB20" s="4">
        <v>0.89046637980728549</v>
      </c>
      <c r="AC20" s="4">
        <v>0.85481990152889342</v>
      </c>
      <c r="AD20" s="4">
        <v>0.87217585004951448</v>
      </c>
      <c r="AE20" s="4">
        <v>3859</v>
      </c>
      <c r="AF20" s="4">
        <v>0.92978438200571245</v>
      </c>
      <c r="AG20" s="4">
        <v>0.91740607917093309</v>
      </c>
      <c r="AH20" s="4">
        <v>0.90690420330062915</v>
      </c>
      <c r="AI20" s="4">
        <v>0.91188564733452959</v>
      </c>
      <c r="AJ20" s="4">
        <v>13764</v>
      </c>
      <c r="AK20" s="4">
        <v>0.92924051485621417</v>
      </c>
      <c r="AL20" s="4">
        <v>0.92978438200571245</v>
      </c>
      <c r="AM20" s="4">
        <v>0.92932984426662157</v>
      </c>
      <c r="AN20" s="4">
        <v>13764</v>
      </c>
    </row>
    <row r="21" spans="1:40" s="4" customFormat="1" x14ac:dyDescent="0.25">
      <c r="A21" s="4" t="s">
        <v>229</v>
      </c>
      <c r="B21" s="4" t="s">
        <v>67</v>
      </c>
      <c r="C21" s="4" t="s">
        <v>68</v>
      </c>
      <c r="D21" s="4" t="s">
        <v>30</v>
      </c>
      <c r="E21" s="4">
        <v>6596.1548655033112</v>
      </c>
      <c r="F21" s="4">
        <v>70000</v>
      </c>
      <c r="G21" s="4">
        <v>52500</v>
      </c>
      <c r="H21" s="4">
        <v>17500</v>
      </c>
      <c r="I21" s="4">
        <v>0.91831428571428564</v>
      </c>
      <c r="J21" s="4">
        <v>0</v>
      </c>
      <c r="K21" s="4">
        <v>0</v>
      </c>
      <c r="L21" s="4">
        <v>0.91136443121004207</v>
      </c>
      <c r="M21" s="4">
        <v>0</v>
      </c>
      <c r="N21" s="4">
        <v>0</v>
      </c>
      <c r="O21" s="4">
        <v>0.92679999999999996</v>
      </c>
      <c r="P21" s="4">
        <v>0</v>
      </c>
      <c r="Q21" s="4">
        <v>0</v>
      </c>
      <c r="R21" s="4">
        <v>0.91900123445561066</v>
      </c>
      <c r="T21" s="4">
        <v>7961</v>
      </c>
      <c r="U21" s="4">
        <v>789</v>
      </c>
      <c r="V21" s="4">
        <v>641</v>
      </c>
      <c r="W21" s="4">
        <v>8110</v>
      </c>
      <c r="X21" s="4">
        <v>0.91136443121004207</v>
      </c>
      <c r="Y21" s="4">
        <v>0.92679999999999996</v>
      </c>
      <c r="Z21" s="4">
        <v>0.91900123445561066</v>
      </c>
      <c r="AA21" s="4">
        <v>8750</v>
      </c>
      <c r="AB21" s="4">
        <v>0.92556554493782739</v>
      </c>
      <c r="AC21" s="4">
        <v>0.90982857142857143</v>
      </c>
      <c r="AD21" s="4">
        <v>0.91761255680593723</v>
      </c>
      <c r="AE21" s="4">
        <v>8750</v>
      </c>
      <c r="AF21" s="4">
        <v>0.91831428571428564</v>
      </c>
      <c r="AG21" s="4">
        <v>0.91846498807393462</v>
      </c>
      <c r="AH21" s="4">
        <v>0.91831428571428564</v>
      </c>
      <c r="AI21" s="4">
        <v>0.91830689563077394</v>
      </c>
      <c r="AJ21" s="4">
        <v>17500</v>
      </c>
      <c r="AK21" s="4">
        <v>0.91846498807393462</v>
      </c>
      <c r="AL21" s="4">
        <v>0.91831428571428564</v>
      </c>
      <c r="AM21" s="4">
        <v>0.91830689563077394</v>
      </c>
      <c r="AN21" s="4">
        <v>17500</v>
      </c>
    </row>
    <row r="22" spans="1:40" x14ac:dyDescent="0.25">
      <c r="A22" s="4"/>
      <c r="B22" s="4"/>
      <c r="C22" s="4"/>
      <c r="D22" s="4"/>
      <c r="E22" s="4"/>
      <c r="F22" s="4"/>
      <c r="G22" s="4"/>
      <c r="H22" s="4"/>
      <c r="I22" s="4">
        <f>AVERAGE(I2:I21)</f>
        <v>0.83685154120254901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64C3-ED48-41BD-A7F3-B825239EC4BC}">
  <dimension ref="A1:V21"/>
  <sheetViews>
    <sheetView tabSelected="1" zoomScale="115" zoomScaleNormal="115" workbookViewId="0">
      <selection activeCell="P2" sqref="P2:P21"/>
    </sheetView>
  </sheetViews>
  <sheetFormatPr baseColWidth="10" defaultRowHeight="15" x14ac:dyDescent="0.25"/>
  <cols>
    <col min="6" max="6" width="14" customWidth="1"/>
    <col min="7" max="7" width="13.5703125" customWidth="1"/>
    <col min="9" max="9" width="16.140625" customWidth="1"/>
    <col min="10" max="10" width="15.7109375" customWidth="1"/>
    <col min="11" max="11" width="15.42578125" customWidth="1"/>
    <col min="12" max="12" width="15" customWidth="1"/>
    <col min="14" max="14" width="17.28515625" customWidth="1"/>
    <col min="15" max="15" width="14.42578125" customWidth="1"/>
    <col min="17" max="17" width="20.5703125" customWidth="1"/>
    <col min="18" max="18" width="17.28515625" customWidth="1"/>
    <col min="19" max="19" width="19.5703125" customWidth="1"/>
    <col min="20" max="20" width="23.5703125" customWidth="1"/>
    <col min="21" max="21" width="20.28515625" customWidth="1"/>
    <col min="22" max="22" width="22.570312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234</v>
      </c>
      <c r="J1" s="7" t="s">
        <v>235</v>
      </c>
      <c r="K1" s="7" t="s">
        <v>236</v>
      </c>
      <c r="L1" s="7" t="s">
        <v>237</v>
      </c>
      <c r="M1" s="7" t="s">
        <v>8</v>
      </c>
      <c r="N1" s="7" t="s">
        <v>11</v>
      </c>
      <c r="O1" s="7" t="s">
        <v>14</v>
      </c>
      <c r="P1" s="7" t="s">
        <v>17</v>
      </c>
      <c r="Q1" s="7" t="s">
        <v>20</v>
      </c>
      <c r="R1" s="7" t="s">
        <v>21</v>
      </c>
      <c r="S1" s="7" t="s">
        <v>22</v>
      </c>
      <c r="T1" s="7" t="s">
        <v>24</v>
      </c>
      <c r="U1" s="7" t="s">
        <v>25</v>
      </c>
      <c r="V1" s="8" t="s">
        <v>26</v>
      </c>
    </row>
    <row r="2" spans="1:22" x14ac:dyDescent="0.25">
      <c r="A2" s="5" t="s">
        <v>229</v>
      </c>
      <c r="B2" s="5" t="s">
        <v>28</v>
      </c>
      <c r="C2" s="5" t="s">
        <v>29</v>
      </c>
      <c r="D2" s="5" t="s">
        <v>30</v>
      </c>
      <c r="E2" s="5">
        <v>51.978805065155029</v>
      </c>
      <c r="F2" s="5">
        <v>146</v>
      </c>
      <c r="G2" s="5">
        <v>110</v>
      </c>
      <c r="H2" s="5">
        <v>36</v>
      </c>
      <c r="I2" s="5">
        <v>20</v>
      </c>
      <c r="J2" s="5">
        <v>2</v>
      </c>
      <c r="K2" s="5">
        <v>11</v>
      </c>
      <c r="L2" s="5">
        <v>4</v>
      </c>
      <c r="M2" s="5">
        <v>0.65784534534534533</v>
      </c>
      <c r="N2" s="5">
        <v>0.73055555555555562</v>
      </c>
      <c r="O2" s="5">
        <v>0.26666666666666661</v>
      </c>
      <c r="P2" s="5">
        <v>0.34460251491901106</v>
      </c>
      <c r="Q2" s="5">
        <v>0.69722850678733028</v>
      </c>
      <c r="R2" s="5">
        <v>0.58812582345191045</v>
      </c>
      <c r="S2" s="5">
        <v>0.55441513976378842</v>
      </c>
      <c r="T2" s="5">
        <v>0.69137674627870715</v>
      </c>
      <c r="U2" s="5">
        <v>0.65784534534534533</v>
      </c>
      <c r="V2" s="5">
        <v>0.59983394467005779</v>
      </c>
    </row>
    <row r="3" spans="1:22" x14ac:dyDescent="0.25">
      <c r="A3" s="6" t="s">
        <v>229</v>
      </c>
      <c r="B3" s="6" t="s">
        <v>31</v>
      </c>
      <c r="C3" s="6" t="s">
        <v>32</v>
      </c>
      <c r="D3" s="6" t="s">
        <v>30</v>
      </c>
      <c r="E3" s="6">
        <v>89.614879846572876</v>
      </c>
      <c r="F3" s="6">
        <v>572</v>
      </c>
      <c r="G3" s="6">
        <v>429</v>
      </c>
      <c r="H3" s="6">
        <v>143</v>
      </c>
      <c r="I3" s="6">
        <v>84</v>
      </c>
      <c r="J3" s="6">
        <v>9</v>
      </c>
      <c r="K3" s="6">
        <v>33</v>
      </c>
      <c r="L3" s="6">
        <v>18</v>
      </c>
      <c r="M3" s="6">
        <v>0.71328671328671323</v>
      </c>
      <c r="N3" s="6">
        <v>0.74891304347826082</v>
      </c>
      <c r="O3" s="6">
        <v>0.35578431372549019</v>
      </c>
      <c r="P3" s="6">
        <v>0.44213494464917613</v>
      </c>
      <c r="Q3" s="6">
        <v>0.73689923270730762</v>
      </c>
      <c r="R3" s="6">
        <v>0.63187182025685451</v>
      </c>
      <c r="S3" s="6">
        <v>0.62287747920213443</v>
      </c>
      <c r="T3" s="6">
        <v>0.73305556888424661</v>
      </c>
      <c r="U3" s="6">
        <v>0.71328671328671323</v>
      </c>
      <c r="V3" s="6">
        <v>0.67620086955744707</v>
      </c>
    </row>
    <row r="4" spans="1:22" x14ac:dyDescent="0.25">
      <c r="A4" s="5" t="s">
        <v>229</v>
      </c>
      <c r="B4" s="5" t="s">
        <v>33</v>
      </c>
      <c r="C4" s="5" t="s">
        <v>34</v>
      </c>
      <c r="D4" s="5" t="s">
        <v>30</v>
      </c>
      <c r="E4" s="5">
        <v>54.476048946380615</v>
      </c>
      <c r="F4" s="5">
        <v>179</v>
      </c>
      <c r="G4" s="5">
        <v>135</v>
      </c>
      <c r="H4" s="5">
        <v>44</v>
      </c>
      <c r="I4" s="5">
        <v>26</v>
      </c>
      <c r="J4" s="5">
        <v>1</v>
      </c>
      <c r="K4" s="5">
        <v>12</v>
      </c>
      <c r="L4" s="5">
        <v>6</v>
      </c>
      <c r="M4" s="5">
        <v>0.71452020202020206</v>
      </c>
      <c r="N4" s="5">
        <v>0.63736263736263732</v>
      </c>
      <c r="O4" s="5">
        <v>0.33169934640522875</v>
      </c>
      <c r="P4" s="5">
        <v>0.42884615384615377</v>
      </c>
      <c r="Q4" s="5">
        <v>0.66916786982576459</v>
      </c>
      <c r="R4" s="5">
        <v>0.64352824463118574</v>
      </c>
      <c r="S4" s="5">
        <v>0.61723497673101546</v>
      </c>
      <c r="T4" s="5">
        <v>0.67712683494681103</v>
      </c>
      <c r="U4" s="5">
        <v>0.71452020202020206</v>
      </c>
      <c r="V4" s="5">
        <v>0.66038435889228131</v>
      </c>
    </row>
    <row r="5" spans="1:22" x14ac:dyDescent="0.25">
      <c r="A5" s="6" t="s">
        <v>229</v>
      </c>
      <c r="B5" s="6" t="s">
        <v>35</v>
      </c>
      <c r="C5" s="6" t="s">
        <v>36</v>
      </c>
      <c r="D5" s="6" t="s">
        <v>30</v>
      </c>
      <c r="E5" s="6">
        <v>809.1392035484314</v>
      </c>
      <c r="F5" s="6">
        <v>8424</v>
      </c>
      <c r="G5" s="6">
        <v>6318</v>
      </c>
      <c r="H5" s="6">
        <v>2106</v>
      </c>
      <c r="I5" s="6">
        <v>1659</v>
      </c>
      <c r="J5" s="6">
        <v>63</v>
      </c>
      <c r="K5" s="6">
        <v>93</v>
      </c>
      <c r="L5" s="6">
        <v>291</v>
      </c>
      <c r="M5" s="6">
        <v>0.9256885090218423</v>
      </c>
      <c r="N5" s="6">
        <v>0.82313719337882441</v>
      </c>
      <c r="O5" s="6">
        <v>0.75733225108225111</v>
      </c>
      <c r="P5" s="6">
        <v>0.78814114767841459</v>
      </c>
      <c r="Q5" s="6">
        <v>0.88497571324291924</v>
      </c>
      <c r="R5" s="6">
        <v>0.86029823750638901</v>
      </c>
      <c r="S5" s="6">
        <v>0.87153663853144581</v>
      </c>
      <c r="T5" s="6">
        <v>0.92424897463000699</v>
      </c>
      <c r="U5" s="6">
        <v>0.9256885090218423</v>
      </c>
      <c r="V5" s="6">
        <v>0.92449918725581692</v>
      </c>
    </row>
    <row r="6" spans="1:22" x14ac:dyDescent="0.25">
      <c r="A6" s="5" t="s">
        <v>229</v>
      </c>
      <c r="B6" s="5" t="s">
        <v>37</v>
      </c>
      <c r="C6" s="5" t="s">
        <v>38</v>
      </c>
      <c r="D6" s="5" t="s">
        <v>30</v>
      </c>
      <c r="E6" s="5">
        <v>110.02988147735596</v>
      </c>
      <c r="F6" s="5">
        <v>808</v>
      </c>
      <c r="G6" s="5">
        <v>606</v>
      </c>
      <c r="H6" s="5">
        <v>202</v>
      </c>
      <c r="I6" s="5">
        <v>106</v>
      </c>
      <c r="J6" s="5">
        <v>13</v>
      </c>
      <c r="K6" s="5">
        <v>15</v>
      </c>
      <c r="L6" s="5">
        <v>68</v>
      </c>
      <c r="M6" s="5">
        <v>0.86386138613861385</v>
      </c>
      <c r="N6" s="5">
        <v>0.84562705612798228</v>
      </c>
      <c r="O6" s="5">
        <v>0.81974325874928289</v>
      </c>
      <c r="P6" s="5">
        <v>0.8323470209339775</v>
      </c>
      <c r="Q6" s="5">
        <v>0.86097733375549246</v>
      </c>
      <c r="R6" s="5">
        <v>0.85723489671547615</v>
      </c>
      <c r="S6" s="5">
        <v>0.85885732669660442</v>
      </c>
      <c r="T6" s="5">
        <v>0.86365783816777597</v>
      </c>
      <c r="U6" s="5">
        <v>0.86386138613861385</v>
      </c>
      <c r="V6" s="5">
        <v>0.8635267470141561</v>
      </c>
    </row>
    <row r="7" spans="1:22" x14ac:dyDescent="0.25">
      <c r="A7" s="6" t="s">
        <v>229</v>
      </c>
      <c r="B7" s="6" t="s">
        <v>39</v>
      </c>
      <c r="C7" s="6" t="s">
        <v>40</v>
      </c>
      <c r="D7" s="6" t="s">
        <v>30</v>
      </c>
      <c r="E7" s="6">
        <v>117.16468000411987</v>
      </c>
      <c r="F7" s="6">
        <v>857</v>
      </c>
      <c r="G7" s="6">
        <v>643</v>
      </c>
      <c r="H7" s="6">
        <v>214</v>
      </c>
      <c r="I7" s="6">
        <v>114</v>
      </c>
      <c r="J7" s="6">
        <v>7</v>
      </c>
      <c r="K7" s="6">
        <v>6</v>
      </c>
      <c r="L7" s="6">
        <v>88</v>
      </c>
      <c r="M7" s="6">
        <v>0.94049663116713744</v>
      </c>
      <c r="N7" s="6">
        <v>0.92435989020398379</v>
      </c>
      <c r="O7" s="6">
        <v>0.94086021505376349</v>
      </c>
      <c r="P7" s="6">
        <v>0.93183341517970542</v>
      </c>
      <c r="Q7" s="6">
        <v>0.93967563019112099</v>
      </c>
      <c r="R7" s="6">
        <v>0.94054763902667859</v>
      </c>
      <c r="S7" s="6">
        <v>0.93949154491383213</v>
      </c>
      <c r="T7" s="6">
        <v>0.94170503253247917</v>
      </c>
      <c r="U7" s="6">
        <v>0.94049663116713744</v>
      </c>
      <c r="V7" s="6">
        <v>0.94050130037773516</v>
      </c>
    </row>
    <row r="8" spans="1:22" x14ac:dyDescent="0.25">
      <c r="A8" s="5" t="s">
        <v>229</v>
      </c>
      <c r="B8" s="5" t="s">
        <v>41</v>
      </c>
      <c r="C8" s="5" t="s">
        <v>42</v>
      </c>
      <c r="D8" s="5" t="s">
        <v>30</v>
      </c>
      <c r="E8" s="5">
        <v>45.485692024230957</v>
      </c>
      <c r="F8" s="5">
        <v>109</v>
      </c>
      <c r="G8" s="5">
        <v>82</v>
      </c>
      <c r="H8" s="5">
        <v>27</v>
      </c>
      <c r="I8" s="5">
        <v>3</v>
      </c>
      <c r="J8" s="5">
        <v>7</v>
      </c>
      <c r="K8" s="5">
        <v>1</v>
      </c>
      <c r="L8" s="5">
        <v>17</v>
      </c>
      <c r="M8" s="5">
        <v>0.73445767195767198</v>
      </c>
      <c r="N8" s="5">
        <v>0.72171442687747045</v>
      </c>
      <c r="O8" s="5">
        <v>0.97222222222222221</v>
      </c>
      <c r="P8" s="5">
        <v>0.82764674350040213</v>
      </c>
      <c r="Q8" s="5">
        <v>0.78794054677206848</v>
      </c>
      <c r="R8" s="5">
        <v>0.63055555555555554</v>
      </c>
      <c r="S8" s="5">
        <v>0.61924295216978142</v>
      </c>
      <c r="T8" s="5">
        <v>0.7699536775623731</v>
      </c>
      <c r="U8" s="5">
        <v>0.73445767195767198</v>
      </c>
      <c r="V8" s="5">
        <v>0.68313189370099947</v>
      </c>
    </row>
    <row r="9" spans="1:22" x14ac:dyDescent="0.25">
      <c r="A9" s="6" t="s">
        <v>229</v>
      </c>
      <c r="B9" s="6" t="s">
        <v>43</v>
      </c>
      <c r="C9" s="6" t="s">
        <v>44</v>
      </c>
      <c r="D9" s="6" t="s">
        <v>30</v>
      </c>
      <c r="E9" s="6">
        <v>187.12222266197205</v>
      </c>
      <c r="F9" s="6">
        <v>1649</v>
      </c>
      <c r="G9" s="6">
        <v>1237</v>
      </c>
      <c r="H9" s="6">
        <v>412</v>
      </c>
      <c r="I9" s="6">
        <v>399</v>
      </c>
      <c r="J9" s="6">
        <v>3</v>
      </c>
      <c r="K9" s="6">
        <v>8</v>
      </c>
      <c r="L9" s="6">
        <v>3</v>
      </c>
      <c r="M9" s="6">
        <v>0.97392245939020672</v>
      </c>
      <c r="N9" s="6">
        <v>0.61590909090909096</v>
      </c>
      <c r="O9" s="6">
        <v>0.25454545454545452</v>
      </c>
      <c r="P9" s="6">
        <v>0.33465909090909085</v>
      </c>
      <c r="Q9" s="6">
        <v>0.7981251428431877</v>
      </c>
      <c r="R9" s="6">
        <v>0.62384535044117428</v>
      </c>
      <c r="S9" s="6">
        <v>0.66067313442480857</v>
      </c>
      <c r="T9" s="6">
        <v>0.97060551925841843</v>
      </c>
      <c r="U9" s="6">
        <v>0.97392245939020672</v>
      </c>
      <c r="V9" s="6">
        <v>0.96968711500976212</v>
      </c>
    </row>
    <row r="10" spans="1:22" x14ac:dyDescent="0.25">
      <c r="A10" s="5" t="s">
        <v>229</v>
      </c>
      <c r="B10" s="5" t="s">
        <v>45</v>
      </c>
      <c r="C10" s="5" t="s">
        <v>46</v>
      </c>
      <c r="D10" s="5" t="s">
        <v>30</v>
      </c>
      <c r="E10" s="5">
        <v>297.60310649871826</v>
      </c>
      <c r="F10" s="5">
        <v>2847</v>
      </c>
      <c r="G10" s="5">
        <v>2136</v>
      </c>
      <c r="H10" s="5">
        <v>711</v>
      </c>
      <c r="I10" s="5">
        <v>221</v>
      </c>
      <c r="J10" s="5">
        <v>61</v>
      </c>
      <c r="K10" s="5">
        <v>48</v>
      </c>
      <c r="L10" s="5">
        <v>382</v>
      </c>
      <c r="M10" s="5">
        <v>0.84685085099322044</v>
      </c>
      <c r="N10" s="5">
        <v>0.86182670848882448</v>
      </c>
      <c r="O10" s="5">
        <v>0.88875833468856724</v>
      </c>
      <c r="P10" s="5">
        <v>0.87493770202515631</v>
      </c>
      <c r="Q10" s="5">
        <v>0.84254452306125849</v>
      </c>
      <c r="R10" s="5">
        <v>0.83595686826902615</v>
      </c>
      <c r="S10" s="5">
        <v>0.83864708906897745</v>
      </c>
      <c r="T10" s="5">
        <v>0.84651949846607499</v>
      </c>
      <c r="U10" s="5">
        <v>0.84685085099322044</v>
      </c>
      <c r="V10" s="5">
        <v>0.8461328186593029</v>
      </c>
    </row>
    <row r="11" spans="1:22" x14ac:dyDescent="0.25">
      <c r="A11" s="6" t="s">
        <v>229</v>
      </c>
      <c r="B11" s="6" t="s">
        <v>47</v>
      </c>
      <c r="C11" s="6" t="s">
        <v>48</v>
      </c>
      <c r="D11" s="6" t="s">
        <v>30</v>
      </c>
      <c r="E11" s="6">
        <v>481.67414021492004</v>
      </c>
      <c r="F11" s="6">
        <v>4859</v>
      </c>
      <c r="G11" s="6">
        <v>3645</v>
      </c>
      <c r="H11" s="6">
        <v>1214</v>
      </c>
      <c r="I11" s="6">
        <v>268</v>
      </c>
      <c r="J11" s="6">
        <v>110</v>
      </c>
      <c r="K11" s="6">
        <v>91</v>
      </c>
      <c r="L11" s="6">
        <v>746</v>
      </c>
      <c r="M11" s="6">
        <v>0.83432807235205186</v>
      </c>
      <c r="N11" s="6">
        <v>0.87183237637496203</v>
      </c>
      <c r="O11" s="6">
        <v>0.89101176779212043</v>
      </c>
      <c r="P11" s="6">
        <v>0.88115026632871229</v>
      </c>
      <c r="Q11" s="6">
        <v>0.80907107362173325</v>
      </c>
      <c r="R11" s="6">
        <v>0.79978921231731959</v>
      </c>
      <c r="S11" s="6">
        <v>0.80368680770863699</v>
      </c>
      <c r="T11" s="6">
        <v>0.83282135256109824</v>
      </c>
      <c r="U11" s="6">
        <v>0.83432807235205186</v>
      </c>
      <c r="V11" s="6">
        <v>0.83300997375862162</v>
      </c>
    </row>
    <row r="12" spans="1:22" x14ac:dyDescent="0.25">
      <c r="A12" s="5" t="s">
        <v>229</v>
      </c>
      <c r="B12" s="5" t="s">
        <v>49</v>
      </c>
      <c r="C12" s="5" t="s">
        <v>50</v>
      </c>
      <c r="D12" s="5" t="s">
        <v>30</v>
      </c>
      <c r="E12" s="5">
        <v>90.092172861099243</v>
      </c>
      <c r="F12" s="5">
        <v>587</v>
      </c>
      <c r="G12" s="5">
        <v>441</v>
      </c>
      <c r="H12" s="5">
        <v>146</v>
      </c>
      <c r="I12" s="5">
        <v>48</v>
      </c>
      <c r="J12" s="5">
        <v>11</v>
      </c>
      <c r="K12" s="5">
        <v>10</v>
      </c>
      <c r="L12" s="5">
        <v>78</v>
      </c>
      <c r="M12" s="5">
        <v>0.85520920697045932</v>
      </c>
      <c r="N12" s="5">
        <v>0.87625732363933539</v>
      </c>
      <c r="O12" s="5">
        <v>0.88561259143155691</v>
      </c>
      <c r="P12" s="5">
        <v>0.87921777627914532</v>
      </c>
      <c r="Q12" s="5">
        <v>0.8546811282168546</v>
      </c>
      <c r="R12" s="5">
        <v>0.84796166294741693</v>
      </c>
      <c r="S12" s="5">
        <v>0.8486470191083344</v>
      </c>
      <c r="T12" s="5">
        <v>0.85883694305871239</v>
      </c>
      <c r="U12" s="5">
        <v>0.85520920697045932</v>
      </c>
      <c r="V12" s="5">
        <v>0.85453407205358678</v>
      </c>
    </row>
    <row r="13" spans="1:22" x14ac:dyDescent="0.25">
      <c r="A13" s="6" t="s">
        <v>229</v>
      </c>
      <c r="B13" s="6" t="s">
        <v>51</v>
      </c>
      <c r="C13" s="6" t="s">
        <v>52</v>
      </c>
      <c r="D13" s="6" t="s">
        <v>30</v>
      </c>
      <c r="E13" s="6">
        <v>2625.5752313137054</v>
      </c>
      <c r="F13" s="6">
        <v>28195</v>
      </c>
      <c r="G13" s="6">
        <v>21147</v>
      </c>
      <c r="H13" s="6">
        <v>7048</v>
      </c>
      <c r="I13" s="6">
        <v>2331</v>
      </c>
      <c r="J13" s="6">
        <v>593</v>
      </c>
      <c r="K13" s="6">
        <v>551</v>
      </c>
      <c r="L13" s="6">
        <v>3575</v>
      </c>
      <c r="M13" s="6">
        <v>0.83773719563831517</v>
      </c>
      <c r="N13" s="6">
        <v>0.8577693212026285</v>
      </c>
      <c r="O13" s="6">
        <v>0.86644054701156004</v>
      </c>
      <c r="P13" s="6">
        <v>0.86207816598275855</v>
      </c>
      <c r="Q13" s="6">
        <v>0.83328090364378071</v>
      </c>
      <c r="R13" s="6">
        <v>0.83183507928456257</v>
      </c>
      <c r="S13" s="6">
        <v>0.83251892764000257</v>
      </c>
      <c r="T13" s="6">
        <v>0.83745787674148719</v>
      </c>
      <c r="U13" s="6">
        <v>0.83773719563831517</v>
      </c>
      <c r="V13" s="6">
        <v>0.83756056841715787</v>
      </c>
    </row>
    <row r="14" spans="1:22" x14ac:dyDescent="0.25">
      <c r="A14" s="5" t="s">
        <v>229</v>
      </c>
      <c r="B14" s="5" t="s">
        <v>53</v>
      </c>
      <c r="C14" s="5" t="s">
        <v>54</v>
      </c>
      <c r="D14" s="5" t="s">
        <v>30</v>
      </c>
      <c r="E14" s="5">
        <v>52.708021640777588</v>
      </c>
      <c r="F14" s="5">
        <v>156</v>
      </c>
      <c r="G14" s="5">
        <v>117</v>
      </c>
      <c r="H14" s="5">
        <v>39</v>
      </c>
      <c r="I14" s="5">
        <v>26</v>
      </c>
      <c r="J14" s="5">
        <v>1</v>
      </c>
      <c r="K14" s="5">
        <v>8</v>
      </c>
      <c r="L14" s="5">
        <v>5</v>
      </c>
      <c r="M14" s="5">
        <v>0.78846153846153844</v>
      </c>
      <c r="N14" s="5">
        <v>0.85317460317460314</v>
      </c>
      <c r="O14" s="5">
        <v>0.38621794871794868</v>
      </c>
      <c r="P14" s="5">
        <v>0.50714285714285712</v>
      </c>
      <c r="Q14" s="5">
        <v>0.8166046626984127</v>
      </c>
      <c r="R14" s="5">
        <v>0.67904202279202286</v>
      </c>
      <c r="S14" s="5">
        <v>0.6856825972978422</v>
      </c>
      <c r="T14" s="5">
        <v>0.80302579365079374</v>
      </c>
      <c r="U14" s="5">
        <v>0.78846153846153844</v>
      </c>
      <c r="V14" s="5">
        <v>0.75267179886054647</v>
      </c>
    </row>
    <row r="15" spans="1:22" x14ac:dyDescent="0.25">
      <c r="A15" s="6" t="s">
        <v>229</v>
      </c>
      <c r="B15" s="6" t="s">
        <v>55</v>
      </c>
      <c r="C15" s="6" t="s">
        <v>56</v>
      </c>
      <c r="D15" s="6" t="s">
        <v>30</v>
      </c>
      <c r="E15" s="6">
        <v>80.487623691558838</v>
      </c>
      <c r="F15" s="6">
        <v>469</v>
      </c>
      <c r="G15" s="6">
        <v>352</v>
      </c>
      <c r="H15" s="6">
        <v>117</v>
      </c>
      <c r="I15" s="6">
        <v>37</v>
      </c>
      <c r="J15" s="6">
        <v>11</v>
      </c>
      <c r="K15" s="6">
        <v>10</v>
      </c>
      <c r="L15" s="6">
        <v>60</v>
      </c>
      <c r="M15" s="6">
        <v>0.82092930609879766</v>
      </c>
      <c r="N15" s="6">
        <v>0.84443056943056949</v>
      </c>
      <c r="O15" s="6">
        <v>0.85590062111801235</v>
      </c>
      <c r="P15" s="6">
        <v>0.84949857963157349</v>
      </c>
      <c r="Q15" s="6">
        <v>0.81681031086194555</v>
      </c>
      <c r="R15" s="6">
        <v>0.81292371481432535</v>
      </c>
      <c r="S15" s="6">
        <v>0.81380090223195745</v>
      </c>
      <c r="T15" s="6">
        <v>0.82188757073695184</v>
      </c>
      <c r="U15" s="6">
        <v>0.82092930609879766</v>
      </c>
      <c r="V15" s="6">
        <v>0.82041630605606741</v>
      </c>
    </row>
    <row r="16" spans="1:22" x14ac:dyDescent="0.25">
      <c r="A16" s="5" t="s">
        <v>229</v>
      </c>
      <c r="B16" s="5" t="s">
        <v>57</v>
      </c>
      <c r="C16" s="5" t="s">
        <v>58</v>
      </c>
      <c r="D16" s="5" t="s">
        <v>30</v>
      </c>
      <c r="E16" s="5">
        <v>92.343859434127808</v>
      </c>
      <c r="F16" s="5">
        <v>556</v>
      </c>
      <c r="G16" s="5">
        <v>417</v>
      </c>
      <c r="H16" s="5">
        <v>139</v>
      </c>
      <c r="I16" s="5">
        <v>5</v>
      </c>
      <c r="J16" s="5">
        <v>8</v>
      </c>
      <c r="K16" s="5">
        <v>2</v>
      </c>
      <c r="L16" s="5">
        <v>124</v>
      </c>
      <c r="M16" s="5">
        <v>0.92985611510791366</v>
      </c>
      <c r="N16" s="5">
        <v>0.94380366817276595</v>
      </c>
      <c r="O16" s="5">
        <v>0.98226784151981006</v>
      </c>
      <c r="P16" s="5">
        <v>0.96222194099661862</v>
      </c>
      <c r="Q16" s="5">
        <v>0.86721433408638304</v>
      </c>
      <c r="R16" s="5">
        <v>0.69385827973426395</v>
      </c>
      <c r="S16" s="5">
        <v>0.7227221983227724</v>
      </c>
      <c r="T16" s="5">
        <v>0.93047294428531357</v>
      </c>
      <c r="U16" s="5">
        <v>0.92985611510791366</v>
      </c>
      <c r="V16" s="5">
        <v>0.91888398888357548</v>
      </c>
    </row>
    <row r="17" spans="1:22" x14ac:dyDescent="0.25">
      <c r="A17" s="6" t="s">
        <v>229</v>
      </c>
      <c r="B17" s="6" t="s">
        <v>59</v>
      </c>
      <c r="C17" s="6" t="s">
        <v>60</v>
      </c>
      <c r="D17" s="6" t="s">
        <v>30</v>
      </c>
      <c r="E17" s="6">
        <v>128.12031006813049</v>
      </c>
      <c r="F17" s="6">
        <v>1008</v>
      </c>
      <c r="G17" s="6">
        <v>756</v>
      </c>
      <c r="H17" s="6">
        <v>252</v>
      </c>
      <c r="I17" s="6">
        <v>49</v>
      </c>
      <c r="J17" s="6">
        <v>24</v>
      </c>
      <c r="K17" s="6">
        <v>15</v>
      </c>
      <c r="L17" s="6">
        <v>165</v>
      </c>
      <c r="M17" s="6">
        <v>0.84523809523809534</v>
      </c>
      <c r="N17" s="6">
        <v>0.87352878462494066</v>
      </c>
      <c r="O17" s="6">
        <v>0.91639509621353188</v>
      </c>
      <c r="P17" s="6">
        <v>0.89412682982729308</v>
      </c>
      <c r="Q17" s="6">
        <v>0.81914327075485394</v>
      </c>
      <c r="R17" s="6">
        <v>0.79245839285562436</v>
      </c>
      <c r="S17" s="6">
        <v>0.80261619865375844</v>
      </c>
      <c r="T17" s="6">
        <v>0.84217409429236856</v>
      </c>
      <c r="U17" s="6">
        <v>0.84523809523809534</v>
      </c>
      <c r="V17" s="6">
        <v>0.84152795213708742</v>
      </c>
    </row>
    <row r="18" spans="1:22" x14ac:dyDescent="0.25">
      <c r="A18" s="5" t="s">
        <v>229</v>
      </c>
      <c r="B18" s="5" t="s">
        <v>61</v>
      </c>
      <c r="C18" s="5" t="s">
        <v>62</v>
      </c>
      <c r="D18" s="5" t="s">
        <v>30</v>
      </c>
      <c r="E18" s="5">
        <v>57.678690910339355</v>
      </c>
      <c r="F18" s="5">
        <v>200</v>
      </c>
      <c r="G18" s="5">
        <v>150</v>
      </c>
      <c r="H18" s="5">
        <v>50</v>
      </c>
      <c r="I18" s="5">
        <v>35</v>
      </c>
      <c r="J18" s="5">
        <v>0</v>
      </c>
      <c r="K18" s="5">
        <v>15</v>
      </c>
      <c r="L18" s="5">
        <v>0</v>
      </c>
      <c r="M18" s="5">
        <v>0.69499999999999995</v>
      </c>
      <c r="N18" s="5">
        <v>0</v>
      </c>
      <c r="O18" s="5">
        <v>0</v>
      </c>
      <c r="P18" s="5">
        <v>0</v>
      </c>
      <c r="Q18" s="5">
        <v>0.34749999999999998</v>
      </c>
      <c r="R18" s="5">
        <v>0.5</v>
      </c>
      <c r="S18" s="5">
        <v>0.41001400560224088</v>
      </c>
      <c r="T18" s="5">
        <v>0.48309999999999997</v>
      </c>
      <c r="U18" s="5">
        <v>0.69499999999999995</v>
      </c>
      <c r="V18" s="5">
        <v>0.56997198879551814</v>
      </c>
    </row>
    <row r="19" spans="1:22" x14ac:dyDescent="0.25">
      <c r="A19" s="6" t="s">
        <v>229</v>
      </c>
      <c r="B19" s="6" t="s">
        <v>63</v>
      </c>
      <c r="C19" s="6" t="s">
        <v>64</v>
      </c>
      <c r="D19" s="6" t="s">
        <v>30</v>
      </c>
      <c r="E19" s="6">
        <v>6464.2271621227264</v>
      </c>
      <c r="F19" s="6">
        <v>70000</v>
      </c>
      <c r="G19" s="6">
        <v>52500</v>
      </c>
      <c r="H19" s="6">
        <v>17500</v>
      </c>
      <c r="I19" s="6">
        <v>7975</v>
      </c>
      <c r="J19" s="6">
        <v>775</v>
      </c>
      <c r="K19" s="6">
        <v>778</v>
      </c>
      <c r="L19" s="6">
        <v>7972</v>
      </c>
      <c r="M19" s="6">
        <v>0.91124285714285724</v>
      </c>
      <c r="N19" s="6">
        <v>0.91139766898579277</v>
      </c>
      <c r="O19" s="6">
        <v>0.91105714285714279</v>
      </c>
      <c r="P19" s="6">
        <v>0.91122666226023752</v>
      </c>
      <c r="Q19" s="6">
        <v>0.91124420196798517</v>
      </c>
      <c r="R19" s="6">
        <v>0.91124285714285724</v>
      </c>
      <c r="S19" s="6">
        <v>0.911242787223983</v>
      </c>
      <c r="T19" s="6">
        <v>0.91124420196798517</v>
      </c>
      <c r="U19" s="6">
        <v>0.91124285714285724</v>
      </c>
      <c r="V19" s="6">
        <v>0.911242787223983</v>
      </c>
    </row>
    <row r="20" spans="1:22" x14ac:dyDescent="0.25">
      <c r="A20" s="5" t="s">
        <v>229</v>
      </c>
      <c r="B20" s="5" t="s">
        <v>65</v>
      </c>
      <c r="C20" s="5" t="s">
        <v>66</v>
      </c>
      <c r="D20" s="5" t="s">
        <v>30</v>
      </c>
      <c r="E20" s="5">
        <v>5181.9769692420959</v>
      </c>
      <c r="F20" s="5">
        <v>55059</v>
      </c>
      <c r="G20" s="5">
        <v>41295</v>
      </c>
      <c r="H20" s="5">
        <v>13764</v>
      </c>
      <c r="I20" s="5">
        <v>3299</v>
      </c>
      <c r="J20" s="5">
        <v>560</v>
      </c>
      <c r="K20" s="5">
        <v>406</v>
      </c>
      <c r="L20" s="5">
        <v>9500</v>
      </c>
      <c r="M20" s="5">
        <v>0.92978438200571245</v>
      </c>
      <c r="N20" s="5">
        <v>0.94434577853458102</v>
      </c>
      <c r="O20" s="5">
        <v>0.95898850507236466</v>
      </c>
      <c r="P20" s="5">
        <v>0.95159544461954471</v>
      </c>
      <c r="Q20" s="5">
        <v>0.91740607917093309</v>
      </c>
      <c r="R20" s="5">
        <v>0.90690420330062915</v>
      </c>
      <c r="S20" s="5">
        <v>0.91188564733452959</v>
      </c>
      <c r="T20" s="5">
        <v>0.92924051485621417</v>
      </c>
      <c r="U20" s="5">
        <v>0.92978438200571245</v>
      </c>
      <c r="V20" s="5">
        <v>0.92932984426662157</v>
      </c>
    </row>
    <row r="21" spans="1:22" x14ac:dyDescent="0.25">
      <c r="A21" s="9" t="s">
        <v>229</v>
      </c>
      <c r="B21" s="9" t="s">
        <v>67</v>
      </c>
      <c r="C21" s="9" t="s">
        <v>68</v>
      </c>
      <c r="D21" s="9" t="s">
        <v>30</v>
      </c>
      <c r="E21" s="9">
        <v>6596.1548655033112</v>
      </c>
      <c r="F21" s="9">
        <v>70000</v>
      </c>
      <c r="G21" s="9">
        <v>52500</v>
      </c>
      <c r="H21" s="9">
        <v>17500</v>
      </c>
      <c r="I21" s="9">
        <v>7961</v>
      </c>
      <c r="J21" s="9">
        <v>789</v>
      </c>
      <c r="K21" s="9">
        <v>641</v>
      </c>
      <c r="L21" s="9">
        <v>8110</v>
      </c>
      <c r="M21" s="9">
        <v>0.91831428571428564</v>
      </c>
      <c r="N21" s="9">
        <v>0.91136443121004207</v>
      </c>
      <c r="O21" s="9">
        <v>0.92679999999999996</v>
      </c>
      <c r="P21" s="9">
        <v>0.91900123445561066</v>
      </c>
      <c r="Q21" s="9">
        <v>0.91846498807393462</v>
      </c>
      <c r="R21" s="9">
        <v>0.91831428571428564</v>
      </c>
      <c r="S21" s="9">
        <v>0.91830689563077394</v>
      </c>
      <c r="T21" s="9">
        <v>0.91846498807393462</v>
      </c>
      <c r="U21" s="9">
        <v>0.91831428571428564</v>
      </c>
      <c r="V21" s="9">
        <v>0.91830689563077394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F6C5-23C8-4C78-A76A-18B2BC8D81CF}">
  <dimension ref="A1:K21"/>
  <sheetViews>
    <sheetView zoomScale="145" zoomScaleNormal="145" workbookViewId="0">
      <selection activeCell="N13" sqref="N13"/>
    </sheetView>
  </sheetViews>
  <sheetFormatPr baseColWidth="10" defaultRowHeight="15" x14ac:dyDescent="0.25"/>
  <cols>
    <col min="5" max="5" width="19.42578125" customWidth="1"/>
    <col min="6" max="6" width="16.140625" customWidth="1"/>
    <col min="7" max="7" width="18.42578125" customWidth="1"/>
    <col min="8" max="8" width="18.140625" customWidth="1"/>
    <col min="9" max="9" width="16.42578125" customWidth="1"/>
    <col min="10" max="10" width="16.85546875" customWidth="1"/>
    <col min="11" max="11" width="14.8554687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246</v>
      </c>
      <c r="F1" s="7" t="s">
        <v>247</v>
      </c>
      <c r="G1" s="7" t="s">
        <v>248</v>
      </c>
      <c r="H1" s="7" t="s">
        <v>249</v>
      </c>
      <c r="I1" s="7" t="s">
        <v>232</v>
      </c>
      <c r="J1" s="7" t="s">
        <v>233</v>
      </c>
      <c r="K1" s="8" t="s">
        <v>250</v>
      </c>
    </row>
    <row r="2" spans="1:11" x14ac:dyDescent="0.25">
      <c r="A2" s="5" t="s">
        <v>229</v>
      </c>
      <c r="B2" s="5" t="s">
        <v>28</v>
      </c>
      <c r="C2" s="5" t="s">
        <v>29</v>
      </c>
      <c r="D2" s="5" t="s">
        <v>30</v>
      </c>
      <c r="E2" s="5">
        <v>0.66390145801910505</v>
      </c>
      <c r="F2" s="5">
        <v>0.90958498023715417</v>
      </c>
      <c r="G2" s="5">
        <v>0.76422776460856567</v>
      </c>
      <c r="H2" s="5">
        <v>22</v>
      </c>
      <c r="I2" s="5">
        <v>2</v>
      </c>
      <c r="J2" s="5">
        <v>20</v>
      </c>
      <c r="K2">
        <f>J2/(J2+I2)</f>
        <v>0.90909090909090906</v>
      </c>
    </row>
    <row r="3" spans="1:11" x14ac:dyDescent="0.25">
      <c r="A3" s="6" t="s">
        <v>229</v>
      </c>
      <c r="B3" s="6" t="s">
        <v>31</v>
      </c>
      <c r="C3" s="6" t="s">
        <v>32</v>
      </c>
      <c r="D3" s="6" t="s">
        <v>30</v>
      </c>
      <c r="E3" s="6">
        <v>0.72488542193635419</v>
      </c>
      <c r="F3" s="6">
        <v>0.90795932678821878</v>
      </c>
      <c r="G3" s="6">
        <v>0.80362001375509273</v>
      </c>
      <c r="H3" s="6">
        <v>92</v>
      </c>
      <c r="I3" s="6">
        <v>9</v>
      </c>
      <c r="J3" s="6">
        <v>84</v>
      </c>
      <c r="K3">
        <f t="shared" ref="K3:K21" si="0">J3/(J3+I3)</f>
        <v>0.90322580645161288</v>
      </c>
    </row>
    <row r="4" spans="1:11" x14ac:dyDescent="0.25">
      <c r="A4" s="5" t="s">
        <v>229</v>
      </c>
      <c r="B4" s="5" t="s">
        <v>33</v>
      </c>
      <c r="C4" s="5" t="s">
        <v>34</v>
      </c>
      <c r="D4" s="5" t="s">
        <v>30</v>
      </c>
      <c r="E4" s="5">
        <v>0.70097310228889176</v>
      </c>
      <c r="F4" s="5">
        <v>0.9553571428571429</v>
      </c>
      <c r="G4" s="5">
        <v>0.80562379961587705</v>
      </c>
      <c r="H4" s="5">
        <v>27</v>
      </c>
      <c r="I4" s="5">
        <v>1</v>
      </c>
      <c r="J4" s="5">
        <v>26</v>
      </c>
      <c r="K4">
        <f t="shared" si="0"/>
        <v>0.96296296296296291</v>
      </c>
    </row>
    <row r="5" spans="1:11" x14ac:dyDescent="0.25">
      <c r="A5" s="6" t="s">
        <v>229</v>
      </c>
      <c r="B5" s="6" t="s">
        <v>35</v>
      </c>
      <c r="C5" s="6" t="s">
        <v>36</v>
      </c>
      <c r="D5" s="6" t="s">
        <v>30</v>
      </c>
      <c r="E5" s="6">
        <v>0.94681423310701407</v>
      </c>
      <c r="F5" s="6">
        <v>0.96326422393052691</v>
      </c>
      <c r="G5" s="6">
        <v>0.95493212938447702</v>
      </c>
      <c r="H5" s="6">
        <v>1722</v>
      </c>
      <c r="I5" s="6">
        <v>63</v>
      </c>
      <c r="J5" s="6">
        <v>1659</v>
      </c>
      <c r="K5">
        <f t="shared" si="0"/>
        <v>0.96341463414634143</v>
      </c>
    </row>
    <row r="6" spans="1:11" x14ac:dyDescent="0.25">
      <c r="A6" s="5" t="s">
        <v>229</v>
      </c>
      <c r="B6" s="5" t="s">
        <v>37</v>
      </c>
      <c r="C6" s="5" t="s">
        <v>38</v>
      </c>
      <c r="D6" s="5" t="s">
        <v>30</v>
      </c>
      <c r="E6" s="5">
        <v>0.87632761138300275</v>
      </c>
      <c r="F6" s="5">
        <v>0.89472653468166918</v>
      </c>
      <c r="G6" s="5">
        <v>0.88536763245923134</v>
      </c>
      <c r="H6" s="5">
        <v>118</v>
      </c>
      <c r="I6" s="5">
        <v>13</v>
      </c>
      <c r="J6" s="5">
        <v>106</v>
      </c>
      <c r="K6">
        <f t="shared" si="0"/>
        <v>0.89075630252100846</v>
      </c>
    </row>
    <row r="7" spans="1:11" x14ac:dyDescent="0.25">
      <c r="A7" s="6" t="s">
        <v>229</v>
      </c>
      <c r="B7" s="6" t="s">
        <v>39</v>
      </c>
      <c r="C7" s="6" t="s">
        <v>40</v>
      </c>
      <c r="D7" s="6" t="s">
        <v>30</v>
      </c>
      <c r="E7" s="6">
        <v>0.95499137017825841</v>
      </c>
      <c r="F7" s="6">
        <v>0.94023506299959347</v>
      </c>
      <c r="G7" s="6">
        <v>0.94714967464795885</v>
      </c>
      <c r="H7" s="6">
        <v>121</v>
      </c>
      <c r="I7" s="6">
        <v>7</v>
      </c>
      <c r="J7" s="6">
        <v>114</v>
      </c>
      <c r="K7">
        <f t="shared" si="0"/>
        <v>0.94214876033057848</v>
      </c>
    </row>
    <row r="8" spans="1:11" x14ac:dyDescent="0.25">
      <c r="A8" s="5" t="s">
        <v>229</v>
      </c>
      <c r="B8" s="5" t="s">
        <v>41</v>
      </c>
      <c r="C8" s="5" t="s">
        <v>42</v>
      </c>
      <c r="D8" s="5" t="s">
        <v>30</v>
      </c>
      <c r="E8" s="5">
        <v>0.85416666666666663</v>
      </c>
      <c r="F8" s="5">
        <v>0.28888888888888886</v>
      </c>
      <c r="G8" s="5">
        <v>0.41083916083916083</v>
      </c>
      <c r="H8" s="5">
        <v>10</v>
      </c>
      <c r="I8" s="5">
        <v>7</v>
      </c>
      <c r="J8" s="5">
        <v>3</v>
      </c>
      <c r="K8">
        <f t="shared" si="0"/>
        <v>0.3</v>
      </c>
    </row>
    <row r="9" spans="1:11" x14ac:dyDescent="0.25">
      <c r="A9" s="6" t="s">
        <v>229</v>
      </c>
      <c r="B9" s="6" t="s">
        <v>43</v>
      </c>
      <c r="C9" s="6" t="s">
        <v>44</v>
      </c>
      <c r="D9" s="6" t="s">
        <v>30</v>
      </c>
      <c r="E9" s="6">
        <v>0.98034119477728443</v>
      </c>
      <c r="F9" s="6">
        <v>0.99314524633689405</v>
      </c>
      <c r="G9" s="6">
        <v>0.98668717794052629</v>
      </c>
      <c r="H9" s="6">
        <v>401</v>
      </c>
      <c r="I9" s="6">
        <v>3</v>
      </c>
      <c r="J9" s="6">
        <v>399</v>
      </c>
      <c r="K9">
        <f t="shared" si="0"/>
        <v>0.9925373134328358</v>
      </c>
    </row>
    <row r="10" spans="1:11" x14ac:dyDescent="0.25">
      <c r="A10" s="5" t="s">
        <v>229</v>
      </c>
      <c r="B10" s="5" t="s">
        <v>45</v>
      </c>
      <c r="C10" s="5" t="s">
        <v>46</v>
      </c>
      <c r="D10" s="5" t="s">
        <v>30</v>
      </c>
      <c r="E10" s="5">
        <v>0.82326233763369217</v>
      </c>
      <c r="F10" s="5">
        <v>0.78315540184948507</v>
      </c>
      <c r="G10" s="5">
        <v>0.80235647611279859</v>
      </c>
      <c r="H10" s="5">
        <v>282</v>
      </c>
      <c r="I10" s="5">
        <v>61</v>
      </c>
      <c r="J10" s="5">
        <v>221</v>
      </c>
      <c r="K10">
        <f t="shared" si="0"/>
        <v>0.78368794326241131</v>
      </c>
    </row>
    <row r="11" spans="1:11" x14ac:dyDescent="0.25">
      <c r="A11" s="6" t="s">
        <v>229</v>
      </c>
      <c r="B11" s="6" t="s">
        <v>47</v>
      </c>
      <c r="C11" s="6" t="s">
        <v>48</v>
      </c>
      <c r="D11" s="6" t="s">
        <v>30</v>
      </c>
      <c r="E11" s="6">
        <v>0.74630977086850459</v>
      </c>
      <c r="F11" s="6">
        <v>0.70856665684251885</v>
      </c>
      <c r="G11" s="6">
        <v>0.72622334908856179</v>
      </c>
      <c r="H11" s="6">
        <v>377</v>
      </c>
      <c r="I11" s="6">
        <v>110</v>
      </c>
      <c r="J11" s="6">
        <v>268</v>
      </c>
      <c r="K11">
        <f t="shared" si="0"/>
        <v>0.70899470899470896</v>
      </c>
    </row>
    <row r="12" spans="1:11" x14ac:dyDescent="0.25">
      <c r="A12" s="5" t="s">
        <v>229</v>
      </c>
      <c r="B12" s="5" t="s">
        <v>49</v>
      </c>
      <c r="C12" s="5" t="s">
        <v>50</v>
      </c>
      <c r="D12" s="5" t="s">
        <v>30</v>
      </c>
      <c r="E12" s="5">
        <v>0.83310493279437381</v>
      </c>
      <c r="F12" s="5">
        <v>0.81031073446327695</v>
      </c>
      <c r="G12" s="5">
        <v>0.81807626193752347</v>
      </c>
      <c r="H12" s="5">
        <v>59</v>
      </c>
      <c r="I12" s="5">
        <v>11</v>
      </c>
      <c r="J12" s="5">
        <v>48</v>
      </c>
      <c r="K12">
        <f t="shared" si="0"/>
        <v>0.81355932203389836</v>
      </c>
    </row>
    <row r="13" spans="1:11" x14ac:dyDescent="0.25">
      <c r="A13" s="6" t="s">
        <v>229</v>
      </c>
      <c r="B13" s="6" t="s">
        <v>51</v>
      </c>
      <c r="C13" s="6" t="s">
        <v>52</v>
      </c>
      <c r="D13" s="6" t="s">
        <v>30</v>
      </c>
      <c r="E13" s="6">
        <v>0.8087924860849327</v>
      </c>
      <c r="F13" s="6">
        <v>0.79722961155756533</v>
      </c>
      <c r="G13" s="6">
        <v>0.80295968929724659</v>
      </c>
      <c r="H13" s="6">
        <v>2923</v>
      </c>
      <c r="I13" s="6">
        <v>593</v>
      </c>
      <c r="J13" s="6">
        <v>2331</v>
      </c>
      <c r="K13">
        <f t="shared" si="0"/>
        <v>0.79719562243502051</v>
      </c>
    </row>
    <row r="14" spans="1:11" x14ac:dyDescent="0.25">
      <c r="A14" s="5" t="s">
        <v>229</v>
      </c>
      <c r="B14" s="5" t="s">
        <v>53</v>
      </c>
      <c r="C14" s="5" t="s">
        <v>54</v>
      </c>
      <c r="D14" s="5" t="s">
        <v>30</v>
      </c>
      <c r="E14" s="5">
        <v>0.78003472222222225</v>
      </c>
      <c r="F14" s="5">
        <v>0.97186609686609682</v>
      </c>
      <c r="G14" s="5">
        <v>0.8642223374528275</v>
      </c>
      <c r="H14" s="5">
        <v>26</v>
      </c>
      <c r="I14" s="5">
        <v>1</v>
      </c>
      <c r="J14" s="5">
        <v>26</v>
      </c>
      <c r="K14">
        <f t="shared" si="0"/>
        <v>0.96296296296296291</v>
      </c>
    </row>
    <row r="15" spans="1:11" x14ac:dyDescent="0.25">
      <c r="A15" s="6" t="s">
        <v>229</v>
      </c>
      <c r="B15" s="6" t="s">
        <v>55</v>
      </c>
      <c r="C15" s="6" t="s">
        <v>56</v>
      </c>
      <c r="D15" s="6" t="s">
        <v>30</v>
      </c>
      <c r="E15" s="6">
        <v>0.78919005229332151</v>
      </c>
      <c r="F15" s="6">
        <v>0.76994680851063824</v>
      </c>
      <c r="G15" s="6">
        <v>0.77810322483234129</v>
      </c>
      <c r="H15" s="6">
        <v>48</v>
      </c>
      <c r="I15" s="6">
        <v>11</v>
      </c>
      <c r="J15" s="6">
        <v>37</v>
      </c>
      <c r="K15">
        <f t="shared" si="0"/>
        <v>0.77083333333333337</v>
      </c>
    </row>
    <row r="16" spans="1:11" x14ac:dyDescent="0.25">
      <c r="A16" s="5" t="s">
        <v>229</v>
      </c>
      <c r="B16" s="5" t="s">
        <v>57</v>
      </c>
      <c r="C16" s="5" t="s">
        <v>58</v>
      </c>
      <c r="D16" s="5" t="s">
        <v>30</v>
      </c>
      <c r="E16" s="5">
        <v>0.79062500000000002</v>
      </c>
      <c r="F16" s="5">
        <v>0.4054487179487179</v>
      </c>
      <c r="G16" s="5">
        <v>0.48322245564892624</v>
      </c>
      <c r="H16" s="5">
        <v>13</v>
      </c>
      <c r="I16" s="5">
        <v>8</v>
      </c>
      <c r="J16" s="5">
        <v>5</v>
      </c>
      <c r="K16">
        <f t="shared" si="0"/>
        <v>0.38461538461538464</v>
      </c>
    </row>
    <row r="17" spans="1:11" x14ac:dyDescent="0.25">
      <c r="A17" s="6" t="s">
        <v>229</v>
      </c>
      <c r="B17" s="6" t="s">
        <v>59</v>
      </c>
      <c r="C17" s="6" t="s">
        <v>60</v>
      </c>
      <c r="D17" s="6" t="s">
        <v>30</v>
      </c>
      <c r="E17" s="6">
        <v>0.76475775688476699</v>
      </c>
      <c r="F17" s="6">
        <v>0.66852168949771695</v>
      </c>
      <c r="G17" s="6">
        <v>0.7111055674802238</v>
      </c>
      <c r="H17" s="6">
        <v>72</v>
      </c>
      <c r="I17" s="6">
        <v>24</v>
      </c>
      <c r="J17" s="6">
        <v>49</v>
      </c>
      <c r="K17">
        <f t="shared" si="0"/>
        <v>0.67123287671232879</v>
      </c>
    </row>
    <row r="18" spans="1:11" x14ac:dyDescent="0.25">
      <c r="A18" s="5" t="s">
        <v>229</v>
      </c>
      <c r="B18" s="5" t="s">
        <v>61</v>
      </c>
      <c r="C18" s="5" t="s">
        <v>62</v>
      </c>
      <c r="D18" s="5" t="s">
        <v>30</v>
      </c>
      <c r="E18" s="5">
        <v>0.69499999999999995</v>
      </c>
      <c r="F18" s="5">
        <v>1</v>
      </c>
      <c r="G18" s="5">
        <v>0.82002801120448177</v>
      </c>
      <c r="H18" s="5">
        <v>34</v>
      </c>
      <c r="I18" s="5">
        <v>0</v>
      </c>
      <c r="J18" s="5">
        <v>35</v>
      </c>
      <c r="K18">
        <f t="shared" si="0"/>
        <v>1</v>
      </c>
    </row>
    <row r="19" spans="1:11" x14ac:dyDescent="0.25">
      <c r="A19" s="6" t="s">
        <v>229</v>
      </c>
      <c r="B19" s="6" t="s">
        <v>63</v>
      </c>
      <c r="C19" s="6" t="s">
        <v>64</v>
      </c>
      <c r="D19" s="6" t="s">
        <v>30</v>
      </c>
      <c r="E19" s="6">
        <v>0.91109073495017756</v>
      </c>
      <c r="F19" s="6">
        <v>0.91142857142857137</v>
      </c>
      <c r="G19" s="6">
        <v>0.91125891218772859</v>
      </c>
      <c r="H19" s="6">
        <v>8750</v>
      </c>
      <c r="I19" s="6">
        <v>775</v>
      </c>
      <c r="J19" s="6">
        <v>7975</v>
      </c>
      <c r="K19">
        <f t="shared" si="0"/>
        <v>0.91142857142857148</v>
      </c>
    </row>
    <row r="20" spans="1:11" x14ac:dyDescent="0.25">
      <c r="A20" s="5" t="s">
        <v>229</v>
      </c>
      <c r="B20" s="5" t="s">
        <v>65</v>
      </c>
      <c r="C20" s="5" t="s">
        <v>66</v>
      </c>
      <c r="D20" s="5" t="s">
        <v>30</v>
      </c>
      <c r="E20" s="5">
        <v>0.89046637980728549</v>
      </c>
      <c r="F20" s="5">
        <v>0.85481990152889342</v>
      </c>
      <c r="G20" s="5">
        <v>0.87217585004951448</v>
      </c>
      <c r="H20" s="5">
        <v>3859</v>
      </c>
      <c r="I20" s="5">
        <v>560</v>
      </c>
      <c r="J20" s="5">
        <v>3299</v>
      </c>
      <c r="K20">
        <f t="shared" si="0"/>
        <v>0.85488468515159366</v>
      </c>
    </row>
    <row r="21" spans="1:11" x14ac:dyDescent="0.25">
      <c r="A21" s="6" t="s">
        <v>229</v>
      </c>
      <c r="B21" s="6" t="s">
        <v>67</v>
      </c>
      <c r="C21" s="6" t="s">
        <v>68</v>
      </c>
      <c r="D21" s="6" t="s">
        <v>30</v>
      </c>
      <c r="E21" s="6">
        <v>0.92556554493782739</v>
      </c>
      <c r="F21" s="6">
        <v>0.90982857142857143</v>
      </c>
      <c r="G21" s="6">
        <v>0.91761255680593723</v>
      </c>
      <c r="H21" s="6">
        <v>8750</v>
      </c>
      <c r="I21" s="6">
        <v>789</v>
      </c>
      <c r="J21" s="6">
        <v>7961</v>
      </c>
      <c r="K21">
        <f t="shared" si="0"/>
        <v>0.90982857142857143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FA26-6BD8-4633-93F3-412A7C19E567}">
  <dimension ref="A1:K21"/>
  <sheetViews>
    <sheetView zoomScale="130" zoomScaleNormal="130" workbookViewId="0">
      <selection activeCell="K2" sqref="K2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251</v>
      </c>
      <c r="F1" s="7" t="s">
        <v>252</v>
      </c>
      <c r="G1" s="7" t="s">
        <v>253</v>
      </c>
      <c r="H1" s="7" t="s">
        <v>254</v>
      </c>
      <c r="I1" s="7" t="s">
        <v>230</v>
      </c>
      <c r="J1" s="7" t="s">
        <v>231</v>
      </c>
      <c r="K1" s="8" t="s">
        <v>255</v>
      </c>
    </row>
    <row r="2" spans="1:11" x14ac:dyDescent="0.25">
      <c r="A2" s="5" t="s">
        <v>229</v>
      </c>
      <c r="B2" s="5" t="s">
        <v>28</v>
      </c>
      <c r="C2" s="5" t="s">
        <v>29</v>
      </c>
      <c r="D2" s="5" t="s">
        <v>30</v>
      </c>
      <c r="E2" s="5">
        <v>0.73055555555555562</v>
      </c>
      <c r="F2" s="5">
        <v>0.26666666666666661</v>
      </c>
      <c r="G2" s="5">
        <v>0.34460251491901106</v>
      </c>
      <c r="H2" s="5">
        <v>14</v>
      </c>
      <c r="I2" s="5">
        <v>4</v>
      </c>
      <c r="J2" s="5">
        <v>11</v>
      </c>
      <c r="K2">
        <f>I2/(J2+I2)</f>
        <v>0.26666666666666666</v>
      </c>
    </row>
    <row r="3" spans="1:11" x14ac:dyDescent="0.25">
      <c r="A3" s="6" t="s">
        <v>229</v>
      </c>
      <c r="B3" s="6" t="s">
        <v>31</v>
      </c>
      <c r="C3" s="6" t="s">
        <v>32</v>
      </c>
      <c r="D3" s="6" t="s">
        <v>30</v>
      </c>
      <c r="E3" s="6">
        <v>0.74891304347826082</v>
      </c>
      <c r="F3" s="6">
        <v>0.35578431372549019</v>
      </c>
      <c r="G3" s="6">
        <v>0.44213494464917613</v>
      </c>
      <c r="H3" s="6">
        <v>51</v>
      </c>
      <c r="I3" s="6">
        <v>18</v>
      </c>
      <c r="J3" s="6">
        <v>33</v>
      </c>
      <c r="K3">
        <f t="shared" ref="K3:K21" si="0">I3/(J3+I3)</f>
        <v>0.35294117647058826</v>
      </c>
    </row>
    <row r="4" spans="1:11" x14ac:dyDescent="0.25">
      <c r="A4" s="5" t="s">
        <v>229</v>
      </c>
      <c r="B4" s="5" t="s">
        <v>33</v>
      </c>
      <c r="C4" s="5" t="s">
        <v>34</v>
      </c>
      <c r="D4" s="5" t="s">
        <v>30</v>
      </c>
      <c r="E4" s="5">
        <v>0.63736263736263732</v>
      </c>
      <c r="F4" s="5">
        <v>0.33169934640522875</v>
      </c>
      <c r="G4" s="5">
        <v>0.42884615384615377</v>
      </c>
      <c r="H4" s="5">
        <v>17</v>
      </c>
      <c r="I4" s="5">
        <v>6</v>
      </c>
      <c r="J4" s="5">
        <v>12</v>
      </c>
      <c r="K4">
        <f t="shared" si="0"/>
        <v>0.33333333333333331</v>
      </c>
    </row>
    <row r="5" spans="1:11" x14ac:dyDescent="0.25">
      <c r="A5" s="6" t="s">
        <v>229</v>
      </c>
      <c r="B5" s="6" t="s">
        <v>35</v>
      </c>
      <c r="C5" s="6" t="s">
        <v>36</v>
      </c>
      <c r="D5" s="6" t="s">
        <v>30</v>
      </c>
      <c r="E5" s="6">
        <v>0.82313719337882441</v>
      </c>
      <c r="F5" s="6">
        <v>0.75733225108225111</v>
      </c>
      <c r="G5" s="6">
        <v>0.78814114767841459</v>
      </c>
      <c r="H5" s="6">
        <v>384</v>
      </c>
      <c r="I5" s="6">
        <v>291</v>
      </c>
      <c r="J5" s="6">
        <v>93</v>
      </c>
      <c r="K5">
        <f t="shared" si="0"/>
        <v>0.7578125</v>
      </c>
    </row>
    <row r="6" spans="1:11" x14ac:dyDescent="0.25">
      <c r="A6" s="5" t="s">
        <v>229</v>
      </c>
      <c r="B6" s="5" t="s">
        <v>37</v>
      </c>
      <c r="C6" s="5" t="s">
        <v>38</v>
      </c>
      <c r="D6" s="5" t="s">
        <v>30</v>
      </c>
      <c r="E6" s="5">
        <v>0.84562705612798228</v>
      </c>
      <c r="F6" s="5">
        <v>0.81974325874928289</v>
      </c>
      <c r="G6" s="5">
        <v>0.8323470209339775</v>
      </c>
      <c r="H6" s="5">
        <v>84</v>
      </c>
      <c r="I6" s="5">
        <v>68</v>
      </c>
      <c r="J6" s="5">
        <v>15</v>
      </c>
      <c r="K6">
        <f t="shared" si="0"/>
        <v>0.81927710843373491</v>
      </c>
    </row>
    <row r="7" spans="1:11" x14ac:dyDescent="0.25">
      <c r="A7" s="6" t="s">
        <v>229</v>
      </c>
      <c r="B7" s="6" t="s">
        <v>39</v>
      </c>
      <c r="C7" s="6" t="s">
        <v>40</v>
      </c>
      <c r="D7" s="6" t="s">
        <v>30</v>
      </c>
      <c r="E7" s="6">
        <v>0.92435989020398379</v>
      </c>
      <c r="F7" s="6">
        <v>0.94086021505376349</v>
      </c>
      <c r="G7" s="6">
        <v>0.93183341517970542</v>
      </c>
      <c r="H7" s="6">
        <v>93</v>
      </c>
      <c r="I7" s="6">
        <v>88</v>
      </c>
      <c r="J7" s="6">
        <v>6</v>
      </c>
      <c r="K7">
        <f t="shared" si="0"/>
        <v>0.93617021276595747</v>
      </c>
    </row>
    <row r="8" spans="1:11" x14ac:dyDescent="0.25">
      <c r="A8" s="5" t="s">
        <v>229</v>
      </c>
      <c r="B8" s="5" t="s">
        <v>41</v>
      </c>
      <c r="C8" s="5" t="s">
        <v>42</v>
      </c>
      <c r="D8" s="5" t="s">
        <v>30</v>
      </c>
      <c r="E8" s="5">
        <v>0.72171442687747045</v>
      </c>
      <c r="F8" s="5">
        <v>0.97222222222222221</v>
      </c>
      <c r="G8" s="5">
        <v>0.82764674350040213</v>
      </c>
      <c r="H8" s="5">
        <v>17</v>
      </c>
      <c r="I8" s="5">
        <v>17</v>
      </c>
      <c r="J8" s="5">
        <v>1</v>
      </c>
      <c r="K8">
        <f t="shared" si="0"/>
        <v>0.94444444444444442</v>
      </c>
    </row>
    <row r="9" spans="1:11" x14ac:dyDescent="0.25">
      <c r="A9" s="6" t="s">
        <v>229</v>
      </c>
      <c r="B9" s="6" t="s">
        <v>43</v>
      </c>
      <c r="C9" s="6" t="s">
        <v>44</v>
      </c>
      <c r="D9" s="6" t="s">
        <v>30</v>
      </c>
      <c r="E9" s="6">
        <v>0.61590909090909096</v>
      </c>
      <c r="F9" s="6">
        <v>0.25454545454545452</v>
      </c>
      <c r="G9" s="6">
        <v>0.33465909090909085</v>
      </c>
      <c r="H9" s="6">
        <v>11</v>
      </c>
      <c r="I9" s="6">
        <v>3</v>
      </c>
      <c r="J9" s="6">
        <v>8</v>
      </c>
      <c r="K9">
        <f t="shared" si="0"/>
        <v>0.27272727272727271</v>
      </c>
    </row>
    <row r="10" spans="1:11" x14ac:dyDescent="0.25">
      <c r="A10" s="5" t="s">
        <v>229</v>
      </c>
      <c r="B10" s="5" t="s">
        <v>45</v>
      </c>
      <c r="C10" s="5" t="s">
        <v>46</v>
      </c>
      <c r="D10" s="5" t="s">
        <v>30</v>
      </c>
      <c r="E10" s="5">
        <v>0.86182670848882448</v>
      </c>
      <c r="F10" s="5">
        <v>0.88875833468856724</v>
      </c>
      <c r="G10" s="5">
        <v>0.87493770202515631</v>
      </c>
      <c r="H10" s="5">
        <v>429</v>
      </c>
      <c r="I10" s="5">
        <v>382</v>
      </c>
      <c r="J10" s="5">
        <v>48</v>
      </c>
      <c r="K10">
        <f t="shared" si="0"/>
        <v>0.88837209302325582</v>
      </c>
    </row>
    <row r="11" spans="1:11" x14ac:dyDescent="0.25">
      <c r="A11" s="6" t="s">
        <v>229</v>
      </c>
      <c r="B11" s="6" t="s">
        <v>47</v>
      </c>
      <c r="C11" s="6" t="s">
        <v>48</v>
      </c>
      <c r="D11" s="6" t="s">
        <v>30</v>
      </c>
      <c r="E11" s="6">
        <v>0.87183237637496203</v>
      </c>
      <c r="F11" s="6">
        <v>0.89101176779212043</v>
      </c>
      <c r="G11" s="6">
        <v>0.88115026632871229</v>
      </c>
      <c r="H11" s="6">
        <v>837</v>
      </c>
      <c r="I11" s="6">
        <v>746</v>
      </c>
      <c r="J11" s="6">
        <v>91</v>
      </c>
      <c r="K11">
        <f t="shared" si="0"/>
        <v>0.89127837514934294</v>
      </c>
    </row>
    <row r="12" spans="1:11" x14ac:dyDescent="0.25">
      <c r="A12" s="5" t="s">
        <v>229</v>
      </c>
      <c r="B12" s="5" t="s">
        <v>49</v>
      </c>
      <c r="C12" s="5" t="s">
        <v>50</v>
      </c>
      <c r="D12" s="5" t="s">
        <v>30</v>
      </c>
      <c r="E12" s="5">
        <v>0.87625732363933539</v>
      </c>
      <c r="F12" s="5">
        <v>0.88561259143155691</v>
      </c>
      <c r="G12" s="5">
        <v>0.87921777627914532</v>
      </c>
      <c r="H12" s="5">
        <v>87</v>
      </c>
      <c r="I12" s="5">
        <v>78</v>
      </c>
      <c r="J12" s="5">
        <v>10</v>
      </c>
      <c r="K12">
        <f t="shared" si="0"/>
        <v>0.88636363636363635</v>
      </c>
    </row>
    <row r="13" spans="1:11" x14ac:dyDescent="0.25">
      <c r="A13" s="6" t="s">
        <v>229</v>
      </c>
      <c r="B13" s="6" t="s">
        <v>51</v>
      </c>
      <c r="C13" s="6" t="s">
        <v>52</v>
      </c>
      <c r="D13" s="6" t="s">
        <v>30</v>
      </c>
      <c r="E13" s="6">
        <v>0.8577693212026285</v>
      </c>
      <c r="F13" s="6">
        <v>0.86644054701156004</v>
      </c>
      <c r="G13" s="6">
        <v>0.86207816598275855</v>
      </c>
      <c r="H13" s="6">
        <v>4125</v>
      </c>
      <c r="I13" s="6">
        <v>3575</v>
      </c>
      <c r="J13" s="6">
        <v>551</v>
      </c>
      <c r="K13">
        <f t="shared" si="0"/>
        <v>0.86645661657779938</v>
      </c>
    </row>
    <row r="14" spans="1:11" x14ac:dyDescent="0.25">
      <c r="A14" s="5" t="s">
        <v>229</v>
      </c>
      <c r="B14" s="5" t="s">
        <v>53</v>
      </c>
      <c r="C14" s="5" t="s">
        <v>54</v>
      </c>
      <c r="D14" s="5" t="s">
        <v>30</v>
      </c>
      <c r="E14" s="5">
        <v>0.85317460317460314</v>
      </c>
      <c r="F14" s="5">
        <v>0.38621794871794868</v>
      </c>
      <c r="G14" s="5">
        <v>0.50714285714285712</v>
      </c>
      <c r="H14" s="5">
        <v>13</v>
      </c>
      <c r="I14" s="5">
        <v>5</v>
      </c>
      <c r="J14" s="5">
        <v>8</v>
      </c>
      <c r="K14">
        <f t="shared" si="0"/>
        <v>0.38461538461538464</v>
      </c>
    </row>
    <row r="15" spans="1:11" x14ac:dyDescent="0.25">
      <c r="A15" s="6" t="s">
        <v>229</v>
      </c>
      <c r="B15" s="6" t="s">
        <v>55</v>
      </c>
      <c r="C15" s="6" t="s">
        <v>56</v>
      </c>
      <c r="D15" s="6" t="s">
        <v>30</v>
      </c>
      <c r="E15" s="6">
        <v>0.84443056943056949</v>
      </c>
      <c r="F15" s="6">
        <v>0.85590062111801235</v>
      </c>
      <c r="G15" s="6">
        <v>0.84949857963157349</v>
      </c>
      <c r="H15" s="6">
        <v>69</v>
      </c>
      <c r="I15" s="6">
        <v>60</v>
      </c>
      <c r="J15" s="6">
        <v>10</v>
      </c>
      <c r="K15">
        <f t="shared" si="0"/>
        <v>0.8571428571428571</v>
      </c>
    </row>
    <row r="16" spans="1:11" x14ac:dyDescent="0.25">
      <c r="A16" s="5" t="s">
        <v>229</v>
      </c>
      <c r="B16" s="5" t="s">
        <v>57</v>
      </c>
      <c r="C16" s="5" t="s">
        <v>58</v>
      </c>
      <c r="D16" s="5" t="s">
        <v>30</v>
      </c>
      <c r="E16" s="5">
        <v>0.94380366817276595</v>
      </c>
      <c r="F16" s="5">
        <v>0.98226784151981006</v>
      </c>
      <c r="G16" s="5">
        <v>0.96222194099661862</v>
      </c>
      <c r="H16" s="5">
        <v>126</v>
      </c>
      <c r="I16" s="5">
        <v>124</v>
      </c>
      <c r="J16" s="5">
        <v>2</v>
      </c>
      <c r="K16">
        <f t="shared" si="0"/>
        <v>0.98412698412698407</v>
      </c>
    </row>
    <row r="17" spans="1:11" x14ac:dyDescent="0.25">
      <c r="A17" s="6" t="s">
        <v>229</v>
      </c>
      <c r="B17" s="6" t="s">
        <v>59</v>
      </c>
      <c r="C17" s="6" t="s">
        <v>60</v>
      </c>
      <c r="D17" s="6" t="s">
        <v>30</v>
      </c>
      <c r="E17" s="6">
        <v>0.87352878462494066</v>
      </c>
      <c r="F17" s="6">
        <v>0.91639509621353188</v>
      </c>
      <c r="G17" s="6">
        <v>0.89412682982729308</v>
      </c>
      <c r="H17" s="6">
        <v>180</v>
      </c>
      <c r="I17" s="6">
        <v>165</v>
      </c>
      <c r="J17" s="6">
        <v>15</v>
      </c>
      <c r="K17">
        <f t="shared" si="0"/>
        <v>0.91666666666666663</v>
      </c>
    </row>
    <row r="18" spans="1:11" x14ac:dyDescent="0.25">
      <c r="A18" s="5" t="s">
        <v>229</v>
      </c>
      <c r="B18" s="5" t="s">
        <v>61</v>
      </c>
      <c r="C18" s="5" t="s">
        <v>62</v>
      </c>
      <c r="D18" s="5" t="s">
        <v>30</v>
      </c>
      <c r="E18" s="5">
        <v>0</v>
      </c>
      <c r="F18" s="5">
        <v>0</v>
      </c>
      <c r="G18" s="5">
        <v>0</v>
      </c>
      <c r="H18" s="5">
        <v>16</v>
      </c>
      <c r="I18" s="5">
        <v>0</v>
      </c>
      <c r="J18" s="5">
        <v>15</v>
      </c>
      <c r="K18">
        <f t="shared" si="0"/>
        <v>0</v>
      </c>
    </row>
    <row r="19" spans="1:11" x14ac:dyDescent="0.25">
      <c r="A19" s="6" t="s">
        <v>229</v>
      </c>
      <c r="B19" s="6" t="s">
        <v>63</v>
      </c>
      <c r="C19" s="6" t="s">
        <v>64</v>
      </c>
      <c r="D19" s="6" t="s">
        <v>30</v>
      </c>
      <c r="E19" s="6">
        <v>0.91139766898579277</v>
      </c>
      <c r="F19" s="6">
        <v>0.91105714285714279</v>
      </c>
      <c r="G19" s="6">
        <v>0.91122666226023752</v>
      </c>
      <c r="H19" s="6">
        <v>8750</v>
      </c>
      <c r="I19" s="6">
        <v>7972</v>
      </c>
      <c r="J19" s="6">
        <v>778</v>
      </c>
      <c r="K19">
        <f t="shared" si="0"/>
        <v>0.91108571428571428</v>
      </c>
    </row>
    <row r="20" spans="1:11" x14ac:dyDescent="0.25">
      <c r="A20" s="5" t="s">
        <v>229</v>
      </c>
      <c r="B20" s="5" t="s">
        <v>65</v>
      </c>
      <c r="C20" s="5" t="s">
        <v>66</v>
      </c>
      <c r="D20" s="5" t="s">
        <v>30</v>
      </c>
      <c r="E20" s="5">
        <v>0.94434577853458102</v>
      </c>
      <c r="F20" s="5">
        <v>0.95898850507236466</v>
      </c>
      <c r="G20" s="5">
        <v>0.95159544461954471</v>
      </c>
      <c r="H20" s="5">
        <v>9905</v>
      </c>
      <c r="I20" s="5">
        <v>9500</v>
      </c>
      <c r="J20" s="5">
        <v>406</v>
      </c>
      <c r="K20">
        <f t="shared" si="0"/>
        <v>0.95901473854229757</v>
      </c>
    </row>
    <row r="21" spans="1:11" x14ac:dyDescent="0.25">
      <c r="A21" s="6" t="s">
        <v>229</v>
      </c>
      <c r="B21" s="6" t="s">
        <v>67</v>
      </c>
      <c r="C21" s="6" t="s">
        <v>68</v>
      </c>
      <c r="D21" s="6" t="s">
        <v>30</v>
      </c>
      <c r="E21" s="6">
        <v>0.91136443121004207</v>
      </c>
      <c r="F21" s="6">
        <v>0.92679999999999996</v>
      </c>
      <c r="G21" s="6">
        <v>0.91900123445561066</v>
      </c>
      <c r="H21" s="6">
        <v>8750</v>
      </c>
      <c r="I21" s="6">
        <v>8110</v>
      </c>
      <c r="J21" s="6">
        <v>641</v>
      </c>
      <c r="K21">
        <f t="shared" si="0"/>
        <v>0.92675122843103641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AD99-70FF-4EBD-BCE7-EF034A1F64C1}">
  <dimension ref="A1"/>
  <sheetViews>
    <sheetView workbookViewId="0">
      <selection activeCell="J43" sqref="J4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32B-1BC1-40E9-B710-69D3DE651A9B}">
  <dimension ref="A1:AW91"/>
  <sheetViews>
    <sheetView topLeftCell="A58" zoomScale="145" zoomScaleNormal="145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8" width="12" bestFit="1" customWidth="1"/>
    <col min="29" max="29" width="18.7109375" bestFit="1" customWidth="1"/>
    <col min="30" max="30" width="20.85546875" bestFit="1" customWidth="1"/>
    <col min="31" max="31" width="17.42578125" bestFit="1" customWidth="1"/>
    <col min="32" max="32" width="19.85546875" bestFit="1" customWidth="1"/>
    <col min="33" max="33" width="19.5703125" bestFit="1" customWidth="1"/>
    <col min="34" max="34" width="24" bestFit="1" customWidth="1"/>
    <col min="35" max="35" width="20.5703125" bestFit="1" customWidth="1"/>
    <col min="36" max="36" width="22.85546875" bestFit="1" customWidth="1"/>
    <col min="37" max="37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  <c r="Z1" t="s">
        <v>262</v>
      </c>
      <c r="AA1" t="s">
        <v>263</v>
      </c>
      <c r="AB1" t="s">
        <v>264</v>
      </c>
      <c r="AC1" t="s">
        <v>238</v>
      </c>
      <c r="AD1" t="s">
        <v>239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265</v>
      </c>
      <c r="AL1" t="s">
        <v>266</v>
      </c>
      <c r="AM1" t="s">
        <v>267</v>
      </c>
      <c r="AN1" t="s">
        <v>268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28</v>
      </c>
      <c r="C2" s="1" t="s">
        <v>29</v>
      </c>
      <c r="D2" s="1" t="s">
        <v>78</v>
      </c>
      <c r="E2">
        <v>16.790172338485718</v>
      </c>
      <c r="F2">
        <v>270</v>
      </c>
      <c r="G2">
        <v>202</v>
      </c>
      <c r="H2">
        <v>68</v>
      </c>
      <c r="I2">
        <v>0.44117647058823528</v>
      </c>
      <c r="J2">
        <v>0.2814814814814815</v>
      </c>
      <c r="K2">
        <v>0.44117647058823528</v>
      </c>
      <c r="L2">
        <v>0</v>
      </c>
      <c r="M2">
        <v>0.33137829912023459</v>
      </c>
      <c r="N2">
        <v>0.44117647058823528</v>
      </c>
      <c r="O2">
        <v>0</v>
      </c>
      <c r="P2">
        <v>0.24796427633307061</v>
      </c>
      <c r="Q2">
        <v>0.44117647058823528</v>
      </c>
      <c r="R2">
        <v>0</v>
      </c>
      <c r="S2" s="1" t="s">
        <v>79</v>
      </c>
      <c r="T2" s="1">
        <v>2</v>
      </c>
      <c r="U2" s="1">
        <v>0</v>
      </c>
      <c r="V2" s="1">
        <v>20</v>
      </c>
      <c r="W2" s="1">
        <v>0</v>
      </c>
      <c r="X2" s="1">
        <v>0</v>
      </c>
      <c r="Y2" s="1">
        <v>15</v>
      </c>
      <c r="Z2" s="1">
        <v>3</v>
      </c>
      <c r="AA2" s="1">
        <v>0</v>
      </c>
      <c r="AB2" s="1">
        <v>28</v>
      </c>
      <c r="AC2">
        <v>0</v>
      </c>
      <c r="AD2">
        <v>0</v>
      </c>
      <c r="AE2">
        <v>0</v>
      </c>
      <c r="AF2">
        <v>15</v>
      </c>
      <c r="AG2">
        <v>0.4</v>
      </c>
      <c r="AH2">
        <v>9.0909090909090898E-2</v>
      </c>
      <c r="AI2">
        <v>0.14814814814814811</v>
      </c>
      <c r="AJ2">
        <v>22</v>
      </c>
      <c r="AK2">
        <v>0.5957446808510638</v>
      </c>
      <c r="AL2">
        <v>31</v>
      </c>
      <c r="AM2">
        <v>0.44444444444444442</v>
      </c>
      <c r="AN2">
        <v>0.90322580645161277</v>
      </c>
      <c r="AO2">
        <v>0.44117647058823528</v>
      </c>
      <c r="AP2">
        <v>0.2814814814814815</v>
      </c>
      <c r="AQ2">
        <v>0.33137829912023459</v>
      </c>
      <c r="AR2">
        <v>0.24796427633307061</v>
      </c>
      <c r="AS2">
        <v>68</v>
      </c>
      <c r="AT2">
        <v>0.3320261437908496</v>
      </c>
      <c r="AU2">
        <v>0.44117647058823528</v>
      </c>
      <c r="AV2">
        <v>0.31951977008297411</v>
      </c>
      <c r="AW2">
        <v>68</v>
      </c>
    </row>
    <row r="3" spans="1:49" x14ac:dyDescent="0.25">
      <c r="A3">
        <v>2</v>
      </c>
      <c r="B3" s="1" t="s">
        <v>28</v>
      </c>
      <c r="C3" s="1" t="s">
        <v>29</v>
      </c>
      <c r="D3" s="1" t="s">
        <v>78</v>
      </c>
      <c r="E3">
        <v>15.840399503707886</v>
      </c>
      <c r="F3">
        <v>270</v>
      </c>
      <c r="G3">
        <v>202</v>
      </c>
      <c r="H3">
        <v>68</v>
      </c>
      <c r="I3">
        <v>0.45588235294117641</v>
      </c>
      <c r="J3">
        <v>0.154228855721393</v>
      </c>
      <c r="K3">
        <v>0.45588235294117641</v>
      </c>
      <c r="L3">
        <v>0</v>
      </c>
      <c r="M3">
        <v>0.33333333333333331</v>
      </c>
      <c r="N3">
        <v>0.45588235294117641</v>
      </c>
      <c r="O3">
        <v>0</v>
      </c>
      <c r="P3">
        <v>0.21088435374149661</v>
      </c>
      <c r="Q3">
        <v>0.45588235294117641</v>
      </c>
      <c r="R3">
        <v>0</v>
      </c>
      <c r="S3" s="1" t="s">
        <v>80</v>
      </c>
      <c r="T3" s="1">
        <v>0</v>
      </c>
      <c r="U3" s="1">
        <v>0</v>
      </c>
      <c r="V3" s="1">
        <v>23</v>
      </c>
      <c r="W3" s="1">
        <v>1</v>
      </c>
      <c r="X3" s="1">
        <v>0</v>
      </c>
      <c r="Y3" s="1">
        <v>13</v>
      </c>
      <c r="Z3" s="1">
        <v>0</v>
      </c>
      <c r="AA3" s="1">
        <v>0</v>
      </c>
      <c r="AB3" s="1">
        <v>31</v>
      </c>
      <c r="AC3">
        <v>0</v>
      </c>
      <c r="AD3">
        <v>0</v>
      </c>
      <c r="AE3">
        <v>0</v>
      </c>
      <c r="AF3">
        <v>14</v>
      </c>
      <c r="AG3">
        <v>0</v>
      </c>
      <c r="AH3">
        <v>0</v>
      </c>
      <c r="AI3">
        <v>0</v>
      </c>
      <c r="AJ3">
        <v>23</v>
      </c>
      <c r="AK3">
        <v>0.63265306122448983</v>
      </c>
      <c r="AL3">
        <v>31</v>
      </c>
      <c r="AM3">
        <v>0.46268656716417911</v>
      </c>
      <c r="AN3">
        <v>1</v>
      </c>
      <c r="AO3">
        <v>0.45588235294117641</v>
      </c>
      <c r="AP3">
        <v>0.154228855721393</v>
      </c>
      <c r="AQ3">
        <v>0.33333333333333331</v>
      </c>
      <c r="AR3">
        <v>0.21088435374149661</v>
      </c>
      <c r="AS3">
        <v>68</v>
      </c>
      <c r="AT3">
        <v>0.21093064091308161</v>
      </c>
      <c r="AU3">
        <v>0.45588235294117641</v>
      </c>
      <c r="AV3">
        <v>0.28841536614645857</v>
      </c>
      <c r="AW3">
        <v>68</v>
      </c>
    </row>
    <row r="4" spans="1:49" x14ac:dyDescent="0.25">
      <c r="A4">
        <v>3</v>
      </c>
      <c r="B4" s="1" t="s">
        <v>28</v>
      </c>
      <c r="C4" s="1" t="s">
        <v>29</v>
      </c>
      <c r="D4" s="1" t="s">
        <v>78</v>
      </c>
      <c r="E4">
        <v>15.140066862106323</v>
      </c>
      <c r="F4">
        <v>270</v>
      </c>
      <c r="G4">
        <v>203</v>
      </c>
      <c r="H4">
        <v>67</v>
      </c>
      <c r="I4">
        <v>0.43283582089552231</v>
      </c>
      <c r="J4">
        <v>0.42872117400419291</v>
      </c>
      <c r="K4">
        <v>0.43283582089552231</v>
      </c>
      <c r="L4">
        <v>0</v>
      </c>
      <c r="M4">
        <v>0.34248010054461669</v>
      </c>
      <c r="N4">
        <v>0.43283582089552231</v>
      </c>
      <c r="O4">
        <v>0</v>
      </c>
      <c r="P4">
        <v>0.3105742296918767</v>
      </c>
      <c r="Q4">
        <v>0.43283582089552231</v>
      </c>
      <c r="R4">
        <v>0</v>
      </c>
      <c r="S4" s="1" t="s">
        <v>81</v>
      </c>
      <c r="T4" s="1">
        <v>4</v>
      </c>
      <c r="U4" s="1">
        <v>1</v>
      </c>
      <c r="V4" s="1">
        <v>17</v>
      </c>
      <c r="W4" s="1">
        <v>1</v>
      </c>
      <c r="X4" s="1">
        <v>1</v>
      </c>
      <c r="Y4" s="1">
        <v>12</v>
      </c>
      <c r="Z4" s="1">
        <v>7</v>
      </c>
      <c r="AA4" s="1">
        <v>0</v>
      </c>
      <c r="AB4" s="1">
        <v>24</v>
      </c>
      <c r="AC4">
        <v>0.5</v>
      </c>
      <c r="AD4">
        <v>7.1428571428571397E-2</v>
      </c>
      <c r="AE4">
        <v>0.125</v>
      </c>
      <c r="AF4">
        <v>14</v>
      </c>
      <c r="AG4">
        <v>0.33333333333333331</v>
      </c>
      <c r="AH4">
        <v>0.1818181818181818</v>
      </c>
      <c r="AI4">
        <v>0.23529411764705879</v>
      </c>
      <c r="AJ4">
        <v>22</v>
      </c>
      <c r="AK4">
        <v>0.5714285714285714</v>
      </c>
      <c r="AL4">
        <v>31</v>
      </c>
      <c r="AM4">
        <v>0.45283018867924529</v>
      </c>
      <c r="AN4">
        <v>0.77419354838709675</v>
      </c>
      <c r="AO4">
        <v>0.43283582089552231</v>
      </c>
      <c r="AP4">
        <v>0.42872117400419291</v>
      </c>
      <c r="AQ4">
        <v>0.34248010054461669</v>
      </c>
      <c r="AR4">
        <v>0.3105742296918767</v>
      </c>
      <c r="AS4">
        <v>67</v>
      </c>
      <c r="AT4">
        <v>0.423448793767014</v>
      </c>
      <c r="AU4">
        <v>0.43283582089552231</v>
      </c>
      <c r="AV4">
        <v>0.36777248212717911</v>
      </c>
      <c r="AW4">
        <v>67</v>
      </c>
    </row>
    <row r="5" spans="1:49" x14ac:dyDescent="0.25">
      <c r="A5">
        <v>4</v>
      </c>
      <c r="B5" s="1" t="s">
        <v>28</v>
      </c>
      <c r="C5" s="1" t="s">
        <v>29</v>
      </c>
      <c r="D5" s="1" t="s">
        <v>78</v>
      </c>
      <c r="E5">
        <v>15.28519082069397</v>
      </c>
      <c r="F5">
        <v>270</v>
      </c>
      <c r="G5">
        <v>203</v>
      </c>
      <c r="H5">
        <v>67</v>
      </c>
      <c r="I5">
        <v>0.46268656716417911</v>
      </c>
      <c r="J5">
        <v>0.31430584918957011</v>
      </c>
      <c r="K5">
        <v>0.46268656716417911</v>
      </c>
      <c r="L5">
        <v>0</v>
      </c>
      <c r="M5">
        <v>0.37732160312805468</v>
      </c>
      <c r="N5">
        <v>0.46268656716417911</v>
      </c>
      <c r="O5">
        <v>0</v>
      </c>
      <c r="P5">
        <v>0.34070434070434069</v>
      </c>
      <c r="Q5">
        <v>0.46268656716417911</v>
      </c>
      <c r="R5">
        <v>0</v>
      </c>
      <c r="S5" s="1" t="s">
        <v>82</v>
      </c>
      <c r="T5" s="1">
        <v>10</v>
      </c>
      <c r="U5" s="1">
        <v>1</v>
      </c>
      <c r="V5" s="1">
        <v>11</v>
      </c>
      <c r="W5" s="1">
        <v>3</v>
      </c>
      <c r="X5" s="1">
        <v>0</v>
      </c>
      <c r="Y5" s="1">
        <v>11</v>
      </c>
      <c r="Z5" s="1">
        <v>9</v>
      </c>
      <c r="AA5" s="1">
        <v>1</v>
      </c>
      <c r="AB5" s="1">
        <v>21</v>
      </c>
      <c r="AC5">
        <v>0</v>
      </c>
      <c r="AD5">
        <v>0</v>
      </c>
      <c r="AE5">
        <v>0</v>
      </c>
      <c r="AF5">
        <v>14</v>
      </c>
      <c r="AG5">
        <v>0.45454545454545447</v>
      </c>
      <c r="AH5">
        <v>0.45454545454545447</v>
      </c>
      <c r="AI5">
        <v>0.45454545454545447</v>
      </c>
      <c r="AJ5">
        <v>22</v>
      </c>
      <c r="AK5">
        <v>0.56756756756756765</v>
      </c>
      <c r="AL5">
        <v>31</v>
      </c>
      <c r="AM5">
        <v>0.48837209302325579</v>
      </c>
      <c r="AN5">
        <v>0.67741935483870963</v>
      </c>
      <c r="AO5">
        <v>0.46268656716417911</v>
      </c>
      <c r="AP5">
        <v>0.31430584918957011</v>
      </c>
      <c r="AQ5">
        <v>0.37732160312805468</v>
      </c>
      <c r="AR5">
        <v>0.34070434070434069</v>
      </c>
      <c r="AS5">
        <v>67</v>
      </c>
      <c r="AT5">
        <v>0.37521693856299898</v>
      </c>
      <c r="AU5">
        <v>0.46268656716417911</v>
      </c>
      <c r="AV5">
        <v>0.41185962081484467</v>
      </c>
      <c r="AW5">
        <v>67</v>
      </c>
    </row>
    <row r="6" spans="1:49" s="3" customFormat="1" x14ac:dyDescent="0.25">
      <c r="A6" s="2" t="s">
        <v>229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63.055829524993896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0.44814530289727827</v>
      </c>
      <c r="J6" s="2">
        <f t="shared" ref="J6:L6" si="1">SUM(J2:J5)/4</f>
        <v>0.29468434009915939</v>
      </c>
      <c r="K6" s="2">
        <f t="shared" si="1"/>
        <v>0.44814530289727827</v>
      </c>
      <c r="L6" s="2">
        <f t="shared" si="1"/>
        <v>0</v>
      </c>
      <c r="M6" s="2">
        <f t="shared" ref="M6:R6" si="2">SUM(M2:M5)/4</f>
        <v>0.34612833403155979</v>
      </c>
      <c r="N6" s="2">
        <f t="shared" si="2"/>
        <v>0.44814530289727827</v>
      </c>
      <c r="O6" s="2">
        <f t="shared" si="2"/>
        <v>0</v>
      </c>
      <c r="P6" s="2">
        <f t="shared" si="2"/>
        <v>0.27753180011769613</v>
      </c>
      <c r="Q6" s="2">
        <f t="shared" si="2"/>
        <v>0.44814530289727827</v>
      </c>
      <c r="R6" s="2">
        <f t="shared" si="2"/>
        <v>0</v>
      </c>
      <c r="S6" s="2"/>
      <c r="T6" s="2">
        <f>ROUND(SUM(T2:T5)/4,0)</f>
        <v>4</v>
      </c>
      <c r="U6" s="2">
        <f>ROUND(SUM(U2:U5)/4,0)</f>
        <v>1</v>
      </c>
      <c r="V6" s="2">
        <f t="shared" ref="V6:AB6" si="3">ROUND(SUM(V2:V5)/4,0)</f>
        <v>18</v>
      </c>
      <c r="W6" s="2">
        <f t="shared" si="3"/>
        <v>1</v>
      </c>
      <c r="X6" s="2">
        <f t="shared" si="3"/>
        <v>0</v>
      </c>
      <c r="Y6" s="2">
        <f t="shared" si="3"/>
        <v>13</v>
      </c>
      <c r="Z6" s="2">
        <f t="shared" si="3"/>
        <v>5</v>
      </c>
      <c r="AA6" s="2">
        <f t="shared" si="3"/>
        <v>0</v>
      </c>
      <c r="AB6" s="2">
        <f t="shared" si="3"/>
        <v>26</v>
      </c>
      <c r="AC6" s="2">
        <f t="shared" ref="AC6" si="4">SUM(AC2:AC5)/4</f>
        <v>0.125</v>
      </c>
      <c r="AD6" s="2">
        <f t="shared" ref="AD6:AE6" si="5">SUM(AD2:AD5)/4</f>
        <v>1.7857142857142849E-2</v>
      </c>
      <c r="AE6" s="2">
        <f t="shared" si="5"/>
        <v>3.125E-2</v>
      </c>
      <c r="AF6" s="2">
        <f>AF5</f>
        <v>14</v>
      </c>
      <c r="AG6" s="2">
        <f t="shared" ref="AG6:AI6" si="6">SUM(AG2:AG5)/4</f>
        <v>0.29696969696969699</v>
      </c>
      <c r="AH6" s="2">
        <f t="shared" si="6"/>
        <v>0.1818181818181818</v>
      </c>
      <c r="AI6" s="2">
        <f t="shared" si="6"/>
        <v>0.20949693008516534</v>
      </c>
      <c r="AJ6" s="2">
        <f>AJ5</f>
        <v>22</v>
      </c>
      <c r="AK6" s="2">
        <f t="shared" ref="AK6:AM6" si="7">SUM(AK2:AK5)/4</f>
        <v>0.5918484702679232</v>
      </c>
      <c r="AL6" s="2">
        <f t="shared" si="7"/>
        <v>31</v>
      </c>
      <c r="AM6" s="2">
        <f t="shared" si="7"/>
        <v>0.46208332332778113</v>
      </c>
      <c r="AN6" s="2">
        <f>AN5</f>
        <v>0.67741935483870963</v>
      </c>
      <c r="AO6" s="2">
        <f t="shared" ref="AO6:AR6" si="8">SUM(AO2:AO5)/4</f>
        <v>0.44814530289727827</v>
      </c>
      <c r="AP6" s="2">
        <f t="shared" si="8"/>
        <v>0.29468434009915939</v>
      </c>
      <c r="AQ6" s="2">
        <f t="shared" si="8"/>
        <v>0.34612833403155979</v>
      </c>
      <c r="AR6" s="2">
        <f t="shared" si="8"/>
        <v>0.27753180011769613</v>
      </c>
      <c r="AS6" s="2">
        <f>AS5</f>
        <v>67</v>
      </c>
      <c r="AT6" s="2">
        <f t="shared" ref="AT6:AV6" si="9">SUM(AT2:AT5)/4</f>
        <v>0.33540562925848605</v>
      </c>
      <c r="AU6" s="2">
        <f t="shared" si="9"/>
        <v>0.44814530289727827</v>
      </c>
      <c r="AV6" s="2">
        <f t="shared" si="9"/>
        <v>0.3468918097928641</v>
      </c>
      <c r="AW6" s="2">
        <f>AW5</f>
        <v>67</v>
      </c>
    </row>
    <row r="7" spans="1:49" x14ac:dyDescent="0.25">
      <c r="A7">
        <v>1</v>
      </c>
      <c r="B7" s="1" t="s">
        <v>31</v>
      </c>
      <c r="C7" s="1" t="s">
        <v>32</v>
      </c>
      <c r="D7" s="1" t="s">
        <v>78</v>
      </c>
      <c r="E7">
        <v>23.214805841445923</v>
      </c>
      <c r="F7">
        <v>704</v>
      </c>
      <c r="G7">
        <v>528</v>
      </c>
      <c r="H7">
        <v>176</v>
      </c>
      <c r="I7">
        <v>0.64772727272727271</v>
      </c>
      <c r="J7">
        <v>0.65710850327048875</v>
      </c>
      <c r="K7">
        <v>0.64772727272727271</v>
      </c>
      <c r="L7">
        <v>0</v>
      </c>
      <c r="M7">
        <v>0.59063538611925703</v>
      </c>
      <c r="N7">
        <v>0.64772727272727271</v>
      </c>
      <c r="O7">
        <v>0</v>
      </c>
      <c r="P7">
        <v>0.6125597164432115</v>
      </c>
      <c r="Q7">
        <v>0.64772727272727271</v>
      </c>
      <c r="R7">
        <v>0</v>
      </c>
      <c r="S7" s="1" t="s">
        <v>83</v>
      </c>
      <c r="T7" s="1">
        <v>75</v>
      </c>
      <c r="U7" s="1">
        <v>15</v>
      </c>
      <c r="V7" s="1">
        <v>3</v>
      </c>
      <c r="W7" s="1">
        <v>27</v>
      </c>
      <c r="X7" s="1">
        <v>21</v>
      </c>
      <c r="Y7" s="1">
        <v>2</v>
      </c>
      <c r="Z7" s="1">
        <v>11</v>
      </c>
      <c r="AA7" s="1">
        <v>4</v>
      </c>
      <c r="AB7" s="1">
        <v>18</v>
      </c>
      <c r="AC7">
        <v>0.52500000000000002</v>
      </c>
      <c r="AD7">
        <v>0.42</v>
      </c>
      <c r="AE7">
        <v>0.46666666666666662</v>
      </c>
      <c r="AF7">
        <v>50</v>
      </c>
      <c r="AG7">
        <v>0.66371681415929207</v>
      </c>
      <c r="AH7">
        <v>0.80645161290322576</v>
      </c>
      <c r="AI7">
        <v>0.72815533980582514</v>
      </c>
      <c r="AJ7">
        <v>93</v>
      </c>
      <c r="AK7">
        <v>0.6428571428571429</v>
      </c>
      <c r="AL7">
        <v>33</v>
      </c>
      <c r="AM7">
        <v>0.78260869565217395</v>
      </c>
      <c r="AN7">
        <v>0.54545454545454541</v>
      </c>
      <c r="AO7">
        <v>0.64772727272727271</v>
      </c>
      <c r="AP7">
        <v>0.65710850327048875</v>
      </c>
      <c r="AQ7">
        <v>0.59063538611925703</v>
      </c>
      <c r="AR7">
        <v>0.6125597164432115</v>
      </c>
      <c r="AS7">
        <v>176</v>
      </c>
      <c r="AT7">
        <v>0.64660085609849949</v>
      </c>
      <c r="AU7">
        <v>0.64772727272727271</v>
      </c>
      <c r="AV7">
        <v>0.63787537300886799</v>
      </c>
      <c r="AW7">
        <v>176</v>
      </c>
    </row>
    <row r="8" spans="1:49" x14ac:dyDescent="0.25">
      <c r="A8">
        <v>2</v>
      </c>
      <c r="B8" s="1" t="s">
        <v>31</v>
      </c>
      <c r="C8" s="1" t="s">
        <v>32</v>
      </c>
      <c r="D8" s="1" t="s">
        <v>78</v>
      </c>
      <c r="E8">
        <v>25.39251971244812</v>
      </c>
      <c r="F8">
        <v>704</v>
      </c>
      <c r="G8">
        <v>528</v>
      </c>
      <c r="H8">
        <v>176</v>
      </c>
      <c r="I8">
        <v>0.59090909090909094</v>
      </c>
      <c r="J8">
        <v>0.55701408183884815</v>
      </c>
      <c r="K8">
        <v>0.59090909090909094</v>
      </c>
      <c r="L8">
        <v>0</v>
      </c>
      <c r="M8">
        <v>0.54589768654284787</v>
      </c>
      <c r="N8">
        <v>0.59090909090909094</v>
      </c>
      <c r="O8">
        <v>0</v>
      </c>
      <c r="P8">
        <v>0.54747715885646919</v>
      </c>
      <c r="Q8">
        <v>0.59090909090909094</v>
      </c>
      <c r="R8">
        <v>0</v>
      </c>
      <c r="S8" s="1" t="s">
        <v>84</v>
      </c>
      <c r="T8" s="1">
        <v>69</v>
      </c>
      <c r="U8" s="1">
        <v>19</v>
      </c>
      <c r="V8" s="1">
        <v>5</v>
      </c>
      <c r="W8" s="1">
        <v>26</v>
      </c>
      <c r="X8" s="1">
        <v>16</v>
      </c>
      <c r="Y8" s="1">
        <v>8</v>
      </c>
      <c r="Z8" s="1">
        <v>12</v>
      </c>
      <c r="AA8" s="1">
        <v>2</v>
      </c>
      <c r="AB8" s="1">
        <v>19</v>
      </c>
      <c r="AC8">
        <v>0.4324324324324324</v>
      </c>
      <c r="AD8">
        <v>0.32</v>
      </c>
      <c r="AE8">
        <v>0.36781609195402287</v>
      </c>
      <c r="AF8">
        <v>50</v>
      </c>
      <c r="AG8">
        <v>0.64485981308411211</v>
      </c>
      <c r="AH8">
        <v>0.74193548387096775</v>
      </c>
      <c r="AI8">
        <v>0.69</v>
      </c>
      <c r="AJ8">
        <v>93</v>
      </c>
      <c r="AK8">
        <v>0.58461538461538465</v>
      </c>
      <c r="AL8">
        <v>33</v>
      </c>
      <c r="AM8">
        <v>0.59375</v>
      </c>
      <c r="AN8">
        <v>0.5757575757575758</v>
      </c>
      <c r="AO8">
        <v>0.59090909090909094</v>
      </c>
      <c r="AP8">
        <v>0.55701408183884815</v>
      </c>
      <c r="AQ8">
        <v>0.54589768654284787</v>
      </c>
      <c r="AR8">
        <v>0.54747715885646919</v>
      </c>
      <c r="AS8">
        <v>176</v>
      </c>
      <c r="AT8">
        <v>0.57492803544570481</v>
      </c>
      <c r="AU8">
        <v>0.59090909090909094</v>
      </c>
      <c r="AV8">
        <v>0.57871086528414117</v>
      </c>
      <c r="AW8">
        <v>176</v>
      </c>
    </row>
    <row r="9" spans="1:49" x14ac:dyDescent="0.25">
      <c r="A9">
        <v>3</v>
      </c>
      <c r="B9" s="1" t="s">
        <v>31</v>
      </c>
      <c r="C9" s="1" t="s">
        <v>32</v>
      </c>
      <c r="D9" s="1" t="s">
        <v>78</v>
      </c>
      <c r="E9">
        <v>25.377201795578003</v>
      </c>
      <c r="F9">
        <v>704</v>
      </c>
      <c r="G9">
        <v>528</v>
      </c>
      <c r="H9">
        <v>176</v>
      </c>
      <c r="I9">
        <v>0.61931818181818177</v>
      </c>
      <c r="J9">
        <v>0.58640282966603696</v>
      </c>
      <c r="K9">
        <v>0.61931818181818177</v>
      </c>
      <c r="L9">
        <v>0</v>
      </c>
      <c r="M9">
        <v>0.58273915626856798</v>
      </c>
      <c r="N9">
        <v>0.61931818181818177</v>
      </c>
      <c r="O9">
        <v>0</v>
      </c>
      <c r="P9">
        <v>0.5822744802681793</v>
      </c>
      <c r="Q9">
        <v>0.61931818181818177</v>
      </c>
      <c r="R9">
        <v>0</v>
      </c>
      <c r="S9" s="1" t="s">
        <v>85</v>
      </c>
      <c r="T9" s="1">
        <v>69</v>
      </c>
      <c r="U9" s="1">
        <v>15</v>
      </c>
      <c r="V9" s="1">
        <v>8</v>
      </c>
      <c r="W9" s="1">
        <v>25</v>
      </c>
      <c r="X9" s="1">
        <v>20</v>
      </c>
      <c r="Y9" s="1">
        <v>6</v>
      </c>
      <c r="Z9" s="1">
        <v>7</v>
      </c>
      <c r="AA9" s="1">
        <v>6</v>
      </c>
      <c r="AB9" s="1">
        <v>20</v>
      </c>
      <c r="AC9">
        <v>0.48780487804878048</v>
      </c>
      <c r="AD9">
        <v>0.39215686274509798</v>
      </c>
      <c r="AE9">
        <v>0.43478260869565211</v>
      </c>
      <c r="AF9">
        <v>51</v>
      </c>
      <c r="AG9">
        <v>0.68316831683168322</v>
      </c>
      <c r="AH9">
        <v>0.75</v>
      </c>
      <c r="AI9">
        <v>0.71502590673575128</v>
      </c>
      <c r="AJ9">
        <v>92</v>
      </c>
      <c r="AK9">
        <v>0.59701492537313428</v>
      </c>
      <c r="AL9">
        <v>33</v>
      </c>
      <c r="AM9">
        <v>0.58823529411764708</v>
      </c>
      <c r="AN9">
        <v>0.60606060606060608</v>
      </c>
      <c r="AO9">
        <v>0.61931818181818177</v>
      </c>
      <c r="AP9">
        <v>0.58640282966603696</v>
      </c>
      <c r="AQ9">
        <v>0.58273915626856798</v>
      </c>
      <c r="AR9">
        <v>0.5822744802681793</v>
      </c>
      <c r="AS9">
        <v>176</v>
      </c>
      <c r="AT9">
        <v>0.60875737860730117</v>
      </c>
      <c r="AU9">
        <v>0.61931818181818177</v>
      </c>
      <c r="AV9">
        <v>0.61169198295727734</v>
      </c>
      <c r="AW9">
        <v>176</v>
      </c>
    </row>
    <row r="10" spans="1:49" x14ac:dyDescent="0.25">
      <c r="A10">
        <v>4</v>
      </c>
      <c r="B10" s="1" t="s">
        <v>31</v>
      </c>
      <c r="C10" s="1" t="s">
        <v>32</v>
      </c>
      <c r="D10" s="1" t="s">
        <v>78</v>
      </c>
      <c r="E10">
        <v>25.395782470703125</v>
      </c>
      <c r="F10">
        <v>704</v>
      </c>
      <c r="G10">
        <v>528</v>
      </c>
      <c r="H10">
        <v>176</v>
      </c>
      <c r="I10">
        <v>0.57954545454545459</v>
      </c>
      <c r="J10">
        <v>0.53825136612021851</v>
      </c>
      <c r="K10">
        <v>0.57954545454545459</v>
      </c>
      <c r="L10">
        <v>0</v>
      </c>
      <c r="M10">
        <v>0.49455552972177008</v>
      </c>
      <c r="N10">
        <v>0.57954545454545459</v>
      </c>
      <c r="O10">
        <v>0</v>
      </c>
      <c r="P10">
        <v>0.49774742391564808</v>
      </c>
      <c r="Q10">
        <v>0.57954545454545459</v>
      </c>
      <c r="R10">
        <v>0</v>
      </c>
      <c r="S10" s="1" t="s">
        <v>86</v>
      </c>
      <c r="T10" s="1">
        <v>75</v>
      </c>
      <c r="U10" s="1">
        <v>10</v>
      </c>
      <c r="V10" s="1">
        <v>7</v>
      </c>
      <c r="W10" s="1">
        <v>30</v>
      </c>
      <c r="X10" s="1">
        <v>14</v>
      </c>
      <c r="Y10" s="1">
        <v>7</v>
      </c>
      <c r="Z10" s="1">
        <v>17</v>
      </c>
      <c r="AA10" s="1">
        <v>3</v>
      </c>
      <c r="AB10" s="1">
        <v>13</v>
      </c>
      <c r="AC10">
        <v>0.51851851851851849</v>
      </c>
      <c r="AD10">
        <v>0.2745098039215686</v>
      </c>
      <c r="AE10">
        <v>0.35897435897435898</v>
      </c>
      <c r="AF10">
        <v>51</v>
      </c>
      <c r="AG10">
        <v>0.61475409836065575</v>
      </c>
      <c r="AH10">
        <v>0.81521739130434778</v>
      </c>
      <c r="AI10">
        <v>0.7009345794392523</v>
      </c>
      <c r="AJ10">
        <v>92</v>
      </c>
      <c r="AK10">
        <v>0.43333333333333318</v>
      </c>
      <c r="AL10">
        <v>33</v>
      </c>
      <c r="AM10">
        <v>0.4814814814814814</v>
      </c>
      <c r="AN10">
        <v>0.39393939393939392</v>
      </c>
      <c r="AO10">
        <v>0.57954545454545459</v>
      </c>
      <c r="AP10">
        <v>0.53825136612021851</v>
      </c>
      <c r="AQ10">
        <v>0.49455552972177008</v>
      </c>
      <c r="AR10">
        <v>0.49774742391564808</v>
      </c>
      <c r="AS10">
        <v>176</v>
      </c>
      <c r="AT10">
        <v>0.56187903626428215</v>
      </c>
      <c r="AU10">
        <v>0.57954545454545459</v>
      </c>
      <c r="AV10">
        <v>0.55166860009149721</v>
      </c>
      <c r="AW10">
        <v>176</v>
      </c>
    </row>
    <row r="11" spans="1:49" s="3" customFormat="1" x14ac:dyDescent="0.25">
      <c r="A11" s="2" t="s">
        <v>229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99.380309820175171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0.609375</v>
      </c>
      <c r="J11" s="2">
        <f t="shared" ref="J11:L11" si="11">SUM(J7:J10)/4</f>
        <v>0.58469419522389809</v>
      </c>
      <c r="K11" s="2">
        <f t="shared" si="11"/>
        <v>0.609375</v>
      </c>
      <c r="L11" s="2">
        <f t="shared" si="11"/>
        <v>0</v>
      </c>
      <c r="M11" s="2">
        <f t="shared" ref="M11:R11" si="12">SUM(M7:M10)/4</f>
        <v>0.55345693966311071</v>
      </c>
      <c r="N11" s="2">
        <f t="shared" si="12"/>
        <v>0.609375</v>
      </c>
      <c r="O11" s="2">
        <f t="shared" si="12"/>
        <v>0</v>
      </c>
      <c r="P11" s="2">
        <f t="shared" si="12"/>
        <v>0.56001469487087707</v>
      </c>
      <c r="Q11" s="2">
        <f t="shared" si="12"/>
        <v>0.609375</v>
      </c>
      <c r="R11" s="2">
        <f t="shared" si="12"/>
        <v>0</v>
      </c>
      <c r="S11" s="2"/>
      <c r="T11" s="2">
        <f>ROUND(SUM(T7:T10)/4,0)</f>
        <v>72</v>
      </c>
      <c r="U11" s="2">
        <f>ROUND(SUM(U7:U10)/4,0)</f>
        <v>15</v>
      </c>
      <c r="V11" s="2">
        <f t="shared" ref="V11:AB11" si="13">ROUND(SUM(V7:V10)/4,0)</f>
        <v>6</v>
      </c>
      <c r="W11" s="2">
        <f t="shared" si="13"/>
        <v>27</v>
      </c>
      <c r="X11" s="2">
        <f t="shared" si="13"/>
        <v>18</v>
      </c>
      <c r="Y11" s="2">
        <f t="shared" si="13"/>
        <v>6</v>
      </c>
      <c r="Z11" s="2">
        <f t="shared" si="13"/>
        <v>12</v>
      </c>
      <c r="AA11" s="2">
        <f t="shared" si="13"/>
        <v>4</v>
      </c>
      <c r="AB11" s="2">
        <f t="shared" si="13"/>
        <v>18</v>
      </c>
      <c r="AC11" s="2">
        <f t="shared" ref="AC11" si="14">SUM(AC7:AC10)/4</f>
        <v>0.49093895724993286</v>
      </c>
      <c r="AD11" s="2">
        <f t="shared" ref="AD11:AE11" si="15">SUM(AD7:AD10)/4</f>
        <v>0.35166666666666663</v>
      </c>
      <c r="AE11" s="2">
        <f t="shared" si="15"/>
        <v>0.40705993157267517</v>
      </c>
      <c r="AF11" s="2">
        <f>AF10</f>
        <v>51</v>
      </c>
      <c r="AG11" s="2">
        <f t="shared" ref="AG11:AI11" si="16">SUM(AG7:AG10)/4</f>
        <v>0.65162476060893582</v>
      </c>
      <c r="AH11" s="2">
        <f t="shared" si="16"/>
        <v>0.77840112201963529</v>
      </c>
      <c r="AI11" s="2">
        <f t="shared" si="16"/>
        <v>0.7085289564952072</v>
      </c>
      <c r="AJ11" s="2">
        <f>AJ10</f>
        <v>92</v>
      </c>
      <c r="AK11" s="2">
        <f t="shared" ref="AK11:AM11" si="17">SUM(AK7:AK10)/4</f>
        <v>0.56445519654474874</v>
      </c>
      <c r="AL11" s="2">
        <f t="shared" si="17"/>
        <v>33</v>
      </c>
      <c r="AM11" s="2">
        <f t="shared" si="17"/>
        <v>0.61151886781282561</v>
      </c>
      <c r="AN11" s="2">
        <f>AN10</f>
        <v>0.39393939393939392</v>
      </c>
      <c r="AO11" s="2">
        <f t="shared" ref="AO11:AR11" si="18">SUM(AO7:AO10)/4</f>
        <v>0.609375</v>
      </c>
      <c r="AP11" s="2">
        <f t="shared" si="18"/>
        <v>0.58469419522389809</v>
      </c>
      <c r="AQ11" s="2">
        <f t="shared" si="18"/>
        <v>0.55345693966311071</v>
      </c>
      <c r="AR11" s="2">
        <f t="shared" si="18"/>
        <v>0.56001469487087707</v>
      </c>
      <c r="AS11" s="2">
        <f>AS10</f>
        <v>176</v>
      </c>
      <c r="AT11" s="2">
        <f t="shared" ref="AT11:AV11" si="19">SUM(AT7:AT10)/4</f>
        <v>0.59804132660394693</v>
      </c>
      <c r="AU11" s="2">
        <f t="shared" si="19"/>
        <v>0.609375</v>
      </c>
      <c r="AV11" s="2">
        <f t="shared" si="19"/>
        <v>0.59498670533544595</v>
      </c>
      <c r="AW11" s="2">
        <f>AW10</f>
        <v>176</v>
      </c>
    </row>
    <row r="12" spans="1:49" x14ac:dyDescent="0.25">
      <c r="A12">
        <v>1</v>
      </c>
      <c r="B12" s="1" t="s">
        <v>33</v>
      </c>
      <c r="C12" s="1" t="s">
        <v>34</v>
      </c>
      <c r="D12" s="1" t="s">
        <v>78</v>
      </c>
      <c r="E12">
        <v>15.552792072296144</v>
      </c>
      <c r="F12">
        <v>270</v>
      </c>
      <c r="G12">
        <v>202</v>
      </c>
      <c r="H12">
        <v>68</v>
      </c>
      <c r="I12">
        <v>0.69117647058823528</v>
      </c>
      <c r="J12">
        <v>0.68948412698412698</v>
      </c>
      <c r="K12">
        <v>0.69117647058823528</v>
      </c>
      <c r="L12">
        <v>0</v>
      </c>
      <c r="M12">
        <v>0.6825013419216317</v>
      </c>
      <c r="N12">
        <v>0.69117647058823528</v>
      </c>
      <c r="O12">
        <v>0</v>
      </c>
      <c r="P12">
        <v>0.68506087154397555</v>
      </c>
      <c r="Q12">
        <v>0.69117647058823528</v>
      </c>
      <c r="R12">
        <v>0</v>
      </c>
      <c r="S12" s="1" t="s">
        <v>87</v>
      </c>
      <c r="T12" s="1">
        <v>20</v>
      </c>
      <c r="U12" s="1">
        <v>2</v>
      </c>
      <c r="V12" s="1">
        <v>5</v>
      </c>
      <c r="W12" s="1">
        <v>4</v>
      </c>
      <c r="X12" s="1">
        <v>11</v>
      </c>
      <c r="Y12" s="1">
        <v>3</v>
      </c>
      <c r="Z12" s="1">
        <v>4</v>
      </c>
      <c r="AA12" s="1">
        <v>3</v>
      </c>
      <c r="AB12" s="1">
        <v>16</v>
      </c>
      <c r="AC12">
        <v>0.6875</v>
      </c>
      <c r="AD12">
        <v>0.61111111111111116</v>
      </c>
      <c r="AE12">
        <v>0.6470588235294118</v>
      </c>
      <c r="AF12">
        <v>18</v>
      </c>
      <c r="AG12">
        <v>0.7142857142857143</v>
      </c>
      <c r="AH12">
        <v>0.7407407407407407</v>
      </c>
      <c r="AI12">
        <v>0.72727272727272729</v>
      </c>
      <c r="AJ12">
        <v>27</v>
      </c>
      <c r="AK12">
        <v>0.68085106382978722</v>
      </c>
      <c r="AL12">
        <v>23</v>
      </c>
      <c r="AM12">
        <v>0.66666666666666663</v>
      </c>
      <c r="AN12">
        <v>0.69565217391304346</v>
      </c>
      <c r="AO12">
        <v>0.69117647058823528</v>
      </c>
      <c r="AP12">
        <v>0.68948412698412698</v>
      </c>
      <c r="AQ12">
        <v>0.6825013419216317</v>
      </c>
      <c r="AR12">
        <v>0.68506087154397555</v>
      </c>
      <c r="AS12">
        <v>68</v>
      </c>
      <c r="AT12">
        <v>0.69108893557422968</v>
      </c>
      <c r="AU12">
        <v>0.69117647058823528</v>
      </c>
      <c r="AV12">
        <v>0.69033819011732589</v>
      </c>
      <c r="AW12">
        <v>68</v>
      </c>
    </row>
    <row r="13" spans="1:49" x14ac:dyDescent="0.25">
      <c r="A13">
        <v>2</v>
      </c>
      <c r="B13" s="1" t="s">
        <v>33</v>
      </c>
      <c r="C13" s="1" t="s">
        <v>34</v>
      </c>
      <c r="D13" s="1" t="s">
        <v>78</v>
      </c>
      <c r="E13">
        <v>15.4216411113739</v>
      </c>
      <c r="F13">
        <v>270</v>
      </c>
      <c r="G13">
        <v>202</v>
      </c>
      <c r="H13">
        <v>68</v>
      </c>
      <c r="I13">
        <v>0.6029411764705882</v>
      </c>
      <c r="J13">
        <v>0.66752136752136748</v>
      </c>
      <c r="K13">
        <v>0.6029411764705882</v>
      </c>
      <c r="L13">
        <v>0</v>
      </c>
      <c r="M13">
        <v>0.58324199244915353</v>
      </c>
      <c r="N13">
        <v>0.6029411764705882</v>
      </c>
      <c r="O13">
        <v>0</v>
      </c>
      <c r="P13">
        <v>0.58281444582814446</v>
      </c>
      <c r="Q13">
        <v>0.6029411764705882</v>
      </c>
      <c r="R13">
        <v>0</v>
      </c>
      <c r="S13" s="1" t="s">
        <v>88</v>
      </c>
      <c r="T13" s="1">
        <v>24</v>
      </c>
      <c r="U13" s="1">
        <v>2</v>
      </c>
      <c r="V13" s="1">
        <v>2</v>
      </c>
      <c r="W13" s="1">
        <v>6</v>
      </c>
      <c r="X13" s="1">
        <v>10</v>
      </c>
      <c r="Y13" s="1">
        <v>1</v>
      </c>
      <c r="Z13" s="1">
        <v>15</v>
      </c>
      <c r="AA13" s="1">
        <v>1</v>
      </c>
      <c r="AB13" s="1">
        <v>7</v>
      </c>
      <c r="AC13">
        <v>0.76923076923076927</v>
      </c>
      <c r="AD13">
        <v>0.58823529411764708</v>
      </c>
      <c r="AE13">
        <v>0.66666666666666674</v>
      </c>
      <c r="AF13">
        <v>17</v>
      </c>
      <c r="AG13">
        <v>0.53333333333333333</v>
      </c>
      <c r="AH13">
        <v>0.8571428571428571</v>
      </c>
      <c r="AI13">
        <v>0.65753424657534243</v>
      </c>
      <c r="AJ13">
        <v>28</v>
      </c>
      <c r="AK13">
        <v>0.4242424242424242</v>
      </c>
      <c r="AL13">
        <v>23</v>
      </c>
      <c r="AM13">
        <v>0.7</v>
      </c>
      <c r="AN13">
        <v>0.30434782608695649</v>
      </c>
      <c r="AO13">
        <v>0.6029411764705882</v>
      </c>
      <c r="AP13">
        <v>0.66752136752136748</v>
      </c>
      <c r="AQ13">
        <v>0.58324199244915353</v>
      </c>
      <c r="AR13">
        <v>0.58281444582814446</v>
      </c>
      <c r="AS13">
        <v>68</v>
      </c>
      <c r="AT13">
        <v>0.64868024132730018</v>
      </c>
      <c r="AU13">
        <v>0.6029411764705882</v>
      </c>
      <c r="AV13">
        <v>0.58090982345615705</v>
      </c>
      <c r="AW13">
        <v>68</v>
      </c>
    </row>
    <row r="14" spans="1:49" x14ac:dyDescent="0.25">
      <c r="A14">
        <v>3</v>
      </c>
      <c r="B14" s="1" t="s">
        <v>33</v>
      </c>
      <c r="C14" s="1" t="s">
        <v>34</v>
      </c>
      <c r="D14" s="1" t="s">
        <v>78</v>
      </c>
      <c r="E14">
        <v>15.248899459838867</v>
      </c>
      <c r="F14">
        <v>270</v>
      </c>
      <c r="G14">
        <v>203</v>
      </c>
      <c r="H14">
        <v>67</v>
      </c>
      <c r="I14">
        <v>0.65671641791044777</v>
      </c>
      <c r="J14">
        <v>0.69841269841269826</v>
      </c>
      <c r="K14">
        <v>0.65671641791044777</v>
      </c>
      <c r="L14">
        <v>0</v>
      </c>
      <c r="M14">
        <v>0.60898905016552074</v>
      </c>
      <c r="N14">
        <v>0.65671641791044777</v>
      </c>
      <c r="O14">
        <v>0</v>
      </c>
      <c r="P14">
        <v>0.61141964595626519</v>
      </c>
      <c r="Q14">
        <v>0.65671641791044777</v>
      </c>
      <c r="R14">
        <v>0</v>
      </c>
      <c r="S14" s="1" t="s">
        <v>89</v>
      </c>
      <c r="T14" s="1">
        <v>26</v>
      </c>
      <c r="U14" s="1">
        <v>1</v>
      </c>
      <c r="V14" s="1">
        <v>1</v>
      </c>
      <c r="W14" s="1">
        <v>3</v>
      </c>
      <c r="X14" s="1">
        <v>6</v>
      </c>
      <c r="Y14" s="1">
        <v>8</v>
      </c>
      <c r="Z14" s="1">
        <v>10</v>
      </c>
      <c r="AA14" s="1">
        <v>0</v>
      </c>
      <c r="AB14" s="1">
        <v>12</v>
      </c>
      <c r="AC14">
        <v>0.8571428571428571</v>
      </c>
      <c r="AD14">
        <v>0.3529411764705882</v>
      </c>
      <c r="AE14">
        <v>0.5</v>
      </c>
      <c r="AF14">
        <v>17</v>
      </c>
      <c r="AG14">
        <v>0.66666666666666663</v>
      </c>
      <c r="AH14">
        <v>0.9285714285714286</v>
      </c>
      <c r="AI14">
        <v>0.77611940298507465</v>
      </c>
      <c r="AJ14">
        <v>28</v>
      </c>
      <c r="AK14">
        <v>0.55813953488372081</v>
      </c>
      <c r="AL14">
        <v>22</v>
      </c>
      <c r="AM14">
        <v>0.5714285714285714</v>
      </c>
      <c r="AN14">
        <v>0.54545454545454541</v>
      </c>
      <c r="AO14">
        <v>0.65671641791044777</v>
      </c>
      <c r="AP14">
        <v>0.69841269841269826</v>
      </c>
      <c r="AQ14">
        <v>0.60898905016552074</v>
      </c>
      <c r="AR14">
        <v>0.61141964595626519</v>
      </c>
      <c r="AS14">
        <v>67</v>
      </c>
      <c r="AT14">
        <v>0.68372423596304188</v>
      </c>
      <c r="AU14">
        <v>0.65671641791044777</v>
      </c>
      <c r="AV14">
        <v>0.63448377688095436</v>
      </c>
      <c r="AW14">
        <v>67</v>
      </c>
    </row>
    <row r="15" spans="1:49" x14ac:dyDescent="0.25">
      <c r="A15">
        <v>4</v>
      </c>
      <c r="B15" s="1" t="s">
        <v>33</v>
      </c>
      <c r="C15" s="1" t="s">
        <v>34</v>
      </c>
      <c r="D15" s="1" t="s">
        <v>78</v>
      </c>
      <c r="E15">
        <v>15.3831627368927</v>
      </c>
      <c r="F15">
        <v>270</v>
      </c>
      <c r="G15">
        <v>203</v>
      </c>
      <c r="H15">
        <v>67</v>
      </c>
      <c r="I15">
        <v>0.64179104477611937</v>
      </c>
      <c r="J15">
        <v>0.66843629343629341</v>
      </c>
      <c r="K15">
        <v>0.64179104477611937</v>
      </c>
      <c r="L15">
        <v>0</v>
      </c>
      <c r="M15">
        <v>0.62710365949922642</v>
      </c>
      <c r="N15">
        <v>0.64179104477611937</v>
      </c>
      <c r="O15">
        <v>0</v>
      </c>
      <c r="P15">
        <v>0.6293850668850669</v>
      </c>
      <c r="Q15">
        <v>0.64179104477611937</v>
      </c>
      <c r="R15">
        <v>0</v>
      </c>
      <c r="S15" s="1" t="s">
        <v>90</v>
      </c>
      <c r="T15" s="1">
        <v>22</v>
      </c>
      <c r="U15" s="1">
        <v>4</v>
      </c>
      <c r="V15" s="1">
        <v>1</v>
      </c>
      <c r="W15" s="1">
        <v>5</v>
      </c>
      <c r="X15" s="1">
        <v>10</v>
      </c>
      <c r="Y15" s="1">
        <v>2</v>
      </c>
      <c r="Z15" s="1">
        <v>10</v>
      </c>
      <c r="AA15" s="1">
        <v>2</v>
      </c>
      <c r="AB15" s="1">
        <v>11</v>
      </c>
      <c r="AC15">
        <v>0.625</v>
      </c>
      <c r="AD15">
        <v>0.58823529411764708</v>
      </c>
      <c r="AE15">
        <v>0.60606060606060608</v>
      </c>
      <c r="AF15">
        <v>17</v>
      </c>
      <c r="AG15">
        <v>0.59459459459459463</v>
      </c>
      <c r="AH15">
        <v>0.81481481481481477</v>
      </c>
      <c r="AI15">
        <v>0.6875</v>
      </c>
      <c r="AJ15">
        <v>27</v>
      </c>
      <c r="AK15">
        <v>0.59459459459459463</v>
      </c>
      <c r="AL15">
        <v>23</v>
      </c>
      <c r="AM15">
        <v>0.7857142857142857</v>
      </c>
      <c r="AN15">
        <v>0.47826086956521741</v>
      </c>
      <c r="AO15">
        <v>0.64179104477611937</v>
      </c>
      <c r="AP15">
        <v>0.66843629343629341</v>
      </c>
      <c r="AQ15">
        <v>0.62710365949922642</v>
      </c>
      <c r="AR15">
        <v>0.6293850668850669</v>
      </c>
      <c r="AS15">
        <v>67</v>
      </c>
      <c r="AT15">
        <v>0.66791765112660639</v>
      </c>
      <c r="AU15">
        <v>0.64179104477611937</v>
      </c>
      <c r="AV15">
        <v>0.63494337281650715</v>
      </c>
      <c r="AW15">
        <v>67</v>
      </c>
    </row>
    <row r="16" spans="1:49" s="3" customFormat="1" x14ac:dyDescent="0.25">
      <c r="A16" s="2" t="s">
        <v>229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61.606495380401611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0.64815627743634763</v>
      </c>
      <c r="J16" s="2">
        <f t="shared" ref="J16:L16" si="21">SUM(J12:J15)/4</f>
        <v>0.68096362158862145</v>
      </c>
      <c r="K16" s="2">
        <f t="shared" si="21"/>
        <v>0.64815627743634763</v>
      </c>
      <c r="L16" s="2">
        <f t="shared" si="21"/>
        <v>0</v>
      </c>
      <c r="M16" s="2">
        <f t="shared" ref="M16:R16" si="22">SUM(M12:M15)/4</f>
        <v>0.62545901100888313</v>
      </c>
      <c r="N16" s="2">
        <f t="shared" si="22"/>
        <v>0.64815627743634763</v>
      </c>
      <c r="O16" s="2">
        <f t="shared" si="22"/>
        <v>0</v>
      </c>
      <c r="P16" s="2">
        <f t="shared" si="22"/>
        <v>0.62717000755336305</v>
      </c>
      <c r="Q16" s="2">
        <f t="shared" si="22"/>
        <v>0.64815627743634763</v>
      </c>
      <c r="R16" s="2">
        <f t="shared" si="22"/>
        <v>0</v>
      </c>
      <c r="S16" s="2"/>
      <c r="T16" s="2">
        <f>ROUND(SUM(T12:T15)/4,0)</f>
        <v>23</v>
      </c>
      <c r="U16" s="2">
        <f>ROUND(SUM(U12:U15)/4,0)</f>
        <v>2</v>
      </c>
      <c r="V16" s="2">
        <f t="shared" ref="V16:AB16" si="23">ROUND(SUM(V12:V15)/4,0)</f>
        <v>2</v>
      </c>
      <c r="W16" s="2">
        <f t="shared" si="23"/>
        <v>5</v>
      </c>
      <c r="X16" s="2">
        <f t="shared" si="23"/>
        <v>9</v>
      </c>
      <c r="Y16" s="2">
        <f t="shared" si="23"/>
        <v>4</v>
      </c>
      <c r="Z16" s="2">
        <f t="shared" si="23"/>
        <v>10</v>
      </c>
      <c r="AA16" s="2">
        <f t="shared" si="23"/>
        <v>2</v>
      </c>
      <c r="AB16" s="2">
        <f t="shared" si="23"/>
        <v>12</v>
      </c>
      <c r="AC16" s="2">
        <f t="shared" ref="AC16" si="24">SUM(AC12:AC15)/4</f>
        <v>0.73471840659340659</v>
      </c>
      <c r="AD16" s="2">
        <f t="shared" ref="AD16:AE16" si="25">SUM(AD12:AD15)/4</f>
        <v>0.53513071895424846</v>
      </c>
      <c r="AE16" s="2">
        <f t="shared" si="25"/>
        <v>0.60494652406417115</v>
      </c>
      <c r="AF16" s="2">
        <f>AF15</f>
        <v>17</v>
      </c>
      <c r="AG16" s="2">
        <f t="shared" ref="AG16:AI16" si="26">SUM(AG12:AG15)/4</f>
        <v>0.62722007722007722</v>
      </c>
      <c r="AH16" s="2">
        <f t="shared" si="26"/>
        <v>0.83531746031746024</v>
      </c>
      <c r="AI16" s="2">
        <f t="shared" si="26"/>
        <v>0.71210659420828604</v>
      </c>
      <c r="AJ16" s="2">
        <f>AJ15</f>
        <v>27</v>
      </c>
      <c r="AK16" s="2">
        <f t="shared" ref="AK16:AM16" si="27">SUM(AK12:AK15)/4</f>
        <v>0.56445690438763174</v>
      </c>
      <c r="AL16" s="2">
        <f t="shared" si="27"/>
        <v>22.75</v>
      </c>
      <c r="AM16" s="2">
        <f t="shared" si="27"/>
        <v>0.68095238095238098</v>
      </c>
      <c r="AN16" s="2">
        <f>AN15</f>
        <v>0.47826086956521741</v>
      </c>
      <c r="AO16" s="2">
        <f t="shared" ref="AO16:AR16" si="28">SUM(AO12:AO15)/4</f>
        <v>0.64815627743634763</v>
      </c>
      <c r="AP16" s="2">
        <f t="shared" si="28"/>
        <v>0.68096362158862145</v>
      </c>
      <c r="AQ16" s="2">
        <f t="shared" si="28"/>
        <v>0.62545901100888313</v>
      </c>
      <c r="AR16" s="2">
        <f t="shared" si="28"/>
        <v>0.62717000755336305</v>
      </c>
      <c r="AS16" s="2">
        <f>AS15</f>
        <v>67</v>
      </c>
      <c r="AT16" s="2">
        <f t="shared" ref="AT16:AV16" si="29">SUM(AT12:AT15)/4</f>
        <v>0.67285276599779453</v>
      </c>
      <c r="AU16" s="2">
        <f t="shared" si="29"/>
        <v>0.64815627743634763</v>
      </c>
      <c r="AV16" s="2">
        <f t="shared" si="29"/>
        <v>0.63516879081773614</v>
      </c>
      <c r="AW16" s="2">
        <f>AW15</f>
        <v>67</v>
      </c>
    </row>
    <row r="17" spans="1:49" x14ac:dyDescent="0.25">
      <c r="A17">
        <v>1</v>
      </c>
      <c r="B17" s="1" t="s">
        <v>35</v>
      </c>
      <c r="C17" s="1" t="s">
        <v>36</v>
      </c>
      <c r="D17" s="1" t="s">
        <v>78</v>
      </c>
      <c r="E17">
        <v>624.36687874794006</v>
      </c>
      <c r="F17">
        <v>26686</v>
      </c>
      <c r="G17">
        <v>20014</v>
      </c>
      <c r="H17">
        <v>6672</v>
      </c>
      <c r="I17">
        <v>0.815347721822542</v>
      </c>
      <c r="J17">
        <v>0.71595624087088561</v>
      </c>
      <c r="K17">
        <v>0.815347721822542</v>
      </c>
      <c r="L17">
        <v>0</v>
      </c>
      <c r="M17">
        <v>0.71871891554528933</v>
      </c>
      <c r="N17">
        <v>0.815347721822542</v>
      </c>
      <c r="O17">
        <v>0</v>
      </c>
      <c r="P17">
        <v>0.7171914186704299</v>
      </c>
      <c r="Q17">
        <v>0.815347721822542</v>
      </c>
      <c r="R17">
        <v>0</v>
      </c>
      <c r="S17" s="1" t="s">
        <v>91</v>
      </c>
      <c r="T17" s="1">
        <v>1289</v>
      </c>
      <c r="U17" s="1">
        <v>26</v>
      </c>
      <c r="V17" s="1">
        <v>407</v>
      </c>
      <c r="W17" s="1">
        <v>27</v>
      </c>
      <c r="X17" s="1">
        <v>209</v>
      </c>
      <c r="Y17" s="1">
        <v>148</v>
      </c>
      <c r="Z17" s="1">
        <v>482</v>
      </c>
      <c r="AA17" s="1">
        <v>142</v>
      </c>
      <c r="AB17" s="1">
        <v>3942</v>
      </c>
      <c r="AC17">
        <v>0.55437665782493373</v>
      </c>
      <c r="AD17">
        <v>0.54427083333333337</v>
      </c>
      <c r="AE17">
        <v>0.5492772667542708</v>
      </c>
      <c r="AF17">
        <v>384</v>
      </c>
      <c r="AG17">
        <v>0.7169076751946607</v>
      </c>
      <c r="AH17">
        <v>0.74854819976771192</v>
      </c>
      <c r="AI17">
        <v>0.73238636363636345</v>
      </c>
      <c r="AJ17">
        <v>1722</v>
      </c>
      <c r="AK17">
        <v>0.86991062562065546</v>
      </c>
      <c r="AL17">
        <v>4566</v>
      </c>
      <c r="AM17">
        <v>0.87658438959306206</v>
      </c>
      <c r="AN17">
        <v>0.86333771353482258</v>
      </c>
      <c r="AO17">
        <v>0.815347721822542</v>
      </c>
      <c r="AP17">
        <v>0.71595624087088561</v>
      </c>
      <c r="AQ17">
        <v>0.71871891554528933</v>
      </c>
      <c r="AR17">
        <v>0.7171914186704299</v>
      </c>
      <c r="AS17">
        <v>6672</v>
      </c>
      <c r="AT17">
        <v>0.81682853359890617</v>
      </c>
      <c r="AU17">
        <v>0.815347721822542</v>
      </c>
      <c r="AV17">
        <v>0.8159627855514644</v>
      </c>
      <c r="AW17">
        <v>6672</v>
      </c>
    </row>
    <row r="18" spans="1:49" x14ac:dyDescent="0.25">
      <c r="A18">
        <v>2</v>
      </c>
      <c r="B18" s="1" t="s">
        <v>35</v>
      </c>
      <c r="C18" s="1" t="s">
        <v>36</v>
      </c>
      <c r="D18" s="1" t="s">
        <v>78</v>
      </c>
      <c r="E18">
        <v>629.96634483337402</v>
      </c>
      <c r="F18">
        <v>26686</v>
      </c>
      <c r="G18">
        <v>20014</v>
      </c>
      <c r="H18">
        <v>6672</v>
      </c>
      <c r="I18">
        <v>0.82628896882494007</v>
      </c>
      <c r="J18">
        <v>0.73931462194422759</v>
      </c>
      <c r="K18">
        <v>0.82628896882494007</v>
      </c>
      <c r="L18">
        <v>0</v>
      </c>
      <c r="M18">
        <v>0.72224315981427123</v>
      </c>
      <c r="N18">
        <v>0.82628896882494007</v>
      </c>
      <c r="O18">
        <v>0</v>
      </c>
      <c r="P18">
        <v>0.72971851218262673</v>
      </c>
      <c r="Q18">
        <v>0.82628896882494007</v>
      </c>
      <c r="R18">
        <v>0</v>
      </c>
      <c r="S18" s="1" t="s">
        <v>92</v>
      </c>
      <c r="T18" s="1">
        <v>1307</v>
      </c>
      <c r="U18" s="1">
        <v>22</v>
      </c>
      <c r="V18" s="1">
        <v>393</v>
      </c>
      <c r="W18" s="1">
        <v>41</v>
      </c>
      <c r="X18" s="1">
        <v>204</v>
      </c>
      <c r="Y18" s="1">
        <v>139</v>
      </c>
      <c r="Z18" s="1">
        <v>456</v>
      </c>
      <c r="AA18" s="1">
        <v>108</v>
      </c>
      <c r="AB18" s="1">
        <v>4002</v>
      </c>
      <c r="AC18">
        <v>0.6107784431137725</v>
      </c>
      <c r="AD18">
        <v>0.53125</v>
      </c>
      <c r="AE18">
        <v>0.56824512534818938</v>
      </c>
      <c r="AF18">
        <v>384</v>
      </c>
      <c r="AG18">
        <v>0.7245011086474501</v>
      </c>
      <c r="AH18">
        <v>0.75900116144018581</v>
      </c>
      <c r="AI18">
        <v>0.7413499716392512</v>
      </c>
      <c r="AJ18">
        <v>1722</v>
      </c>
      <c r="AK18">
        <v>0.8795604395604395</v>
      </c>
      <c r="AL18">
        <v>4566</v>
      </c>
      <c r="AM18">
        <v>0.88266431407146007</v>
      </c>
      <c r="AN18">
        <v>0.8764783180026281</v>
      </c>
      <c r="AO18">
        <v>0.82628896882494007</v>
      </c>
      <c r="AP18">
        <v>0.73931462194422759</v>
      </c>
      <c r="AQ18">
        <v>0.72224315981427123</v>
      </c>
      <c r="AR18">
        <v>0.72971851218262673</v>
      </c>
      <c r="AS18">
        <v>6672</v>
      </c>
      <c r="AT18">
        <v>0.82619530714881362</v>
      </c>
      <c r="AU18">
        <v>0.82628896882494007</v>
      </c>
      <c r="AV18">
        <v>0.82597178452180187</v>
      </c>
      <c r="AW18">
        <v>6672</v>
      </c>
    </row>
    <row r="19" spans="1:49" x14ac:dyDescent="0.25">
      <c r="A19">
        <v>3</v>
      </c>
      <c r="B19" s="1" t="s">
        <v>35</v>
      </c>
      <c r="C19" s="1" t="s">
        <v>36</v>
      </c>
      <c r="D19" s="1" t="s">
        <v>78</v>
      </c>
      <c r="E19">
        <v>628.70489692687988</v>
      </c>
      <c r="F19">
        <v>26686</v>
      </c>
      <c r="G19">
        <v>20015</v>
      </c>
      <c r="H19">
        <v>6671</v>
      </c>
      <c r="I19">
        <v>0.81876780092939594</v>
      </c>
      <c r="J19">
        <v>0.72650465334948022</v>
      </c>
      <c r="K19">
        <v>0.81876780092939594</v>
      </c>
      <c r="L19">
        <v>0</v>
      </c>
      <c r="M19">
        <v>0.6999988877686768</v>
      </c>
      <c r="N19">
        <v>0.81876780092939594</v>
      </c>
      <c r="O19">
        <v>0</v>
      </c>
      <c r="P19">
        <v>0.71235177336610844</v>
      </c>
      <c r="Q19">
        <v>0.81876780092939594</v>
      </c>
      <c r="R19">
        <v>0</v>
      </c>
      <c r="S19" s="1" t="s">
        <v>93</v>
      </c>
      <c r="T19" s="1">
        <v>1195</v>
      </c>
      <c r="U19" s="1">
        <v>38</v>
      </c>
      <c r="V19" s="1">
        <v>488</v>
      </c>
      <c r="W19" s="1">
        <v>26</v>
      </c>
      <c r="X19" s="1">
        <v>198</v>
      </c>
      <c r="Y19" s="1">
        <v>161</v>
      </c>
      <c r="Z19" s="1">
        <v>387</v>
      </c>
      <c r="AA19" s="1">
        <v>109</v>
      </c>
      <c r="AB19" s="1">
        <v>4069</v>
      </c>
      <c r="AC19">
        <v>0.57391304347826089</v>
      </c>
      <c r="AD19">
        <v>0.51428571428571423</v>
      </c>
      <c r="AE19">
        <v>0.54246575342465753</v>
      </c>
      <c r="AF19">
        <v>385</v>
      </c>
      <c r="AG19">
        <v>0.74315920398009949</v>
      </c>
      <c r="AH19">
        <v>0.69436374201045903</v>
      </c>
      <c r="AI19">
        <v>0.71793331330729948</v>
      </c>
      <c r="AJ19">
        <v>1721</v>
      </c>
      <c r="AK19">
        <v>0.87665625336636854</v>
      </c>
      <c r="AL19">
        <v>4565</v>
      </c>
      <c r="AM19">
        <v>0.86244171259008051</v>
      </c>
      <c r="AN19">
        <v>0.89134720700985759</v>
      </c>
      <c r="AO19">
        <v>0.81876780092939594</v>
      </c>
      <c r="AP19">
        <v>0.72650465334948022</v>
      </c>
      <c r="AQ19">
        <v>0.6999988877686768</v>
      </c>
      <c r="AR19">
        <v>0.71235177336610844</v>
      </c>
      <c r="AS19">
        <v>6671</v>
      </c>
      <c r="AT19">
        <v>0.81501722826601697</v>
      </c>
      <c r="AU19">
        <v>0.81876780092939594</v>
      </c>
      <c r="AV19">
        <v>0.81642157755776168</v>
      </c>
      <c r="AW19">
        <v>6671</v>
      </c>
    </row>
    <row r="20" spans="1:49" x14ac:dyDescent="0.25">
      <c r="A20">
        <v>4</v>
      </c>
      <c r="B20" s="1" t="s">
        <v>35</v>
      </c>
      <c r="C20" s="1" t="s">
        <v>36</v>
      </c>
      <c r="D20" s="1" t="s">
        <v>78</v>
      </c>
      <c r="E20">
        <v>626.65615010261536</v>
      </c>
      <c r="F20">
        <v>26686</v>
      </c>
      <c r="G20">
        <v>20015</v>
      </c>
      <c r="H20">
        <v>6671</v>
      </c>
      <c r="I20">
        <v>0.8156198470993854</v>
      </c>
      <c r="J20">
        <v>0.71704470030721967</v>
      </c>
      <c r="K20">
        <v>0.8156198470993854</v>
      </c>
      <c r="L20">
        <v>0</v>
      </c>
      <c r="M20">
        <v>0.7069460995179111</v>
      </c>
      <c r="N20">
        <v>0.8156198470993854</v>
      </c>
      <c r="O20">
        <v>0</v>
      </c>
      <c r="P20">
        <v>0.71179191129992192</v>
      </c>
      <c r="Q20">
        <v>0.8156198470993854</v>
      </c>
      <c r="R20">
        <v>0</v>
      </c>
      <c r="S20" s="1" t="s">
        <v>94</v>
      </c>
      <c r="T20" s="1">
        <v>1210</v>
      </c>
      <c r="U20" s="1">
        <v>30</v>
      </c>
      <c r="V20" s="1">
        <v>482</v>
      </c>
      <c r="W20" s="1">
        <v>27</v>
      </c>
      <c r="X20" s="1">
        <v>206</v>
      </c>
      <c r="Y20" s="1">
        <v>151</v>
      </c>
      <c r="Z20" s="1">
        <v>400</v>
      </c>
      <c r="AA20" s="1">
        <v>140</v>
      </c>
      <c r="AB20" s="1">
        <v>4025</v>
      </c>
      <c r="AC20">
        <v>0.5478723404255319</v>
      </c>
      <c r="AD20">
        <v>0.53645833333333337</v>
      </c>
      <c r="AE20">
        <v>0.54210526315789476</v>
      </c>
      <c r="AF20">
        <v>384</v>
      </c>
      <c r="AG20">
        <v>0.73915699450213801</v>
      </c>
      <c r="AH20">
        <v>0.70267131242740999</v>
      </c>
      <c r="AI20">
        <v>0.72045251562965162</v>
      </c>
      <c r="AJ20">
        <v>1722</v>
      </c>
      <c r="AK20">
        <v>0.87281795511221949</v>
      </c>
      <c r="AL20">
        <v>4565</v>
      </c>
      <c r="AM20">
        <v>0.86410476599398889</v>
      </c>
      <c r="AN20">
        <v>0.88170865279299016</v>
      </c>
      <c r="AO20">
        <v>0.8156198470993854</v>
      </c>
      <c r="AP20">
        <v>0.71704470030721967</v>
      </c>
      <c r="AQ20">
        <v>0.7069460995179111</v>
      </c>
      <c r="AR20">
        <v>0.71179191129992192</v>
      </c>
      <c r="AS20">
        <v>6671</v>
      </c>
      <c r="AT20">
        <v>0.81364856543526376</v>
      </c>
      <c r="AU20">
        <v>0.8156198470993854</v>
      </c>
      <c r="AV20">
        <v>0.8144508496558498</v>
      </c>
      <c r="AW20">
        <v>6671</v>
      </c>
    </row>
    <row r="21" spans="1:49" s="3" customFormat="1" x14ac:dyDescent="0.25">
      <c r="A21" s="2" t="s">
        <v>229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2509.6942706108093</v>
      </c>
      <c r="F21" s="2">
        <f>F20</f>
        <v>26686</v>
      </c>
      <c r="G21" s="2">
        <f t="shared" ref="G21:H21" si="30">G20</f>
        <v>20015</v>
      </c>
      <c r="H21" s="2">
        <f t="shared" si="30"/>
        <v>6671</v>
      </c>
      <c r="I21" s="2">
        <f>SUM(I17:I20)/4</f>
        <v>0.81900608466906588</v>
      </c>
      <c r="J21" s="2">
        <f t="shared" ref="J21:L21" si="31">SUM(J17:J20)/4</f>
        <v>0.72470505411795327</v>
      </c>
      <c r="K21" s="2">
        <f t="shared" si="31"/>
        <v>0.81900608466906588</v>
      </c>
      <c r="L21" s="2">
        <f t="shared" si="31"/>
        <v>0</v>
      </c>
      <c r="M21" s="2">
        <f t="shared" ref="M21:R21" si="32">SUM(M17:M20)/4</f>
        <v>0.71197676566153711</v>
      </c>
      <c r="N21" s="2">
        <f t="shared" si="32"/>
        <v>0.81900608466906588</v>
      </c>
      <c r="O21" s="2">
        <f t="shared" si="32"/>
        <v>0</v>
      </c>
      <c r="P21" s="2">
        <f t="shared" si="32"/>
        <v>0.71776340387977178</v>
      </c>
      <c r="Q21" s="2">
        <f t="shared" si="32"/>
        <v>0.81900608466906588</v>
      </c>
      <c r="R21" s="2">
        <f t="shared" si="32"/>
        <v>0</v>
      </c>
      <c r="S21" s="2"/>
      <c r="T21" s="2">
        <f>ROUND(SUM(T17:T20)/4,0)</f>
        <v>1250</v>
      </c>
      <c r="U21" s="2">
        <f>ROUND(SUM(U17:U20)/4,0)</f>
        <v>29</v>
      </c>
      <c r="V21" s="2">
        <f t="shared" ref="V21:AB21" si="33">ROUND(SUM(V17:V20)/4,0)</f>
        <v>443</v>
      </c>
      <c r="W21" s="2">
        <f t="shared" si="33"/>
        <v>30</v>
      </c>
      <c r="X21" s="2">
        <f t="shared" si="33"/>
        <v>204</v>
      </c>
      <c r="Y21" s="2">
        <f t="shared" si="33"/>
        <v>150</v>
      </c>
      <c r="Z21" s="2">
        <f t="shared" si="33"/>
        <v>431</v>
      </c>
      <c r="AA21" s="2">
        <f t="shared" si="33"/>
        <v>125</v>
      </c>
      <c r="AB21" s="2">
        <f t="shared" si="33"/>
        <v>4010</v>
      </c>
      <c r="AC21" s="2">
        <f t="shared" ref="AC21" si="34">SUM(AC17:AC20)/4</f>
        <v>0.57173512121062475</v>
      </c>
      <c r="AD21" s="2">
        <f t="shared" ref="AD21:AE21" si="35">SUM(AD17:AD20)/4</f>
        <v>0.5315662202380953</v>
      </c>
      <c r="AE21" s="2">
        <f t="shared" si="35"/>
        <v>0.55052335217125314</v>
      </c>
      <c r="AF21" s="2">
        <f>AF20</f>
        <v>384</v>
      </c>
      <c r="AG21" s="2">
        <f t="shared" ref="AG21:AI21" si="36">SUM(AG17:AG20)/4</f>
        <v>0.73093124558108702</v>
      </c>
      <c r="AH21" s="2">
        <f t="shared" si="36"/>
        <v>0.72614610391144163</v>
      </c>
      <c r="AI21" s="2">
        <f t="shared" si="36"/>
        <v>0.72803054105314147</v>
      </c>
      <c r="AJ21" s="2">
        <f>AJ20</f>
        <v>1722</v>
      </c>
      <c r="AK21" s="2">
        <f t="shared" ref="AK21:AM21" si="37">SUM(AK17:AK20)/4</f>
        <v>0.87473631841492072</v>
      </c>
      <c r="AL21" s="2">
        <f t="shared" si="37"/>
        <v>4565.5</v>
      </c>
      <c r="AM21" s="2">
        <f t="shared" si="37"/>
        <v>0.87144879556214783</v>
      </c>
      <c r="AN21" s="2">
        <f>AN20</f>
        <v>0.88170865279299016</v>
      </c>
      <c r="AO21" s="2">
        <f t="shared" ref="AO21:AR21" si="38">SUM(AO17:AO20)/4</f>
        <v>0.81900608466906588</v>
      </c>
      <c r="AP21" s="2">
        <f t="shared" si="38"/>
        <v>0.72470505411795327</v>
      </c>
      <c r="AQ21" s="2">
        <f t="shared" si="38"/>
        <v>0.71197676566153711</v>
      </c>
      <c r="AR21" s="2">
        <f t="shared" si="38"/>
        <v>0.71776340387977178</v>
      </c>
      <c r="AS21" s="2">
        <f>AS20</f>
        <v>6671</v>
      </c>
      <c r="AT21" s="2">
        <f t="shared" ref="AT21:AV21" si="39">SUM(AT17:AT20)/4</f>
        <v>0.81792240861225007</v>
      </c>
      <c r="AU21" s="2">
        <f t="shared" si="39"/>
        <v>0.81900608466906588</v>
      </c>
      <c r="AV21" s="2">
        <f t="shared" si="39"/>
        <v>0.81820174932171952</v>
      </c>
      <c r="AW21" s="2">
        <f>AW20</f>
        <v>6671</v>
      </c>
    </row>
    <row r="22" spans="1:49" x14ac:dyDescent="0.25">
      <c r="A22">
        <v>1</v>
      </c>
      <c r="B22" s="1" t="s">
        <v>37</v>
      </c>
      <c r="C22" s="1" t="s">
        <v>38</v>
      </c>
      <c r="D22" s="1" t="s">
        <v>78</v>
      </c>
      <c r="E22">
        <v>40.676229000091553</v>
      </c>
      <c r="F22">
        <v>1426</v>
      </c>
      <c r="G22">
        <v>1069</v>
      </c>
      <c r="H22">
        <v>357</v>
      </c>
      <c r="I22">
        <v>0.65826330532212884</v>
      </c>
      <c r="J22">
        <v>0.65390128735811726</v>
      </c>
      <c r="K22">
        <v>0.65826330532212884</v>
      </c>
      <c r="L22">
        <v>0</v>
      </c>
      <c r="M22">
        <v>0.6707419539910795</v>
      </c>
      <c r="N22">
        <v>0.65826330532212884</v>
      </c>
      <c r="O22">
        <v>0</v>
      </c>
      <c r="P22">
        <v>0.65932033544357038</v>
      </c>
      <c r="Q22">
        <v>0.65826330532212884</v>
      </c>
      <c r="R22">
        <v>0</v>
      </c>
      <c r="S22" s="1" t="s">
        <v>95</v>
      </c>
      <c r="T22" s="1">
        <v>85</v>
      </c>
      <c r="U22" s="1">
        <v>8</v>
      </c>
      <c r="V22" s="1">
        <v>26</v>
      </c>
      <c r="W22" s="1">
        <v>9</v>
      </c>
      <c r="X22" s="1">
        <v>59</v>
      </c>
      <c r="Y22" s="1">
        <v>15</v>
      </c>
      <c r="Z22" s="1">
        <v>34</v>
      </c>
      <c r="AA22" s="1">
        <v>30</v>
      </c>
      <c r="AB22" s="1">
        <v>91</v>
      </c>
      <c r="AC22">
        <v>0.60824742268041232</v>
      </c>
      <c r="AD22">
        <v>0.71084337349397586</v>
      </c>
      <c r="AE22">
        <v>0.65555555555555545</v>
      </c>
      <c r="AF22">
        <v>83</v>
      </c>
      <c r="AG22">
        <v>0.6640625</v>
      </c>
      <c r="AH22">
        <v>0.7142857142857143</v>
      </c>
      <c r="AI22">
        <v>0.68825910931174084</v>
      </c>
      <c r="AJ22">
        <v>119</v>
      </c>
      <c r="AK22">
        <v>0.63414634146341464</v>
      </c>
      <c r="AL22">
        <v>155</v>
      </c>
      <c r="AM22">
        <v>0.68939393939393945</v>
      </c>
      <c r="AN22">
        <v>0.58709677419354833</v>
      </c>
      <c r="AO22">
        <v>0.65826330532212884</v>
      </c>
      <c r="AP22">
        <v>0.65390128735811726</v>
      </c>
      <c r="AQ22">
        <v>0.6707419539910795</v>
      </c>
      <c r="AR22">
        <v>0.65932033544357038</v>
      </c>
      <c r="AS22">
        <v>357</v>
      </c>
      <c r="AT22">
        <v>0.66208412937964944</v>
      </c>
      <c r="AU22">
        <v>0.65826330532212884</v>
      </c>
      <c r="AV22">
        <v>0.6571614230981444</v>
      </c>
      <c r="AW22">
        <v>357</v>
      </c>
    </row>
    <row r="23" spans="1:49" x14ac:dyDescent="0.25">
      <c r="A23">
        <v>2</v>
      </c>
      <c r="B23" s="1" t="s">
        <v>37</v>
      </c>
      <c r="C23" s="1" t="s">
        <v>38</v>
      </c>
      <c r="D23" s="1" t="s">
        <v>78</v>
      </c>
      <c r="E23">
        <v>42.198355197906494</v>
      </c>
      <c r="F23">
        <v>1426</v>
      </c>
      <c r="G23">
        <v>1069</v>
      </c>
      <c r="H23">
        <v>357</v>
      </c>
      <c r="I23">
        <v>0.72549019607843135</v>
      </c>
      <c r="J23">
        <v>0.71492363425489247</v>
      </c>
      <c r="K23">
        <v>0.72549019607843135</v>
      </c>
      <c r="L23">
        <v>0</v>
      </c>
      <c r="M23">
        <v>0.71469143516710487</v>
      </c>
      <c r="N23">
        <v>0.72549019607843135</v>
      </c>
      <c r="O23">
        <v>0</v>
      </c>
      <c r="P23">
        <v>0.71455867529305495</v>
      </c>
      <c r="Q23">
        <v>0.72549019607843135</v>
      </c>
      <c r="R23">
        <v>0</v>
      </c>
      <c r="S23" s="1" t="s">
        <v>96</v>
      </c>
      <c r="T23" s="1">
        <v>91</v>
      </c>
      <c r="U23" s="1">
        <v>7</v>
      </c>
      <c r="V23" s="1">
        <v>20</v>
      </c>
      <c r="W23" s="1">
        <v>14</v>
      </c>
      <c r="X23" s="1">
        <v>53</v>
      </c>
      <c r="Y23" s="1">
        <v>17</v>
      </c>
      <c r="Z23" s="1">
        <v>19</v>
      </c>
      <c r="AA23" s="1">
        <v>21</v>
      </c>
      <c r="AB23" s="1">
        <v>115</v>
      </c>
      <c r="AC23">
        <v>0.65432098765432101</v>
      </c>
      <c r="AD23">
        <v>0.63095238095238093</v>
      </c>
      <c r="AE23">
        <v>0.64242424242424234</v>
      </c>
      <c r="AF23">
        <v>84</v>
      </c>
      <c r="AG23">
        <v>0.7338709677419355</v>
      </c>
      <c r="AH23">
        <v>0.77118644067796616</v>
      </c>
      <c r="AI23">
        <v>0.75206611570247928</v>
      </c>
      <c r="AJ23">
        <v>118</v>
      </c>
      <c r="AK23">
        <v>0.749185667752443</v>
      </c>
      <c r="AL23">
        <v>155</v>
      </c>
      <c r="AM23">
        <v>0.75657894736842102</v>
      </c>
      <c r="AN23">
        <v>0.74193548387096775</v>
      </c>
      <c r="AO23">
        <v>0.72549019607843135</v>
      </c>
      <c r="AP23">
        <v>0.71492363425489247</v>
      </c>
      <c r="AQ23">
        <v>0.71469143516710487</v>
      </c>
      <c r="AR23">
        <v>0.71455867529305495</v>
      </c>
      <c r="AS23">
        <v>357</v>
      </c>
      <c r="AT23">
        <v>0.72501253220901007</v>
      </c>
      <c r="AU23">
        <v>0.72549019607843135</v>
      </c>
      <c r="AV23">
        <v>0.72501741321612767</v>
      </c>
      <c r="AW23">
        <v>357</v>
      </c>
    </row>
    <row r="24" spans="1:49" x14ac:dyDescent="0.25">
      <c r="A24">
        <v>3</v>
      </c>
      <c r="B24" s="1" t="s">
        <v>37</v>
      </c>
      <c r="C24" s="1" t="s">
        <v>38</v>
      </c>
      <c r="D24" s="1" t="s">
        <v>78</v>
      </c>
      <c r="E24">
        <v>42.886950254440308</v>
      </c>
      <c r="F24">
        <v>1426</v>
      </c>
      <c r="G24">
        <v>1070</v>
      </c>
      <c r="H24">
        <v>356</v>
      </c>
      <c r="I24">
        <v>0.7078651685393258</v>
      </c>
      <c r="J24">
        <v>0.71159748257731836</v>
      </c>
      <c r="K24">
        <v>0.7078651685393258</v>
      </c>
      <c r="L24">
        <v>0</v>
      </c>
      <c r="M24">
        <v>0.70649596092544353</v>
      </c>
      <c r="N24">
        <v>0.7078651685393258</v>
      </c>
      <c r="O24">
        <v>0</v>
      </c>
      <c r="P24">
        <v>0.70661182230213726</v>
      </c>
      <c r="Q24">
        <v>0.70786516853932591</v>
      </c>
      <c r="R24">
        <v>0</v>
      </c>
      <c r="S24" s="1" t="s">
        <v>97</v>
      </c>
      <c r="T24" s="1">
        <v>93</v>
      </c>
      <c r="U24" s="1">
        <v>6</v>
      </c>
      <c r="V24" s="1">
        <v>20</v>
      </c>
      <c r="W24" s="1">
        <v>10</v>
      </c>
      <c r="X24" s="1">
        <v>55</v>
      </c>
      <c r="Y24" s="1">
        <v>18</v>
      </c>
      <c r="Z24" s="1">
        <v>36</v>
      </c>
      <c r="AA24" s="1">
        <v>14</v>
      </c>
      <c r="AB24" s="1">
        <v>104</v>
      </c>
      <c r="AC24">
        <v>0.73333333333333328</v>
      </c>
      <c r="AD24">
        <v>0.66265060240963858</v>
      </c>
      <c r="AE24">
        <v>0.69620253164556967</v>
      </c>
      <c r="AF24">
        <v>83</v>
      </c>
      <c r="AG24">
        <v>0.6690647482014388</v>
      </c>
      <c r="AH24">
        <v>0.78151260504201681</v>
      </c>
      <c r="AI24">
        <v>0.72093023255813948</v>
      </c>
      <c r="AJ24">
        <v>119</v>
      </c>
      <c r="AK24">
        <v>0.70270270270270263</v>
      </c>
      <c r="AL24">
        <v>154</v>
      </c>
      <c r="AM24">
        <v>0.73239436619718312</v>
      </c>
      <c r="AN24">
        <v>0.67532467532467533</v>
      </c>
      <c r="AO24">
        <v>0.7078651685393258</v>
      </c>
      <c r="AP24">
        <v>0.71159748257731836</v>
      </c>
      <c r="AQ24">
        <v>0.70649596092544353</v>
      </c>
      <c r="AR24">
        <v>0.70661182230213726</v>
      </c>
      <c r="AS24">
        <v>356</v>
      </c>
      <c r="AT24">
        <v>0.711444112632034</v>
      </c>
      <c r="AU24">
        <v>0.7078651685393258</v>
      </c>
      <c r="AV24">
        <v>0.70728012364386816</v>
      </c>
      <c r="AW24">
        <v>356</v>
      </c>
    </row>
    <row r="25" spans="1:49" x14ac:dyDescent="0.25">
      <c r="A25">
        <v>4</v>
      </c>
      <c r="B25" s="1" t="s">
        <v>37</v>
      </c>
      <c r="C25" s="1" t="s">
        <v>38</v>
      </c>
      <c r="D25" s="1" t="s">
        <v>78</v>
      </c>
      <c r="E25">
        <v>41.982833862304688</v>
      </c>
      <c r="F25">
        <v>1426</v>
      </c>
      <c r="G25">
        <v>1070</v>
      </c>
      <c r="H25">
        <v>356</v>
      </c>
      <c r="I25">
        <v>0.6769662921348315</v>
      </c>
      <c r="J25">
        <v>0.67026740237690996</v>
      </c>
      <c r="K25">
        <v>0.6769662921348315</v>
      </c>
      <c r="L25">
        <v>0</v>
      </c>
      <c r="M25">
        <v>0.66891400590904482</v>
      </c>
      <c r="N25">
        <v>0.6769662921348315</v>
      </c>
      <c r="O25">
        <v>0</v>
      </c>
      <c r="P25">
        <v>0.66941361613695438</v>
      </c>
      <c r="Q25">
        <v>0.6769662921348315</v>
      </c>
      <c r="R25">
        <v>0</v>
      </c>
      <c r="S25" s="1" t="s">
        <v>98</v>
      </c>
      <c r="T25" s="1">
        <v>83</v>
      </c>
      <c r="U25" s="1">
        <v>9</v>
      </c>
      <c r="V25" s="1">
        <v>27</v>
      </c>
      <c r="W25" s="1">
        <v>14</v>
      </c>
      <c r="X25" s="1">
        <v>51</v>
      </c>
      <c r="Y25" s="1">
        <v>18</v>
      </c>
      <c r="Z25" s="1">
        <v>27</v>
      </c>
      <c r="AA25" s="1">
        <v>20</v>
      </c>
      <c r="AB25" s="1">
        <v>107</v>
      </c>
      <c r="AC25">
        <v>0.63749999999999996</v>
      </c>
      <c r="AD25">
        <v>0.61445783132530118</v>
      </c>
      <c r="AE25">
        <v>0.62576687116564422</v>
      </c>
      <c r="AF25">
        <v>83</v>
      </c>
      <c r="AG25">
        <v>0.66935483870967738</v>
      </c>
      <c r="AH25">
        <v>0.69747899159663862</v>
      </c>
      <c r="AI25">
        <v>0.6831275720164609</v>
      </c>
      <c r="AJ25">
        <v>119</v>
      </c>
      <c r="AK25">
        <v>0.69934640522875813</v>
      </c>
      <c r="AL25">
        <v>154</v>
      </c>
      <c r="AM25">
        <v>0.70394736842105265</v>
      </c>
      <c r="AN25">
        <v>0.69480519480519476</v>
      </c>
      <c r="AO25">
        <v>0.6769662921348315</v>
      </c>
      <c r="AP25">
        <v>0.67026740237690996</v>
      </c>
      <c r="AQ25">
        <v>0.66891400590904482</v>
      </c>
      <c r="AR25">
        <v>0.66941361613695438</v>
      </c>
      <c r="AS25">
        <v>356</v>
      </c>
      <c r="AT25">
        <v>0.6768921925373419</v>
      </c>
      <c r="AU25">
        <v>0.6769662921348315</v>
      </c>
      <c r="AV25">
        <v>0.67677016230880926</v>
      </c>
      <c r="AW25">
        <v>356</v>
      </c>
    </row>
    <row r="26" spans="1:49" s="3" customFormat="1" x14ac:dyDescent="0.25">
      <c r="A26" s="2" t="s">
        <v>229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167.74436831474304</v>
      </c>
      <c r="F26" s="2">
        <f>F25</f>
        <v>1426</v>
      </c>
      <c r="G26" s="2">
        <f t="shared" ref="G26:H26" si="40">G25</f>
        <v>1070</v>
      </c>
      <c r="H26" s="2">
        <f t="shared" si="40"/>
        <v>356</v>
      </c>
      <c r="I26" s="2">
        <f>SUM(I22:I25)/4</f>
        <v>0.69214624051867946</v>
      </c>
      <c r="J26" s="2">
        <f t="shared" ref="J26:L26" si="41">SUM(J22:J25)/4</f>
        <v>0.68767245164180946</v>
      </c>
      <c r="K26" s="2">
        <f t="shared" si="41"/>
        <v>0.69214624051867946</v>
      </c>
      <c r="L26" s="2">
        <f t="shared" si="41"/>
        <v>0</v>
      </c>
      <c r="M26" s="2">
        <f t="shared" ref="M26:R26" si="42">SUM(M22:M25)/4</f>
        <v>0.69021083899816815</v>
      </c>
      <c r="N26" s="2">
        <f t="shared" si="42"/>
        <v>0.69214624051867946</v>
      </c>
      <c r="O26" s="2">
        <f t="shared" si="42"/>
        <v>0</v>
      </c>
      <c r="P26" s="2">
        <f t="shared" si="42"/>
        <v>0.68747611229392924</v>
      </c>
      <c r="Q26" s="2">
        <f t="shared" si="42"/>
        <v>0.69214624051867946</v>
      </c>
      <c r="R26" s="2">
        <f t="shared" si="42"/>
        <v>0</v>
      </c>
      <c r="S26" s="2"/>
      <c r="T26" s="2">
        <f>ROUND(SUM(T22:T25)/4,0)</f>
        <v>88</v>
      </c>
      <c r="U26" s="2">
        <f>ROUND(SUM(U22:U25)/4,0)</f>
        <v>8</v>
      </c>
      <c r="V26" s="2">
        <f t="shared" ref="V26:AB26" si="43">ROUND(SUM(V22:V25)/4,0)</f>
        <v>23</v>
      </c>
      <c r="W26" s="2">
        <f t="shared" si="43"/>
        <v>12</v>
      </c>
      <c r="X26" s="2">
        <f t="shared" si="43"/>
        <v>55</v>
      </c>
      <c r="Y26" s="2">
        <f t="shared" si="43"/>
        <v>17</v>
      </c>
      <c r="Z26" s="2">
        <f t="shared" si="43"/>
        <v>29</v>
      </c>
      <c r="AA26" s="2">
        <f t="shared" si="43"/>
        <v>21</v>
      </c>
      <c r="AB26" s="2">
        <f t="shared" si="43"/>
        <v>104</v>
      </c>
      <c r="AC26" s="2">
        <f t="shared" ref="AC26" si="44">SUM(AC22:AC25)/4</f>
        <v>0.6583504359170167</v>
      </c>
      <c r="AD26" s="2">
        <f t="shared" ref="AD26:AE26" si="45">SUM(AD22:AD25)/4</f>
        <v>0.65472604704532411</v>
      </c>
      <c r="AE26" s="2">
        <f t="shared" si="45"/>
        <v>0.65498730019775286</v>
      </c>
      <c r="AF26" s="2">
        <f>AF25</f>
        <v>83</v>
      </c>
      <c r="AG26" s="2">
        <f t="shared" ref="AG26:AI26" si="46">SUM(AG22:AG25)/4</f>
        <v>0.68408826366326292</v>
      </c>
      <c r="AH26" s="2">
        <f t="shared" si="46"/>
        <v>0.74111593790058405</v>
      </c>
      <c r="AI26" s="2">
        <f t="shared" si="46"/>
        <v>0.71109575739720521</v>
      </c>
      <c r="AJ26" s="2">
        <f>AJ25</f>
        <v>119</v>
      </c>
      <c r="AK26" s="2">
        <f t="shared" ref="AK26:AM26" si="47">SUM(AK22:AK25)/4</f>
        <v>0.69634527928682965</v>
      </c>
      <c r="AL26" s="2">
        <f t="shared" si="47"/>
        <v>154.5</v>
      </c>
      <c r="AM26" s="2">
        <f t="shared" si="47"/>
        <v>0.72057865534514909</v>
      </c>
      <c r="AN26" s="2">
        <f>AN25</f>
        <v>0.69480519480519476</v>
      </c>
      <c r="AO26" s="2">
        <f t="shared" ref="AO26:AR26" si="48">SUM(AO22:AO25)/4</f>
        <v>0.69214624051867946</v>
      </c>
      <c r="AP26" s="2">
        <f t="shared" si="48"/>
        <v>0.68767245164180946</v>
      </c>
      <c r="AQ26" s="2">
        <f t="shared" si="48"/>
        <v>0.69021083899816815</v>
      </c>
      <c r="AR26" s="2">
        <f t="shared" si="48"/>
        <v>0.68747611229392924</v>
      </c>
      <c r="AS26" s="2">
        <f>AS25</f>
        <v>356</v>
      </c>
      <c r="AT26" s="2">
        <f t="shared" ref="AT26:AV26" si="49">SUM(AT22:AT25)/4</f>
        <v>0.69385824168950894</v>
      </c>
      <c r="AU26" s="2">
        <f t="shared" si="49"/>
        <v>0.69214624051867946</v>
      </c>
      <c r="AV26" s="2">
        <f t="shared" si="49"/>
        <v>0.69155728056673738</v>
      </c>
      <c r="AW26" s="2">
        <f>AW25</f>
        <v>356</v>
      </c>
    </row>
    <row r="27" spans="1:49" x14ac:dyDescent="0.25">
      <c r="A27">
        <v>1</v>
      </c>
      <c r="B27" s="1" t="s">
        <v>39</v>
      </c>
      <c r="C27" s="1" t="s">
        <v>40</v>
      </c>
      <c r="D27" s="1" t="s">
        <v>78</v>
      </c>
      <c r="E27">
        <v>60.424256324768074</v>
      </c>
      <c r="F27">
        <v>2334</v>
      </c>
      <c r="G27">
        <v>1750</v>
      </c>
      <c r="H27">
        <v>584</v>
      </c>
      <c r="I27">
        <v>0.80993150684931503</v>
      </c>
      <c r="J27">
        <v>0.78323104056437387</v>
      </c>
      <c r="K27">
        <v>0.80993150684931503</v>
      </c>
      <c r="L27">
        <v>0</v>
      </c>
      <c r="M27">
        <v>0.76260654638980718</v>
      </c>
      <c r="N27">
        <v>0.80993150684931503</v>
      </c>
      <c r="O27">
        <v>0</v>
      </c>
      <c r="P27">
        <v>0.77168767831965079</v>
      </c>
      <c r="Q27">
        <v>0.80993150684931503</v>
      </c>
      <c r="R27">
        <v>0</v>
      </c>
      <c r="S27" s="1" t="s">
        <v>99</v>
      </c>
      <c r="T27" s="1">
        <v>91</v>
      </c>
      <c r="U27" s="1">
        <v>0</v>
      </c>
      <c r="V27" s="1">
        <v>31</v>
      </c>
      <c r="W27" s="1">
        <v>2</v>
      </c>
      <c r="X27" s="1">
        <v>63</v>
      </c>
      <c r="Y27" s="1">
        <v>28</v>
      </c>
      <c r="Z27" s="1">
        <v>32</v>
      </c>
      <c r="AA27" s="1">
        <v>18</v>
      </c>
      <c r="AB27" s="1">
        <v>319</v>
      </c>
      <c r="AC27">
        <v>0.77777777777777779</v>
      </c>
      <c r="AD27">
        <v>0.67741935483870963</v>
      </c>
      <c r="AE27">
        <v>0.72413793103448276</v>
      </c>
      <c r="AF27">
        <v>93</v>
      </c>
      <c r="AG27">
        <v>0.72799999999999998</v>
      </c>
      <c r="AH27">
        <v>0.74590163934426235</v>
      </c>
      <c r="AI27">
        <v>0.73684210526315796</v>
      </c>
      <c r="AJ27">
        <v>122</v>
      </c>
      <c r="AK27">
        <v>0.85408299866131199</v>
      </c>
      <c r="AL27">
        <v>369</v>
      </c>
      <c r="AM27">
        <v>0.84391534391534395</v>
      </c>
      <c r="AN27">
        <v>0.8644986449864499</v>
      </c>
      <c r="AO27">
        <v>0.80993150684931503</v>
      </c>
      <c r="AP27">
        <v>0.78323104056437387</v>
      </c>
      <c r="AQ27">
        <v>0.76260654638980718</v>
      </c>
      <c r="AR27">
        <v>0.77168767831965079</v>
      </c>
      <c r="AS27">
        <v>584</v>
      </c>
      <c r="AT27">
        <v>0.80916797129810836</v>
      </c>
      <c r="AU27">
        <v>0.80993150684931503</v>
      </c>
      <c r="AV27">
        <v>0.80889758721632932</v>
      </c>
      <c r="AW27">
        <v>584</v>
      </c>
    </row>
    <row r="28" spans="1:49" x14ac:dyDescent="0.25">
      <c r="A28">
        <v>2</v>
      </c>
      <c r="B28" s="1" t="s">
        <v>39</v>
      </c>
      <c r="C28" s="1" t="s">
        <v>40</v>
      </c>
      <c r="D28" s="1" t="s">
        <v>78</v>
      </c>
      <c r="E28">
        <v>63.276051044464111</v>
      </c>
      <c r="F28">
        <v>2334</v>
      </c>
      <c r="G28">
        <v>1750</v>
      </c>
      <c r="H28">
        <v>584</v>
      </c>
      <c r="I28">
        <v>0.80993150684931503</v>
      </c>
      <c r="J28">
        <v>0.80105304103803732</v>
      </c>
      <c r="K28">
        <v>0.80993150684931503</v>
      </c>
      <c r="L28">
        <v>0</v>
      </c>
      <c r="M28">
        <v>0.74631885951534038</v>
      </c>
      <c r="N28">
        <v>0.80993150684931503</v>
      </c>
      <c r="O28">
        <v>0</v>
      </c>
      <c r="P28">
        <v>0.7632938452578798</v>
      </c>
      <c r="Q28">
        <v>0.80993150684931503</v>
      </c>
      <c r="R28">
        <v>0</v>
      </c>
      <c r="S28" s="1" t="s">
        <v>100</v>
      </c>
      <c r="T28" s="1">
        <v>96</v>
      </c>
      <c r="U28" s="1">
        <v>1</v>
      </c>
      <c r="V28" s="1">
        <v>24</v>
      </c>
      <c r="W28" s="1">
        <v>1</v>
      </c>
      <c r="X28" s="1">
        <v>53</v>
      </c>
      <c r="Y28" s="1">
        <v>39</v>
      </c>
      <c r="Z28" s="1">
        <v>38</v>
      </c>
      <c r="AA28" s="1">
        <v>8</v>
      </c>
      <c r="AB28" s="1">
        <v>324</v>
      </c>
      <c r="AC28">
        <v>0.85483870967741937</v>
      </c>
      <c r="AD28">
        <v>0.56989247311827962</v>
      </c>
      <c r="AE28">
        <v>0.68387096774193545</v>
      </c>
      <c r="AF28">
        <v>93</v>
      </c>
      <c r="AG28">
        <v>0.71111111111111114</v>
      </c>
      <c r="AH28">
        <v>0.79338842975206614</v>
      </c>
      <c r="AI28">
        <v>0.75</v>
      </c>
      <c r="AJ28">
        <v>121</v>
      </c>
      <c r="AK28">
        <v>0.85601056803170417</v>
      </c>
      <c r="AL28">
        <v>370</v>
      </c>
      <c r="AM28">
        <v>0.83720930232558144</v>
      </c>
      <c r="AN28">
        <v>0.87567567567567572</v>
      </c>
      <c r="AO28">
        <v>0.80993150684931503</v>
      </c>
      <c r="AP28">
        <v>0.80105304103803732</v>
      </c>
      <c r="AQ28">
        <v>0.74631885951534038</v>
      </c>
      <c r="AR28">
        <v>0.7632938452578798</v>
      </c>
      <c r="AS28">
        <v>584</v>
      </c>
      <c r="AT28">
        <v>0.81389021627553004</v>
      </c>
      <c r="AU28">
        <v>0.80993150684931503</v>
      </c>
      <c r="AV28">
        <v>0.80663340782830573</v>
      </c>
      <c r="AW28">
        <v>584</v>
      </c>
    </row>
    <row r="29" spans="1:49" x14ac:dyDescent="0.25">
      <c r="A29">
        <v>3</v>
      </c>
      <c r="B29" s="1" t="s">
        <v>39</v>
      </c>
      <c r="C29" s="1" t="s">
        <v>40</v>
      </c>
      <c r="D29" s="1" t="s">
        <v>78</v>
      </c>
      <c r="E29">
        <v>62.651596069335938</v>
      </c>
      <c r="F29">
        <v>2334</v>
      </c>
      <c r="G29">
        <v>1751</v>
      </c>
      <c r="H29">
        <v>583</v>
      </c>
      <c r="I29">
        <v>0.81132075471698117</v>
      </c>
      <c r="J29">
        <v>0.78169880251674451</v>
      </c>
      <c r="K29">
        <v>0.81132075471698117</v>
      </c>
      <c r="L29">
        <v>0</v>
      </c>
      <c r="M29">
        <v>0.7735922031752086</v>
      </c>
      <c r="N29">
        <v>0.81132075471698117</v>
      </c>
      <c r="O29">
        <v>0</v>
      </c>
      <c r="P29">
        <v>0.77467371883615543</v>
      </c>
      <c r="Q29">
        <v>0.81132075471698117</v>
      </c>
      <c r="R29">
        <v>0</v>
      </c>
      <c r="S29" s="1" t="s">
        <v>101</v>
      </c>
      <c r="T29" s="1">
        <v>77</v>
      </c>
      <c r="U29" s="1">
        <v>1</v>
      </c>
      <c r="V29" s="1">
        <v>43</v>
      </c>
      <c r="W29" s="1">
        <v>1</v>
      </c>
      <c r="X29" s="1">
        <v>76</v>
      </c>
      <c r="Y29" s="1">
        <v>16</v>
      </c>
      <c r="Z29" s="1">
        <v>22</v>
      </c>
      <c r="AA29" s="1">
        <v>27</v>
      </c>
      <c r="AB29" s="1">
        <v>320</v>
      </c>
      <c r="AC29">
        <v>0.73076923076923073</v>
      </c>
      <c r="AD29">
        <v>0.81720430107526887</v>
      </c>
      <c r="AE29">
        <v>0.77157360406091369</v>
      </c>
      <c r="AF29">
        <v>93</v>
      </c>
      <c r="AG29">
        <v>0.77</v>
      </c>
      <c r="AH29">
        <v>0.63636363636363635</v>
      </c>
      <c r="AI29">
        <v>0.69683257918552044</v>
      </c>
      <c r="AJ29">
        <v>121</v>
      </c>
      <c r="AK29">
        <v>0.85561497326203206</v>
      </c>
      <c r="AL29">
        <v>369</v>
      </c>
      <c r="AM29">
        <v>0.84432717678100266</v>
      </c>
      <c r="AN29">
        <v>0.86720867208672092</v>
      </c>
      <c r="AO29">
        <v>0.81132075471698117</v>
      </c>
      <c r="AP29">
        <v>0.78169880251674451</v>
      </c>
      <c r="AQ29">
        <v>0.7735922031752086</v>
      </c>
      <c r="AR29">
        <v>0.77467371883615543</v>
      </c>
      <c r="AS29">
        <v>583</v>
      </c>
      <c r="AT29">
        <v>0.81078604921737296</v>
      </c>
      <c r="AU29">
        <v>0.81132075471698117</v>
      </c>
      <c r="AV29">
        <v>0.80925388060515047</v>
      </c>
      <c r="AW29">
        <v>583</v>
      </c>
    </row>
    <row r="30" spans="1:49" x14ac:dyDescent="0.25">
      <c r="A30">
        <v>4</v>
      </c>
      <c r="B30" s="1" t="s">
        <v>39</v>
      </c>
      <c r="C30" s="1" t="s">
        <v>40</v>
      </c>
      <c r="D30" s="1" t="s">
        <v>78</v>
      </c>
      <c r="E30">
        <v>63.296384334564209</v>
      </c>
      <c r="F30">
        <v>2334</v>
      </c>
      <c r="G30">
        <v>1751</v>
      </c>
      <c r="H30">
        <v>583</v>
      </c>
      <c r="I30">
        <v>0.80274442538593482</v>
      </c>
      <c r="J30">
        <v>0.75726503990178029</v>
      </c>
      <c r="K30">
        <v>0.80274442538593482</v>
      </c>
      <c r="L30">
        <v>0</v>
      </c>
      <c r="M30">
        <v>0.76716525096469301</v>
      </c>
      <c r="N30">
        <v>0.80274442538593482</v>
      </c>
      <c r="O30">
        <v>0</v>
      </c>
      <c r="P30">
        <v>0.76206570525523298</v>
      </c>
      <c r="Q30">
        <v>0.80274442538593471</v>
      </c>
      <c r="R30">
        <v>0</v>
      </c>
      <c r="S30" s="1" t="s">
        <v>102</v>
      </c>
      <c r="T30" s="1">
        <v>89</v>
      </c>
      <c r="U30" s="1">
        <v>5</v>
      </c>
      <c r="V30" s="1">
        <v>27</v>
      </c>
      <c r="W30" s="1">
        <v>3</v>
      </c>
      <c r="X30" s="1">
        <v>67</v>
      </c>
      <c r="Y30" s="1">
        <v>23</v>
      </c>
      <c r="Z30" s="1">
        <v>33</v>
      </c>
      <c r="AA30" s="1">
        <v>24</v>
      </c>
      <c r="AB30" s="1">
        <v>312</v>
      </c>
      <c r="AC30">
        <v>0.69791666666666663</v>
      </c>
      <c r="AD30">
        <v>0.72043010752688175</v>
      </c>
      <c r="AE30">
        <v>0.70899470899470896</v>
      </c>
      <c r="AF30">
        <v>93</v>
      </c>
      <c r="AG30">
        <v>0.71199999999999997</v>
      </c>
      <c r="AH30">
        <v>0.73553719008264462</v>
      </c>
      <c r="AI30">
        <v>0.72357723577235766</v>
      </c>
      <c r="AJ30">
        <v>121</v>
      </c>
      <c r="AK30">
        <v>0.853625170998632</v>
      </c>
      <c r="AL30">
        <v>369</v>
      </c>
      <c r="AM30">
        <v>0.86187845303867405</v>
      </c>
      <c r="AN30">
        <v>0.84552845528455289</v>
      </c>
      <c r="AO30">
        <v>0.80274442538593482</v>
      </c>
      <c r="AP30">
        <v>0.75726503990178029</v>
      </c>
      <c r="AQ30">
        <v>0.76716525096469301</v>
      </c>
      <c r="AR30">
        <v>0.76206570525523298</v>
      </c>
      <c r="AS30">
        <v>583</v>
      </c>
      <c r="AT30">
        <v>0.80461646513082452</v>
      </c>
      <c r="AU30">
        <v>0.80274442538593482</v>
      </c>
      <c r="AV30">
        <v>0.80356267849649821</v>
      </c>
      <c r="AW30">
        <v>583</v>
      </c>
    </row>
    <row r="31" spans="1:49" s="3" customFormat="1" x14ac:dyDescent="0.25">
      <c r="A31" s="2" t="s">
        <v>229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249.64828777313232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0.80848204845038651</v>
      </c>
      <c r="J31" s="2">
        <f t="shared" ref="J31:L31" si="51">SUM(J27:J30)/4</f>
        <v>0.78081198100523408</v>
      </c>
      <c r="K31" s="2">
        <f t="shared" si="51"/>
        <v>0.80848204845038651</v>
      </c>
      <c r="L31" s="2">
        <f t="shared" si="51"/>
        <v>0</v>
      </c>
      <c r="M31" s="2">
        <f t="shared" ref="M31:R31" si="52">SUM(M27:M30)/4</f>
        <v>0.7624207150112623</v>
      </c>
      <c r="N31" s="2">
        <f t="shared" si="52"/>
        <v>0.80848204845038651</v>
      </c>
      <c r="O31" s="2">
        <f t="shared" si="52"/>
        <v>0</v>
      </c>
      <c r="P31" s="2">
        <f t="shared" si="52"/>
        <v>0.76793023691722972</v>
      </c>
      <c r="Q31" s="2">
        <f t="shared" si="52"/>
        <v>0.8084820484503864</v>
      </c>
      <c r="R31" s="2">
        <f t="shared" si="52"/>
        <v>0</v>
      </c>
      <c r="S31" s="2"/>
      <c r="T31" s="2">
        <f>ROUND(SUM(T27:T30)/4,0)</f>
        <v>88</v>
      </c>
      <c r="U31" s="2">
        <f>ROUND(SUM(U27:U30)/4,0)</f>
        <v>2</v>
      </c>
      <c r="V31" s="2">
        <f t="shared" ref="V31:AB31" si="53">ROUND(SUM(V27:V30)/4,0)</f>
        <v>31</v>
      </c>
      <c r="W31" s="2">
        <f t="shared" si="53"/>
        <v>2</v>
      </c>
      <c r="X31" s="2">
        <f t="shared" si="53"/>
        <v>65</v>
      </c>
      <c r="Y31" s="2">
        <f t="shared" si="53"/>
        <v>27</v>
      </c>
      <c r="Z31" s="2">
        <f t="shared" si="53"/>
        <v>31</v>
      </c>
      <c r="AA31" s="2">
        <f t="shared" si="53"/>
        <v>19</v>
      </c>
      <c r="AB31" s="2">
        <f t="shared" si="53"/>
        <v>319</v>
      </c>
      <c r="AC31" s="2">
        <f t="shared" ref="AC31" si="54">SUM(AC27:AC30)/4</f>
        <v>0.76532559622277363</v>
      </c>
      <c r="AD31" s="2">
        <f t="shared" ref="AD31:AE31" si="55">SUM(AD27:AD30)/4</f>
        <v>0.69623655913978499</v>
      </c>
      <c r="AE31" s="2">
        <f t="shared" si="55"/>
        <v>0.72214430295801024</v>
      </c>
      <c r="AF31" s="2">
        <f>AF30</f>
        <v>93</v>
      </c>
      <c r="AG31" s="2">
        <f t="shared" ref="AG31:AI31" si="56">SUM(AG27:AG30)/4</f>
        <v>0.7302777777777778</v>
      </c>
      <c r="AH31" s="2">
        <f t="shared" si="56"/>
        <v>0.72779772388565234</v>
      </c>
      <c r="AI31" s="2">
        <f t="shared" si="56"/>
        <v>0.72681298005525907</v>
      </c>
      <c r="AJ31" s="2">
        <f>AJ30</f>
        <v>121</v>
      </c>
      <c r="AK31" s="2">
        <f t="shared" ref="AK31:AM31" si="57">SUM(AK27:AK30)/4</f>
        <v>0.85483342773841997</v>
      </c>
      <c r="AL31" s="2">
        <f t="shared" si="57"/>
        <v>369.25</v>
      </c>
      <c r="AM31" s="2">
        <f t="shared" si="57"/>
        <v>0.84683256901515047</v>
      </c>
      <c r="AN31" s="2">
        <f>AN30</f>
        <v>0.84552845528455289</v>
      </c>
      <c r="AO31" s="2">
        <f t="shared" ref="AO31:AR31" si="58">SUM(AO27:AO30)/4</f>
        <v>0.80848204845038651</v>
      </c>
      <c r="AP31" s="2">
        <f t="shared" si="58"/>
        <v>0.78081198100523408</v>
      </c>
      <c r="AQ31" s="2">
        <f t="shared" si="58"/>
        <v>0.7624207150112623</v>
      </c>
      <c r="AR31" s="2">
        <f t="shared" si="58"/>
        <v>0.76793023691722972</v>
      </c>
      <c r="AS31" s="2">
        <f>AS30</f>
        <v>583</v>
      </c>
      <c r="AT31" s="2">
        <f t="shared" ref="AT31:AV31" si="59">SUM(AT27:AT30)/4</f>
        <v>0.80961517548045903</v>
      </c>
      <c r="AU31" s="2">
        <f t="shared" si="59"/>
        <v>0.80848204845038651</v>
      </c>
      <c r="AV31" s="2">
        <f t="shared" si="59"/>
        <v>0.80708688853657096</v>
      </c>
      <c r="AW31" s="2">
        <f>AW30</f>
        <v>583</v>
      </c>
    </row>
    <row r="32" spans="1:49" x14ac:dyDescent="0.25">
      <c r="A32">
        <v>1</v>
      </c>
      <c r="B32" s="1" t="s">
        <v>41</v>
      </c>
      <c r="C32" s="1" t="s">
        <v>42</v>
      </c>
      <c r="D32" s="1" t="s">
        <v>78</v>
      </c>
      <c r="E32">
        <v>27.087260484695435</v>
      </c>
      <c r="F32">
        <v>851</v>
      </c>
      <c r="G32">
        <v>638</v>
      </c>
      <c r="H32">
        <v>213</v>
      </c>
      <c r="I32">
        <v>0.892018779342723</v>
      </c>
      <c r="J32">
        <v>0.52010804321728699</v>
      </c>
      <c r="K32">
        <v>0.892018779342723</v>
      </c>
      <c r="L32">
        <v>0</v>
      </c>
      <c r="M32">
        <v>0.52622622622622617</v>
      </c>
      <c r="N32">
        <v>0.892018779342723</v>
      </c>
      <c r="O32">
        <v>0</v>
      </c>
      <c r="P32">
        <v>0.52273465816772902</v>
      </c>
      <c r="Q32">
        <v>0.892018779342723</v>
      </c>
      <c r="R32">
        <v>0</v>
      </c>
      <c r="S32" s="1" t="s">
        <v>103</v>
      </c>
      <c r="T32" s="1">
        <v>0</v>
      </c>
      <c r="U32" s="1">
        <v>0</v>
      </c>
      <c r="V32" s="1">
        <v>10</v>
      </c>
      <c r="W32" s="1">
        <v>0</v>
      </c>
      <c r="X32" s="1">
        <v>11</v>
      </c>
      <c r="Y32" s="1">
        <v>7</v>
      </c>
      <c r="Z32" s="1">
        <v>0</v>
      </c>
      <c r="AA32" s="1">
        <v>6</v>
      </c>
      <c r="AB32" s="1">
        <v>179</v>
      </c>
      <c r="AC32">
        <v>0.6470588235294118</v>
      </c>
      <c r="AD32">
        <v>0.61111111111111116</v>
      </c>
      <c r="AE32">
        <v>0.62857142857142867</v>
      </c>
      <c r="AF32">
        <v>18</v>
      </c>
      <c r="AG32">
        <v>0</v>
      </c>
      <c r="AH32">
        <v>0</v>
      </c>
      <c r="AI32">
        <v>0</v>
      </c>
      <c r="AJ32">
        <v>10</v>
      </c>
      <c r="AK32">
        <v>0.93963254593175838</v>
      </c>
      <c r="AL32">
        <v>185</v>
      </c>
      <c r="AM32">
        <v>0.91326530612244883</v>
      </c>
      <c r="AN32">
        <v>0.96756756756756757</v>
      </c>
      <c r="AO32">
        <v>0.892018779342723</v>
      </c>
      <c r="AP32">
        <v>0.52010804321728699</v>
      </c>
      <c r="AQ32">
        <v>0.52622622622622617</v>
      </c>
      <c r="AR32">
        <v>0.52273465816772902</v>
      </c>
      <c r="AS32">
        <v>213</v>
      </c>
      <c r="AT32">
        <v>0.84789267819803971</v>
      </c>
      <c r="AU32">
        <v>0.892018779342723</v>
      </c>
      <c r="AV32">
        <v>0.86923148690920671</v>
      </c>
      <c r="AW32">
        <v>213</v>
      </c>
    </row>
    <row r="33" spans="1:49" x14ac:dyDescent="0.25">
      <c r="A33">
        <v>2</v>
      </c>
      <c r="B33" s="1" t="s">
        <v>41</v>
      </c>
      <c r="C33" s="1" t="s">
        <v>42</v>
      </c>
      <c r="D33" s="1" t="s">
        <v>78</v>
      </c>
      <c r="E33">
        <v>29.422354698181152</v>
      </c>
      <c r="F33">
        <v>851</v>
      </c>
      <c r="G33">
        <v>638</v>
      </c>
      <c r="H33">
        <v>213</v>
      </c>
      <c r="I33">
        <v>0.90610328638497639</v>
      </c>
      <c r="J33">
        <v>0.52451213707758215</v>
      </c>
      <c r="K33">
        <v>0.90610328638497639</v>
      </c>
      <c r="L33">
        <v>0</v>
      </c>
      <c r="M33">
        <v>0.5800477897252091</v>
      </c>
      <c r="N33">
        <v>0.90610328638497639</v>
      </c>
      <c r="O33">
        <v>0</v>
      </c>
      <c r="P33">
        <v>0.54986737400530517</v>
      </c>
      <c r="Q33">
        <v>0.90610328638497639</v>
      </c>
      <c r="R33">
        <v>0</v>
      </c>
      <c r="S33" s="1" t="s">
        <v>104</v>
      </c>
      <c r="T33" s="1">
        <v>0</v>
      </c>
      <c r="U33" s="1">
        <v>1</v>
      </c>
      <c r="V33" s="1">
        <v>8</v>
      </c>
      <c r="W33" s="1">
        <v>0</v>
      </c>
      <c r="X33" s="1">
        <v>14</v>
      </c>
      <c r="Y33" s="1">
        <v>4</v>
      </c>
      <c r="Z33" s="1">
        <v>0</v>
      </c>
      <c r="AA33" s="1">
        <v>7</v>
      </c>
      <c r="AB33" s="1">
        <v>179</v>
      </c>
      <c r="AC33">
        <v>0.63636363636363635</v>
      </c>
      <c r="AD33">
        <v>0.77777777777777779</v>
      </c>
      <c r="AE33">
        <v>0.70000000000000007</v>
      </c>
      <c r="AF33">
        <v>18</v>
      </c>
      <c r="AG33">
        <v>0</v>
      </c>
      <c r="AH33">
        <v>0</v>
      </c>
      <c r="AI33">
        <v>0</v>
      </c>
      <c r="AJ33">
        <v>9</v>
      </c>
      <c r="AK33">
        <v>0.94960212201591521</v>
      </c>
      <c r="AL33">
        <v>186</v>
      </c>
      <c r="AM33">
        <v>0.93717277486910999</v>
      </c>
      <c r="AN33">
        <v>0.96236559139784961</v>
      </c>
      <c r="AO33">
        <v>0.90610328638497639</v>
      </c>
      <c r="AP33">
        <v>0.52451213707758215</v>
      </c>
      <c r="AQ33">
        <v>0.5800477897252091</v>
      </c>
      <c r="AR33">
        <v>0.54986737400530517</v>
      </c>
      <c r="AS33">
        <v>213</v>
      </c>
      <c r="AT33">
        <v>0.872153434648826</v>
      </c>
      <c r="AU33">
        <v>0.90610328638497639</v>
      </c>
      <c r="AV33">
        <v>0.88838495161953157</v>
      </c>
      <c r="AW33">
        <v>213</v>
      </c>
    </row>
    <row r="34" spans="1:49" x14ac:dyDescent="0.25">
      <c r="A34">
        <v>3</v>
      </c>
      <c r="B34" s="1" t="s">
        <v>41</v>
      </c>
      <c r="C34" s="1" t="s">
        <v>42</v>
      </c>
      <c r="D34" s="1" t="s">
        <v>78</v>
      </c>
      <c r="E34">
        <v>29.088342428207401</v>
      </c>
      <c r="F34">
        <v>851</v>
      </c>
      <c r="G34">
        <v>638</v>
      </c>
      <c r="H34">
        <v>213</v>
      </c>
      <c r="I34">
        <v>0.89671361502347413</v>
      </c>
      <c r="J34">
        <v>0.55056689342403631</v>
      </c>
      <c r="K34">
        <v>0.89671361502347413</v>
      </c>
      <c r="L34">
        <v>0</v>
      </c>
      <c r="M34">
        <v>0.52628434886499409</v>
      </c>
      <c r="N34">
        <v>0.89671361502347413</v>
      </c>
      <c r="O34">
        <v>0</v>
      </c>
      <c r="P34">
        <v>0.53635834787667258</v>
      </c>
      <c r="Q34">
        <v>0.89671361502347413</v>
      </c>
      <c r="R34">
        <v>0</v>
      </c>
      <c r="S34" s="1" t="s">
        <v>105</v>
      </c>
      <c r="T34" s="1">
        <v>0</v>
      </c>
      <c r="U34" s="1">
        <v>0</v>
      </c>
      <c r="V34" s="1">
        <v>9</v>
      </c>
      <c r="W34" s="1">
        <v>0</v>
      </c>
      <c r="X34" s="1">
        <v>11</v>
      </c>
      <c r="Y34" s="1">
        <v>7</v>
      </c>
      <c r="Z34" s="1">
        <v>2</v>
      </c>
      <c r="AA34" s="1">
        <v>4</v>
      </c>
      <c r="AB34" s="1">
        <v>180</v>
      </c>
      <c r="AC34">
        <v>0.73333333333333328</v>
      </c>
      <c r="AD34">
        <v>0.61111111111111116</v>
      </c>
      <c r="AE34">
        <v>0.66666666666666663</v>
      </c>
      <c r="AF34">
        <v>18</v>
      </c>
      <c r="AG34">
        <v>0</v>
      </c>
      <c r="AH34">
        <v>0</v>
      </c>
      <c r="AI34">
        <v>0</v>
      </c>
      <c r="AJ34">
        <v>9</v>
      </c>
      <c r="AK34">
        <v>0.94240837696335078</v>
      </c>
      <c r="AL34">
        <v>186</v>
      </c>
      <c r="AM34">
        <v>0.91836734693877564</v>
      </c>
      <c r="AN34">
        <v>0.967741935483871</v>
      </c>
      <c r="AO34">
        <v>0.89671361502347413</v>
      </c>
      <c r="AP34">
        <v>0.55056689342403631</v>
      </c>
      <c r="AQ34">
        <v>0.52628434886499409</v>
      </c>
      <c r="AR34">
        <v>0.53635834787667258</v>
      </c>
      <c r="AS34">
        <v>213</v>
      </c>
      <c r="AT34">
        <v>0.86392641563667727</v>
      </c>
      <c r="AU34">
        <v>0.89671361502347413</v>
      </c>
      <c r="AV34">
        <v>0.87928618833419381</v>
      </c>
      <c r="AW34">
        <v>213</v>
      </c>
    </row>
    <row r="35" spans="1:49" x14ac:dyDescent="0.25">
      <c r="A35">
        <v>4</v>
      </c>
      <c r="B35" s="1" t="s">
        <v>41</v>
      </c>
      <c r="C35" s="1" t="s">
        <v>42</v>
      </c>
      <c r="D35" s="1" t="s">
        <v>78</v>
      </c>
      <c r="E35">
        <v>28.780412673950195</v>
      </c>
      <c r="F35">
        <v>851</v>
      </c>
      <c r="G35">
        <v>639</v>
      </c>
      <c r="H35">
        <v>212</v>
      </c>
      <c r="I35">
        <v>0.87735849056603776</v>
      </c>
      <c r="J35">
        <v>0.4722222222222221</v>
      </c>
      <c r="K35">
        <v>0.87735849056603776</v>
      </c>
      <c r="L35">
        <v>0</v>
      </c>
      <c r="M35">
        <v>0.5131955484896662</v>
      </c>
      <c r="N35">
        <v>0.87735849056603776</v>
      </c>
      <c r="O35">
        <v>0</v>
      </c>
      <c r="P35">
        <v>0.49140918106435338</v>
      </c>
      <c r="Q35">
        <v>0.87735849056603776</v>
      </c>
      <c r="R35">
        <v>0</v>
      </c>
      <c r="S35" s="1" t="s">
        <v>106</v>
      </c>
      <c r="T35" s="1">
        <v>0</v>
      </c>
      <c r="U35" s="1">
        <v>1</v>
      </c>
      <c r="V35" s="1">
        <v>9</v>
      </c>
      <c r="W35" s="1">
        <v>0</v>
      </c>
      <c r="X35" s="1">
        <v>10</v>
      </c>
      <c r="Y35" s="1">
        <v>7</v>
      </c>
      <c r="Z35" s="1">
        <v>0</v>
      </c>
      <c r="AA35" s="1">
        <v>9</v>
      </c>
      <c r="AB35" s="1">
        <v>176</v>
      </c>
      <c r="AC35">
        <v>0.5</v>
      </c>
      <c r="AD35">
        <v>0.58823529411764708</v>
      </c>
      <c r="AE35">
        <v>0.54054054054054046</v>
      </c>
      <c r="AF35">
        <v>17</v>
      </c>
      <c r="AG35">
        <v>0</v>
      </c>
      <c r="AH35">
        <v>0</v>
      </c>
      <c r="AI35">
        <v>0</v>
      </c>
      <c r="AJ35">
        <v>10</v>
      </c>
      <c r="AK35">
        <v>0.93368700265252003</v>
      </c>
      <c r="AL35">
        <v>185</v>
      </c>
      <c r="AM35">
        <v>0.91666666666666663</v>
      </c>
      <c r="AN35">
        <v>0.9513513513513514</v>
      </c>
      <c r="AO35">
        <v>0.87735849056603776</v>
      </c>
      <c r="AP35">
        <v>0.4722222222222221</v>
      </c>
      <c r="AQ35">
        <v>0.5131955484896662</v>
      </c>
      <c r="AR35">
        <v>0.49140918106435338</v>
      </c>
      <c r="AS35">
        <v>212</v>
      </c>
      <c r="AT35">
        <v>0.84001572327044016</v>
      </c>
      <c r="AU35">
        <v>0.87735849056603776</v>
      </c>
      <c r="AV35">
        <v>0.85811926735804422</v>
      </c>
      <c r="AW35">
        <v>212</v>
      </c>
    </row>
    <row r="36" spans="1:49" s="3" customFormat="1" x14ac:dyDescent="0.25">
      <c r="A36" s="2" t="s">
        <v>229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114.37837028503418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0.89304854282930279</v>
      </c>
      <c r="J36" s="2">
        <f t="shared" ref="J36:L36" si="61">SUM(J32:J35)/4</f>
        <v>0.5168523239852818</v>
      </c>
      <c r="K36" s="2">
        <f t="shared" si="61"/>
        <v>0.89304854282930279</v>
      </c>
      <c r="L36" s="2">
        <f t="shared" si="61"/>
        <v>0</v>
      </c>
      <c r="M36" s="2">
        <f t="shared" ref="M36:R36" si="62">SUM(M32:M35)/4</f>
        <v>0.53643847832652392</v>
      </c>
      <c r="N36" s="2">
        <f t="shared" si="62"/>
        <v>0.89304854282930279</v>
      </c>
      <c r="O36" s="2">
        <f t="shared" si="62"/>
        <v>0</v>
      </c>
      <c r="P36" s="2">
        <f t="shared" si="62"/>
        <v>0.52509239027851506</v>
      </c>
      <c r="Q36" s="2">
        <f t="shared" si="62"/>
        <v>0.89304854282930279</v>
      </c>
      <c r="R36" s="2">
        <f t="shared" si="62"/>
        <v>0</v>
      </c>
      <c r="S36" s="2"/>
      <c r="T36" s="2">
        <f>ROUND(SUM(T32:T35)/4,0)</f>
        <v>0</v>
      </c>
      <c r="U36" s="2">
        <f>ROUND(SUM(U32:U35)/4,0)</f>
        <v>1</v>
      </c>
      <c r="V36" s="2">
        <f t="shared" ref="V36:AB36" si="63">ROUND(SUM(V32:V35)/4,0)</f>
        <v>9</v>
      </c>
      <c r="W36" s="2">
        <f t="shared" si="63"/>
        <v>0</v>
      </c>
      <c r="X36" s="2">
        <f t="shared" si="63"/>
        <v>12</v>
      </c>
      <c r="Y36" s="2">
        <f t="shared" si="63"/>
        <v>6</v>
      </c>
      <c r="Z36" s="2">
        <f t="shared" si="63"/>
        <v>1</v>
      </c>
      <c r="AA36" s="2">
        <f t="shared" si="63"/>
        <v>7</v>
      </c>
      <c r="AB36" s="2">
        <f t="shared" si="63"/>
        <v>179</v>
      </c>
      <c r="AC36" s="2">
        <f t="shared" ref="AC36" si="64">SUM(AC32:AC35)/4</f>
        <v>0.62918894830659533</v>
      </c>
      <c r="AD36" s="2">
        <f t="shared" ref="AD36:AE36" si="65">SUM(AD32:AD35)/4</f>
        <v>0.6470588235294118</v>
      </c>
      <c r="AE36" s="2">
        <f t="shared" si="65"/>
        <v>0.6339446589446589</v>
      </c>
      <c r="AF36" s="2">
        <f>AF35</f>
        <v>17</v>
      </c>
      <c r="AG36" s="2">
        <f t="shared" ref="AG36:AI36" si="66">SUM(AG32:AG35)/4</f>
        <v>0</v>
      </c>
      <c r="AH36" s="2">
        <f t="shared" si="66"/>
        <v>0</v>
      </c>
      <c r="AI36" s="2">
        <f t="shared" si="66"/>
        <v>0</v>
      </c>
      <c r="AJ36" s="2">
        <f>AJ35</f>
        <v>10</v>
      </c>
      <c r="AK36" s="2">
        <f t="shared" ref="AK36:AM36" si="67">SUM(AK32:AK35)/4</f>
        <v>0.94133251189088607</v>
      </c>
      <c r="AL36" s="2">
        <f t="shared" si="67"/>
        <v>185.5</v>
      </c>
      <c r="AM36" s="2">
        <f t="shared" si="67"/>
        <v>0.92136802364925019</v>
      </c>
      <c r="AN36" s="2">
        <f>AN35</f>
        <v>0.9513513513513514</v>
      </c>
      <c r="AO36" s="2">
        <f t="shared" ref="AO36:AR36" si="68">SUM(AO32:AO35)/4</f>
        <v>0.89304854282930279</v>
      </c>
      <c r="AP36" s="2">
        <f t="shared" si="68"/>
        <v>0.5168523239852818</v>
      </c>
      <c r="AQ36" s="2">
        <f t="shared" si="68"/>
        <v>0.53643847832652392</v>
      </c>
      <c r="AR36" s="2">
        <f t="shared" si="68"/>
        <v>0.52509239027851506</v>
      </c>
      <c r="AS36" s="2">
        <f>AS35</f>
        <v>212</v>
      </c>
      <c r="AT36" s="2">
        <f t="shared" ref="AT36:AV36" si="69">SUM(AT32:AT35)/4</f>
        <v>0.85599706293849576</v>
      </c>
      <c r="AU36" s="2">
        <f t="shared" si="69"/>
        <v>0.89304854282930279</v>
      </c>
      <c r="AV36" s="2">
        <f t="shared" si="69"/>
        <v>0.87375547355524419</v>
      </c>
      <c r="AW36" s="2">
        <f>AW35</f>
        <v>212</v>
      </c>
    </row>
    <row r="37" spans="1:49" x14ac:dyDescent="0.25">
      <c r="A37">
        <v>1</v>
      </c>
      <c r="B37" s="1" t="s">
        <v>43</v>
      </c>
      <c r="C37" s="1" t="s">
        <v>44</v>
      </c>
      <c r="D37" s="1" t="s">
        <v>78</v>
      </c>
      <c r="E37">
        <v>87.316584587097168</v>
      </c>
      <c r="F37">
        <v>3439</v>
      </c>
      <c r="G37">
        <v>2579</v>
      </c>
      <c r="H37">
        <v>860</v>
      </c>
      <c r="I37">
        <v>0.65116279069767447</v>
      </c>
      <c r="J37">
        <v>0.49155954491725762</v>
      </c>
      <c r="K37">
        <v>0.65116279069767447</v>
      </c>
      <c r="L37">
        <v>0</v>
      </c>
      <c r="M37">
        <v>0.4679414600780924</v>
      </c>
      <c r="N37">
        <v>0.65116279069767447</v>
      </c>
      <c r="O37">
        <v>0</v>
      </c>
      <c r="P37">
        <v>0.475784206812496</v>
      </c>
      <c r="Q37">
        <v>0.65116279069767447</v>
      </c>
      <c r="R37">
        <v>0</v>
      </c>
      <c r="S37" s="1" t="s">
        <v>107</v>
      </c>
      <c r="T37" s="1">
        <v>249</v>
      </c>
      <c r="U37" s="1">
        <v>0</v>
      </c>
      <c r="V37" s="1">
        <v>153</v>
      </c>
      <c r="W37" s="1">
        <v>3</v>
      </c>
      <c r="X37" s="1">
        <v>1</v>
      </c>
      <c r="Y37" s="1">
        <v>7</v>
      </c>
      <c r="Z37" s="1">
        <v>132</v>
      </c>
      <c r="AA37" s="1">
        <v>5</v>
      </c>
      <c r="AB37" s="1">
        <v>310</v>
      </c>
      <c r="AC37">
        <v>0.1666666666666666</v>
      </c>
      <c r="AD37">
        <v>9.0909090909090898E-2</v>
      </c>
      <c r="AE37">
        <v>0.1176470588235294</v>
      </c>
      <c r="AF37">
        <v>11</v>
      </c>
      <c r="AG37">
        <v>0.6484375</v>
      </c>
      <c r="AH37">
        <v>0.61940298507462688</v>
      </c>
      <c r="AI37">
        <v>0.63358778625954204</v>
      </c>
      <c r="AJ37">
        <v>402</v>
      </c>
      <c r="AK37">
        <v>0.67611777535441664</v>
      </c>
      <c r="AL37">
        <v>447</v>
      </c>
      <c r="AM37">
        <v>0.65957446808510634</v>
      </c>
      <c r="AN37">
        <v>0.69351230425055932</v>
      </c>
      <c r="AO37">
        <v>0.65116279069767447</v>
      </c>
      <c r="AP37">
        <v>0.49155954491725762</v>
      </c>
      <c r="AQ37">
        <v>0.4679414600780924</v>
      </c>
      <c r="AR37">
        <v>0.475784206812496</v>
      </c>
      <c r="AS37">
        <v>860</v>
      </c>
      <c r="AT37">
        <v>0.64806394833415804</v>
      </c>
      <c r="AU37">
        <v>0.65116279069767447</v>
      </c>
      <c r="AV37">
        <v>0.64909424803118476</v>
      </c>
      <c r="AW37">
        <v>860</v>
      </c>
    </row>
    <row r="38" spans="1:49" x14ac:dyDescent="0.25">
      <c r="A38">
        <v>2</v>
      </c>
      <c r="B38" s="1" t="s">
        <v>43</v>
      </c>
      <c r="C38" s="1" t="s">
        <v>44</v>
      </c>
      <c r="D38" s="1" t="s">
        <v>78</v>
      </c>
      <c r="E38">
        <v>89.253929376602173</v>
      </c>
      <c r="F38">
        <v>3439</v>
      </c>
      <c r="G38">
        <v>2579</v>
      </c>
      <c r="H38">
        <v>860</v>
      </c>
      <c r="I38">
        <v>0.66511627906976745</v>
      </c>
      <c r="J38">
        <v>0.5281476644343791</v>
      </c>
      <c r="K38">
        <v>0.66511627906976745</v>
      </c>
      <c r="L38">
        <v>0</v>
      </c>
      <c r="M38">
        <v>0.47680653069814638</v>
      </c>
      <c r="N38">
        <v>0.66511627906976745</v>
      </c>
      <c r="O38">
        <v>0</v>
      </c>
      <c r="P38">
        <v>0.48937408890048673</v>
      </c>
      <c r="Q38">
        <v>0.66511627906976745</v>
      </c>
      <c r="R38">
        <v>0</v>
      </c>
      <c r="S38" s="1" t="s">
        <v>108</v>
      </c>
      <c r="T38" s="1">
        <v>248</v>
      </c>
      <c r="U38" s="1">
        <v>0</v>
      </c>
      <c r="V38" s="1">
        <v>154</v>
      </c>
      <c r="W38" s="1">
        <v>2</v>
      </c>
      <c r="X38" s="1">
        <v>1</v>
      </c>
      <c r="Y38" s="1">
        <v>8</v>
      </c>
      <c r="Z38" s="1">
        <v>121</v>
      </c>
      <c r="AA38" s="1">
        <v>3</v>
      </c>
      <c r="AB38" s="1">
        <v>323</v>
      </c>
      <c r="AC38">
        <v>0.25</v>
      </c>
      <c r="AD38">
        <v>9.0909090909090898E-2</v>
      </c>
      <c r="AE38">
        <v>0.1333333333333333</v>
      </c>
      <c r="AF38">
        <v>11</v>
      </c>
      <c r="AG38">
        <v>0.66846361185983827</v>
      </c>
      <c r="AH38">
        <v>0.61691542288557211</v>
      </c>
      <c r="AI38">
        <v>0.64165588615782665</v>
      </c>
      <c r="AJ38">
        <v>402</v>
      </c>
      <c r="AK38">
        <v>0.69313304721030033</v>
      </c>
      <c r="AL38">
        <v>447</v>
      </c>
      <c r="AM38">
        <v>0.66597938144329893</v>
      </c>
      <c r="AN38">
        <v>0.72259507829977632</v>
      </c>
      <c r="AO38">
        <v>0.66511627906976745</v>
      </c>
      <c r="AP38">
        <v>0.5281476644343791</v>
      </c>
      <c r="AQ38">
        <v>0.47680653069814638</v>
      </c>
      <c r="AR38">
        <v>0.48937408890048673</v>
      </c>
      <c r="AS38">
        <v>860</v>
      </c>
      <c r="AT38">
        <v>0.66181994822419721</v>
      </c>
      <c r="AU38">
        <v>0.66511627906976745</v>
      </c>
      <c r="AV38">
        <v>0.66191023837804319</v>
      </c>
      <c r="AW38">
        <v>860</v>
      </c>
    </row>
    <row r="39" spans="1:49" x14ac:dyDescent="0.25">
      <c r="A39">
        <v>3</v>
      </c>
      <c r="B39" s="1" t="s">
        <v>43</v>
      </c>
      <c r="C39" s="1" t="s">
        <v>44</v>
      </c>
      <c r="D39" s="1" t="s">
        <v>78</v>
      </c>
      <c r="E39">
        <v>89.333055973052979</v>
      </c>
      <c r="F39">
        <v>3439</v>
      </c>
      <c r="G39">
        <v>2579</v>
      </c>
      <c r="H39">
        <v>860</v>
      </c>
      <c r="I39">
        <v>0.67209302325581399</v>
      </c>
      <c r="J39">
        <v>0.45026051132921358</v>
      </c>
      <c r="K39">
        <v>0.67209302325581399</v>
      </c>
      <c r="L39">
        <v>0</v>
      </c>
      <c r="M39">
        <v>0.45029168151050952</v>
      </c>
      <c r="N39">
        <v>0.67209302325581399</v>
      </c>
      <c r="O39">
        <v>0</v>
      </c>
      <c r="P39">
        <v>0.4471711774088778</v>
      </c>
      <c r="Q39">
        <v>0.67209302325581399</v>
      </c>
      <c r="R39">
        <v>0</v>
      </c>
      <c r="S39" s="1" t="s">
        <v>109</v>
      </c>
      <c r="T39" s="1">
        <v>232</v>
      </c>
      <c r="U39" s="1">
        <v>0</v>
      </c>
      <c r="V39" s="1">
        <v>169</v>
      </c>
      <c r="W39" s="1">
        <v>2</v>
      </c>
      <c r="X39" s="1">
        <v>0</v>
      </c>
      <c r="Y39" s="1">
        <v>9</v>
      </c>
      <c r="Z39" s="1">
        <v>102</v>
      </c>
      <c r="AA39" s="1">
        <v>0</v>
      </c>
      <c r="AB39" s="1">
        <v>346</v>
      </c>
      <c r="AC39">
        <v>0</v>
      </c>
      <c r="AD39">
        <v>0</v>
      </c>
      <c r="AE39">
        <v>0</v>
      </c>
      <c r="AF39">
        <v>11</v>
      </c>
      <c r="AG39">
        <v>0.69047619047619047</v>
      </c>
      <c r="AH39">
        <v>0.5785536159600998</v>
      </c>
      <c r="AI39">
        <v>0.62957937584803259</v>
      </c>
      <c r="AJ39">
        <v>401</v>
      </c>
      <c r="AK39">
        <v>0.71193415637860102</v>
      </c>
      <c r="AL39">
        <v>448</v>
      </c>
      <c r="AM39">
        <v>0.66030534351145043</v>
      </c>
      <c r="AN39">
        <v>0.7723214285714286</v>
      </c>
      <c r="AO39">
        <v>0.67209302325581399</v>
      </c>
      <c r="AP39">
        <v>0.45026051132921358</v>
      </c>
      <c r="AQ39">
        <v>0.45029168151050952</v>
      </c>
      <c r="AR39">
        <v>0.4471711774088778</v>
      </c>
      <c r="AS39">
        <v>860</v>
      </c>
      <c r="AT39">
        <v>0.66592761194660721</v>
      </c>
      <c r="AU39">
        <v>0.67209302325581399</v>
      </c>
      <c r="AV39">
        <v>0.6644277113635747</v>
      </c>
      <c r="AW39">
        <v>860</v>
      </c>
    </row>
    <row r="40" spans="1:49" x14ac:dyDescent="0.25">
      <c r="A40">
        <v>4</v>
      </c>
      <c r="B40" s="1" t="s">
        <v>43</v>
      </c>
      <c r="C40" s="1" t="s">
        <v>44</v>
      </c>
      <c r="D40" s="1" t="s">
        <v>78</v>
      </c>
      <c r="E40">
        <v>89.028699636459351</v>
      </c>
      <c r="F40">
        <v>3439</v>
      </c>
      <c r="G40">
        <v>2580</v>
      </c>
      <c r="H40">
        <v>859</v>
      </c>
      <c r="I40">
        <v>0.70197904540162981</v>
      </c>
      <c r="J40">
        <v>0.51853274760802581</v>
      </c>
      <c r="K40">
        <v>0.70197904540162981</v>
      </c>
      <c r="L40">
        <v>0</v>
      </c>
      <c r="M40">
        <v>0.50645298954993467</v>
      </c>
      <c r="N40">
        <v>0.70197904540162981</v>
      </c>
      <c r="O40">
        <v>0</v>
      </c>
      <c r="P40">
        <v>0.51097991348923888</v>
      </c>
      <c r="Q40">
        <v>0.70197904540162981</v>
      </c>
      <c r="R40">
        <v>0</v>
      </c>
      <c r="S40" s="1" t="s">
        <v>110</v>
      </c>
      <c r="T40" s="1">
        <v>289</v>
      </c>
      <c r="U40" s="1">
        <v>1</v>
      </c>
      <c r="V40" s="1">
        <v>111</v>
      </c>
      <c r="W40" s="1">
        <v>3</v>
      </c>
      <c r="X40" s="1">
        <v>1</v>
      </c>
      <c r="Y40" s="1">
        <v>6</v>
      </c>
      <c r="Z40" s="1">
        <v>130</v>
      </c>
      <c r="AA40" s="1">
        <v>5</v>
      </c>
      <c r="AB40" s="1">
        <v>313</v>
      </c>
      <c r="AC40">
        <v>0.14285714285714279</v>
      </c>
      <c r="AD40">
        <v>0.1</v>
      </c>
      <c r="AE40">
        <v>0.1176470588235294</v>
      </c>
      <c r="AF40">
        <v>10</v>
      </c>
      <c r="AG40">
        <v>0.68483412322274884</v>
      </c>
      <c r="AH40">
        <v>0.72069825436408974</v>
      </c>
      <c r="AI40">
        <v>0.70230862697448349</v>
      </c>
      <c r="AJ40">
        <v>401</v>
      </c>
      <c r="AK40">
        <v>0.71298405466970394</v>
      </c>
      <c r="AL40">
        <v>448</v>
      </c>
      <c r="AM40">
        <v>0.72790697674418603</v>
      </c>
      <c r="AN40">
        <v>0.6986607142857143</v>
      </c>
      <c r="AO40">
        <v>0.70197904540162981</v>
      </c>
      <c r="AP40">
        <v>0.51853274760802581</v>
      </c>
      <c r="AQ40">
        <v>0.50645298954993467</v>
      </c>
      <c r="AR40">
        <v>0.51097991348923888</v>
      </c>
      <c r="AS40">
        <v>859</v>
      </c>
      <c r="AT40">
        <v>0.70098880142292097</v>
      </c>
      <c r="AU40">
        <v>0.70197904540162981</v>
      </c>
      <c r="AV40">
        <v>0.70106994935626366</v>
      </c>
      <c r="AW40">
        <v>859</v>
      </c>
    </row>
    <row r="41" spans="1:49" s="3" customFormat="1" x14ac:dyDescent="0.25">
      <c r="A41" s="2" t="s">
        <v>229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354.93226957321167</v>
      </c>
      <c r="F41" s="2">
        <f>F40</f>
        <v>3439</v>
      </c>
      <c r="G41" s="2">
        <f t="shared" ref="G41:H41" si="70">G40</f>
        <v>2580</v>
      </c>
      <c r="H41" s="2">
        <f t="shared" si="70"/>
        <v>859</v>
      </c>
      <c r="I41" s="2">
        <f>SUM(I37:I40)/4</f>
        <v>0.67258778460622137</v>
      </c>
      <c r="J41" s="2">
        <f t="shared" ref="J41:L41" si="71">SUM(J37:J40)/4</f>
        <v>0.49712511707221907</v>
      </c>
      <c r="K41" s="2">
        <f t="shared" si="71"/>
        <v>0.67258778460622137</v>
      </c>
      <c r="L41" s="2">
        <f t="shared" si="71"/>
        <v>0</v>
      </c>
      <c r="M41" s="2">
        <f t="shared" ref="M41:R41" si="72">SUM(M37:M40)/4</f>
        <v>0.47537316545917074</v>
      </c>
      <c r="N41" s="2">
        <f t="shared" si="72"/>
        <v>0.67258778460622137</v>
      </c>
      <c r="O41" s="2">
        <f t="shared" si="72"/>
        <v>0</v>
      </c>
      <c r="P41" s="2">
        <f t="shared" si="72"/>
        <v>0.48082734665277482</v>
      </c>
      <c r="Q41" s="2">
        <f t="shared" si="72"/>
        <v>0.67258778460622137</v>
      </c>
      <c r="R41" s="2">
        <f t="shared" si="72"/>
        <v>0</v>
      </c>
      <c r="S41" s="2"/>
      <c r="T41" s="2">
        <f>ROUND(SUM(T37:T40)/4,0)</f>
        <v>255</v>
      </c>
      <c r="U41" s="2">
        <f>ROUND(SUM(U37:U40)/4,0)</f>
        <v>0</v>
      </c>
      <c r="V41" s="2">
        <f t="shared" ref="V41:AB41" si="73">ROUND(SUM(V37:V40)/4,0)</f>
        <v>147</v>
      </c>
      <c r="W41" s="2">
        <f t="shared" si="73"/>
        <v>3</v>
      </c>
      <c r="X41" s="2">
        <f t="shared" si="73"/>
        <v>1</v>
      </c>
      <c r="Y41" s="2">
        <f t="shared" si="73"/>
        <v>8</v>
      </c>
      <c r="Z41" s="2">
        <f t="shared" si="73"/>
        <v>121</v>
      </c>
      <c r="AA41" s="2">
        <f t="shared" si="73"/>
        <v>3</v>
      </c>
      <c r="AB41" s="2">
        <f t="shared" si="73"/>
        <v>323</v>
      </c>
      <c r="AC41" s="2">
        <f t="shared" ref="AC41" si="74">SUM(AC37:AC40)/4</f>
        <v>0.13988095238095236</v>
      </c>
      <c r="AD41" s="2">
        <f t="shared" ref="AD41:AE41" si="75">SUM(AD37:AD40)/4</f>
        <v>7.045454545454545E-2</v>
      </c>
      <c r="AE41" s="2">
        <f t="shared" si="75"/>
        <v>9.2156862745098017E-2</v>
      </c>
      <c r="AF41" s="2">
        <f>AF40</f>
        <v>10</v>
      </c>
      <c r="AG41" s="2">
        <f t="shared" ref="AG41:AI41" si="76">SUM(AG37:AG40)/4</f>
        <v>0.67305285638969448</v>
      </c>
      <c r="AH41" s="2">
        <f t="shared" si="76"/>
        <v>0.63389256957109719</v>
      </c>
      <c r="AI41" s="2">
        <f t="shared" si="76"/>
        <v>0.65178291880997119</v>
      </c>
      <c r="AJ41" s="2">
        <f>AJ40</f>
        <v>401</v>
      </c>
      <c r="AK41" s="2">
        <f t="shared" ref="AK41:AM41" si="77">SUM(AK37:AK40)/4</f>
        <v>0.69854225840325546</v>
      </c>
      <c r="AL41" s="2">
        <f t="shared" si="77"/>
        <v>447.5</v>
      </c>
      <c r="AM41" s="2">
        <f t="shared" si="77"/>
        <v>0.6784415424460104</v>
      </c>
      <c r="AN41" s="2">
        <f>AN40</f>
        <v>0.6986607142857143</v>
      </c>
      <c r="AO41" s="2">
        <f t="shared" ref="AO41:AR41" si="78">SUM(AO37:AO40)/4</f>
        <v>0.67258778460622137</v>
      </c>
      <c r="AP41" s="2">
        <f t="shared" si="78"/>
        <v>0.49712511707221907</v>
      </c>
      <c r="AQ41" s="2">
        <f t="shared" si="78"/>
        <v>0.47537316545917074</v>
      </c>
      <c r="AR41" s="2">
        <f t="shared" si="78"/>
        <v>0.48082734665277482</v>
      </c>
      <c r="AS41" s="2">
        <f>AS40</f>
        <v>859</v>
      </c>
      <c r="AT41" s="2">
        <f t="shared" ref="AT41:AV41" si="79">SUM(AT37:AT40)/4</f>
        <v>0.66920007748197086</v>
      </c>
      <c r="AU41" s="2">
        <f t="shared" si="79"/>
        <v>0.67258778460622137</v>
      </c>
      <c r="AV41" s="2">
        <f t="shared" si="79"/>
        <v>0.66912553678226661</v>
      </c>
      <c r="AW41" s="2">
        <f>AW40</f>
        <v>859</v>
      </c>
    </row>
    <row r="42" spans="1:49" x14ac:dyDescent="0.25">
      <c r="A42">
        <v>1</v>
      </c>
      <c r="B42" s="1" t="s">
        <v>57</v>
      </c>
      <c r="C42" s="1" t="s">
        <v>58</v>
      </c>
      <c r="D42" s="1" t="s">
        <v>78</v>
      </c>
      <c r="E42">
        <v>20.841861486434937</v>
      </c>
      <c r="F42">
        <v>590</v>
      </c>
      <c r="G42">
        <v>442</v>
      </c>
      <c r="H42">
        <v>148</v>
      </c>
      <c r="I42">
        <v>0.8783783783783784</v>
      </c>
      <c r="J42">
        <v>0.50595238095238093</v>
      </c>
      <c r="K42">
        <v>0.8783783783783784</v>
      </c>
      <c r="L42">
        <v>0</v>
      </c>
      <c r="M42">
        <v>0.46697287839020118</v>
      </c>
      <c r="N42">
        <v>0.8783783783783784</v>
      </c>
      <c r="O42">
        <v>0</v>
      </c>
      <c r="P42">
        <v>0.47877652933832709</v>
      </c>
      <c r="Q42">
        <v>0.8783783783783784</v>
      </c>
      <c r="R42">
        <v>0</v>
      </c>
      <c r="S42" s="1" t="s">
        <v>111</v>
      </c>
      <c r="T42" s="1">
        <v>5</v>
      </c>
      <c r="U42" s="1">
        <v>7</v>
      </c>
      <c r="V42" s="1">
        <v>0</v>
      </c>
      <c r="W42" s="1">
        <v>2</v>
      </c>
      <c r="X42" s="1">
        <v>125</v>
      </c>
      <c r="Y42" s="1">
        <v>0</v>
      </c>
      <c r="Z42" s="1">
        <v>1</v>
      </c>
      <c r="AA42" s="1">
        <v>8</v>
      </c>
      <c r="AB42" s="1">
        <v>0</v>
      </c>
      <c r="AC42">
        <v>0.8928571428571429</v>
      </c>
      <c r="AD42">
        <v>0.98425196850393704</v>
      </c>
      <c r="AE42">
        <v>0.93632958801498123</v>
      </c>
      <c r="AF42">
        <v>127</v>
      </c>
      <c r="AG42">
        <v>0.625</v>
      </c>
      <c r="AH42">
        <v>0.41666666666666669</v>
      </c>
      <c r="AI42">
        <v>0.5</v>
      </c>
      <c r="AJ42">
        <v>12</v>
      </c>
      <c r="AK42">
        <v>0</v>
      </c>
      <c r="AL42">
        <v>9</v>
      </c>
      <c r="AM42">
        <v>0</v>
      </c>
      <c r="AN42">
        <v>0</v>
      </c>
      <c r="AO42">
        <v>0.8783783783783784</v>
      </c>
      <c r="AP42">
        <v>0.50595238095238093</v>
      </c>
      <c r="AQ42">
        <v>0.46697287839020118</v>
      </c>
      <c r="AR42">
        <v>0.47877652933832709</v>
      </c>
      <c r="AS42">
        <v>148</v>
      </c>
      <c r="AT42">
        <v>0.81684362934362942</v>
      </c>
      <c r="AU42">
        <v>0.8783783783783784</v>
      </c>
      <c r="AV42">
        <v>0.8440125518777204</v>
      </c>
      <c r="AW42">
        <v>148</v>
      </c>
    </row>
    <row r="43" spans="1:49" x14ac:dyDescent="0.25">
      <c r="A43">
        <v>2</v>
      </c>
      <c r="B43" s="1" t="s">
        <v>57</v>
      </c>
      <c r="C43" s="1" t="s">
        <v>58</v>
      </c>
      <c r="D43" s="1" t="s">
        <v>78</v>
      </c>
      <c r="E43">
        <v>23.699970006942749</v>
      </c>
      <c r="F43">
        <v>590</v>
      </c>
      <c r="G43">
        <v>442</v>
      </c>
      <c r="H43">
        <v>148</v>
      </c>
      <c r="I43">
        <v>0.89864864864864868</v>
      </c>
      <c r="J43">
        <v>0.53694207027540364</v>
      </c>
      <c r="K43">
        <v>0.89864864864864868</v>
      </c>
      <c r="L43">
        <v>0</v>
      </c>
      <c r="M43">
        <v>0.57545931758530189</v>
      </c>
      <c r="N43">
        <v>0.89864864864864868</v>
      </c>
      <c r="O43">
        <v>0</v>
      </c>
      <c r="P43">
        <v>0.55552162849872777</v>
      </c>
      <c r="Q43">
        <v>0.8986486486486488</v>
      </c>
      <c r="R43">
        <v>0</v>
      </c>
      <c r="S43" s="1" t="s">
        <v>112</v>
      </c>
      <c r="T43" s="1">
        <v>9</v>
      </c>
      <c r="U43" s="1">
        <v>3</v>
      </c>
      <c r="V43" s="1">
        <v>0</v>
      </c>
      <c r="W43" s="1">
        <v>3</v>
      </c>
      <c r="X43" s="1">
        <v>124</v>
      </c>
      <c r="Y43" s="1">
        <v>0</v>
      </c>
      <c r="Z43" s="1">
        <v>1</v>
      </c>
      <c r="AA43" s="1">
        <v>8</v>
      </c>
      <c r="AB43" s="1">
        <v>0</v>
      </c>
      <c r="AC43">
        <v>0.9185185185185184</v>
      </c>
      <c r="AD43">
        <v>0.97637795275590555</v>
      </c>
      <c r="AE43">
        <v>0.94656488549618323</v>
      </c>
      <c r="AF43">
        <v>127</v>
      </c>
      <c r="AG43">
        <v>0.69230769230769229</v>
      </c>
      <c r="AH43">
        <v>0.75</v>
      </c>
      <c r="AI43">
        <v>0.71999999999999986</v>
      </c>
      <c r="AJ43">
        <v>12</v>
      </c>
      <c r="AK43">
        <v>0</v>
      </c>
      <c r="AL43">
        <v>9</v>
      </c>
      <c r="AM43">
        <v>0</v>
      </c>
      <c r="AN43">
        <v>0</v>
      </c>
      <c r="AO43">
        <v>0.89864864864864868</v>
      </c>
      <c r="AP43">
        <v>0.53694207027540364</v>
      </c>
      <c r="AQ43">
        <v>0.57545931758530189</v>
      </c>
      <c r="AR43">
        <v>0.55552162849872777</v>
      </c>
      <c r="AS43">
        <v>148</v>
      </c>
      <c r="AT43">
        <v>0.84432124432124422</v>
      </c>
      <c r="AU43">
        <v>0.89864864864864868</v>
      </c>
      <c r="AV43">
        <v>0.87063338147307612</v>
      </c>
      <c r="AW43">
        <v>148</v>
      </c>
    </row>
    <row r="44" spans="1:49" x14ac:dyDescent="0.25">
      <c r="A44">
        <v>3</v>
      </c>
      <c r="B44" s="1" t="s">
        <v>57</v>
      </c>
      <c r="C44" s="1" t="s">
        <v>58</v>
      </c>
      <c r="D44" s="1" t="s">
        <v>78</v>
      </c>
      <c r="E44">
        <v>22.997426271438599</v>
      </c>
      <c r="F44">
        <v>590</v>
      </c>
      <c r="G44">
        <v>443</v>
      </c>
      <c r="H44">
        <v>147</v>
      </c>
      <c r="I44">
        <v>0.90476190476190477</v>
      </c>
      <c r="J44">
        <v>0.53922694221201684</v>
      </c>
      <c r="K44">
        <v>0.90476190476190477</v>
      </c>
      <c r="L44">
        <v>0</v>
      </c>
      <c r="M44">
        <v>0.55881155881155875</v>
      </c>
      <c r="N44">
        <v>0.90476190476190477</v>
      </c>
      <c r="O44">
        <v>0</v>
      </c>
      <c r="P44">
        <v>0.54871794871794866</v>
      </c>
      <c r="Q44">
        <v>0.90476190476190477</v>
      </c>
      <c r="R44">
        <v>0</v>
      </c>
      <c r="S44" s="1" t="s">
        <v>113</v>
      </c>
      <c r="T44" s="1">
        <v>9</v>
      </c>
      <c r="U44" s="1">
        <v>4</v>
      </c>
      <c r="V44" s="1">
        <v>0</v>
      </c>
      <c r="W44" s="1">
        <v>2</v>
      </c>
      <c r="X44" s="1">
        <v>124</v>
      </c>
      <c r="Y44" s="1">
        <v>0</v>
      </c>
      <c r="Z44" s="1">
        <v>2</v>
      </c>
      <c r="AA44" s="1">
        <v>6</v>
      </c>
      <c r="AB44" s="1">
        <v>0</v>
      </c>
      <c r="AC44">
        <v>0.92537313432835822</v>
      </c>
      <c r="AD44">
        <v>0.98412698412698396</v>
      </c>
      <c r="AE44">
        <v>0.95384615384615379</v>
      </c>
      <c r="AF44">
        <v>126</v>
      </c>
      <c r="AG44">
        <v>0.69230769230769229</v>
      </c>
      <c r="AH44">
        <v>0.69230769230769229</v>
      </c>
      <c r="AI44">
        <v>0.69230769230769229</v>
      </c>
      <c r="AJ44">
        <v>13</v>
      </c>
      <c r="AK44">
        <v>0</v>
      </c>
      <c r="AL44">
        <v>8</v>
      </c>
      <c r="AM44">
        <v>0</v>
      </c>
      <c r="AN44">
        <v>0</v>
      </c>
      <c r="AO44">
        <v>0.90476190476190477</v>
      </c>
      <c r="AP44">
        <v>0.53922694221201684</v>
      </c>
      <c r="AQ44">
        <v>0.55881155881155875</v>
      </c>
      <c r="AR44">
        <v>0.54871794871794866</v>
      </c>
      <c r="AS44">
        <v>147</v>
      </c>
      <c r="AT44">
        <v>0.85440146207736822</v>
      </c>
      <c r="AU44">
        <v>0.90476190476190477</v>
      </c>
      <c r="AV44">
        <v>0.87880690737833589</v>
      </c>
      <c r="AW44">
        <v>147</v>
      </c>
    </row>
    <row r="45" spans="1:49" x14ac:dyDescent="0.25">
      <c r="A45">
        <v>4</v>
      </c>
      <c r="B45" s="1" t="s">
        <v>57</v>
      </c>
      <c r="C45" s="1" t="s">
        <v>58</v>
      </c>
      <c r="D45" s="1" t="s">
        <v>78</v>
      </c>
      <c r="E45">
        <v>23.447210788726807</v>
      </c>
      <c r="F45">
        <v>590</v>
      </c>
      <c r="G45">
        <v>443</v>
      </c>
      <c r="H45">
        <v>147</v>
      </c>
      <c r="I45">
        <v>0.86394557823129248</v>
      </c>
      <c r="J45">
        <v>0.43809523809523809</v>
      </c>
      <c r="K45">
        <v>0.86394557823129248</v>
      </c>
      <c r="L45">
        <v>0</v>
      </c>
      <c r="M45">
        <v>0.4049654049654049</v>
      </c>
      <c r="N45">
        <v>0.86394557823129248</v>
      </c>
      <c r="O45">
        <v>0</v>
      </c>
      <c r="P45">
        <v>0.41077694235588968</v>
      </c>
      <c r="Q45">
        <v>0.86394557823129248</v>
      </c>
      <c r="R45">
        <v>0</v>
      </c>
      <c r="S45" s="1" t="s">
        <v>114</v>
      </c>
      <c r="T45" s="1">
        <v>3</v>
      </c>
      <c r="U45" s="1">
        <v>10</v>
      </c>
      <c r="V45" s="1">
        <v>0</v>
      </c>
      <c r="W45" s="1">
        <v>2</v>
      </c>
      <c r="X45" s="1">
        <v>124</v>
      </c>
      <c r="Y45" s="1">
        <v>0</v>
      </c>
      <c r="Z45" s="1">
        <v>2</v>
      </c>
      <c r="AA45" s="1">
        <v>6</v>
      </c>
      <c r="AB45" s="1">
        <v>0</v>
      </c>
      <c r="AC45">
        <v>0.88571428571428568</v>
      </c>
      <c r="AD45">
        <v>0.98412698412698396</v>
      </c>
      <c r="AE45">
        <v>0.93233082706766923</v>
      </c>
      <c r="AF45">
        <v>126</v>
      </c>
      <c r="AG45">
        <v>0.42857142857142849</v>
      </c>
      <c r="AH45">
        <v>0.2307692307692307</v>
      </c>
      <c r="AI45">
        <v>0.3</v>
      </c>
      <c r="AJ45">
        <v>13</v>
      </c>
      <c r="AK45">
        <v>0</v>
      </c>
      <c r="AL45">
        <v>8</v>
      </c>
      <c r="AM45">
        <v>0</v>
      </c>
      <c r="AN45">
        <v>0</v>
      </c>
      <c r="AO45">
        <v>0.86394557823129248</v>
      </c>
      <c r="AP45">
        <v>0.43809523809523809</v>
      </c>
      <c r="AQ45">
        <v>0.4049654049654049</v>
      </c>
      <c r="AR45">
        <v>0.41077694235588968</v>
      </c>
      <c r="AS45">
        <v>147</v>
      </c>
      <c r="AT45">
        <v>0.79708454810495621</v>
      </c>
      <c r="AU45">
        <v>0.86394557823129248</v>
      </c>
      <c r="AV45">
        <v>0.82567132116004305</v>
      </c>
      <c r="AW45">
        <v>147</v>
      </c>
    </row>
    <row r="46" spans="1:49" s="3" customFormat="1" x14ac:dyDescent="0.25">
      <c r="A46" s="2" t="s">
        <v>229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90.986468553543091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0.88643362750505605</v>
      </c>
      <c r="J46" s="2">
        <f t="shared" ref="J46:L46" si="81">SUM(J42:J45)/4</f>
        <v>0.50505415788375985</v>
      </c>
      <c r="K46" s="2">
        <f t="shared" si="81"/>
        <v>0.88643362750505605</v>
      </c>
      <c r="L46" s="2">
        <f t="shared" si="81"/>
        <v>0</v>
      </c>
      <c r="M46" s="2">
        <f t="shared" ref="M46:R46" si="82">SUM(M42:M45)/4</f>
        <v>0.50155228993811674</v>
      </c>
      <c r="N46" s="2">
        <f t="shared" si="82"/>
        <v>0.88643362750505605</v>
      </c>
      <c r="O46" s="2">
        <f t="shared" si="82"/>
        <v>0</v>
      </c>
      <c r="P46" s="2">
        <f t="shared" si="82"/>
        <v>0.49844826222772332</v>
      </c>
      <c r="Q46" s="2">
        <f t="shared" si="82"/>
        <v>0.88643362750505605</v>
      </c>
      <c r="R46" s="2">
        <f t="shared" si="82"/>
        <v>0</v>
      </c>
      <c r="S46" s="2"/>
      <c r="T46" s="2">
        <f>ROUND(SUM(T42:T45)/4,0)</f>
        <v>7</v>
      </c>
      <c r="U46" s="2">
        <f>ROUND(SUM(U42:U45)/4,0)</f>
        <v>6</v>
      </c>
      <c r="V46" s="2">
        <f t="shared" ref="V46:AB46" si="83">ROUND(SUM(V42:V45)/4,0)</f>
        <v>0</v>
      </c>
      <c r="W46" s="2">
        <f t="shared" si="83"/>
        <v>2</v>
      </c>
      <c r="X46" s="2">
        <f t="shared" si="83"/>
        <v>124</v>
      </c>
      <c r="Y46" s="2">
        <f t="shared" si="83"/>
        <v>0</v>
      </c>
      <c r="Z46" s="2">
        <f t="shared" si="83"/>
        <v>2</v>
      </c>
      <c r="AA46" s="2">
        <f t="shared" si="83"/>
        <v>7</v>
      </c>
      <c r="AB46" s="2">
        <f t="shared" si="83"/>
        <v>0</v>
      </c>
      <c r="AC46" s="2">
        <f t="shared" ref="AC46" si="84">SUM(AC42:AC45)/4</f>
        <v>0.9056157703545763</v>
      </c>
      <c r="AD46" s="2">
        <f t="shared" ref="AD46:AE46" si="85">SUM(AD42:AD45)/4</f>
        <v>0.98222097237845274</v>
      </c>
      <c r="AE46" s="2">
        <f t="shared" si="85"/>
        <v>0.94226786360624681</v>
      </c>
      <c r="AF46" s="2">
        <f>AF45</f>
        <v>126</v>
      </c>
      <c r="AG46" s="2">
        <f t="shared" ref="AG46:AI46" si="86">SUM(AG42:AG45)/4</f>
        <v>0.60954670329670324</v>
      </c>
      <c r="AH46" s="2">
        <f t="shared" si="86"/>
        <v>0.52243589743589747</v>
      </c>
      <c r="AI46" s="2">
        <f t="shared" si="86"/>
        <v>0.55307692307692302</v>
      </c>
      <c r="AJ46" s="2">
        <f>AJ45</f>
        <v>13</v>
      </c>
      <c r="AK46" s="2">
        <f t="shared" ref="AK46:AM46" si="87">SUM(AK42:AK45)/4</f>
        <v>0</v>
      </c>
      <c r="AL46" s="2">
        <f t="shared" si="87"/>
        <v>8.5</v>
      </c>
      <c r="AM46" s="2">
        <f t="shared" si="87"/>
        <v>0</v>
      </c>
      <c r="AN46" s="2">
        <f>AN45</f>
        <v>0</v>
      </c>
      <c r="AO46" s="2">
        <f t="shared" ref="AO46:AR46" si="88">SUM(AO42:AO45)/4</f>
        <v>0.88643362750505605</v>
      </c>
      <c r="AP46" s="2">
        <f t="shared" si="88"/>
        <v>0.50505415788375985</v>
      </c>
      <c r="AQ46" s="2">
        <f t="shared" si="88"/>
        <v>0.50155228993811674</v>
      </c>
      <c r="AR46" s="2">
        <f t="shared" si="88"/>
        <v>0.49844826222772332</v>
      </c>
      <c r="AS46" s="2">
        <f>AS45</f>
        <v>147</v>
      </c>
      <c r="AT46" s="2">
        <f t="shared" ref="AT46:AV46" si="89">SUM(AT42:AT45)/4</f>
        <v>0.82816272096179944</v>
      </c>
      <c r="AU46" s="2">
        <f t="shared" si="89"/>
        <v>0.88643362750505605</v>
      </c>
      <c r="AV46" s="2">
        <f t="shared" si="89"/>
        <v>0.85478104047229397</v>
      </c>
      <c r="AW46" s="2">
        <f>AW45</f>
        <v>147</v>
      </c>
    </row>
    <row r="47" spans="1:49" x14ac:dyDescent="0.25">
      <c r="A47">
        <v>1</v>
      </c>
      <c r="B47" s="1" t="s">
        <v>59</v>
      </c>
      <c r="C47" s="1" t="s">
        <v>60</v>
      </c>
      <c r="D47" s="1" t="s">
        <v>78</v>
      </c>
      <c r="E47">
        <v>46.306232929229736</v>
      </c>
      <c r="F47">
        <v>1685</v>
      </c>
      <c r="G47">
        <v>1263</v>
      </c>
      <c r="H47">
        <v>422</v>
      </c>
      <c r="I47">
        <v>0.7890995260663507</v>
      </c>
      <c r="J47">
        <v>0.76185245221977549</v>
      </c>
      <c r="K47">
        <v>0.7890995260663507</v>
      </c>
      <c r="L47">
        <v>0</v>
      </c>
      <c r="M47">
        <v>0.74151318376818898</v>
      </c>
      <c r="N47">
        <v>0.7890995260663507</v>
      </c>
      <c r="O47">
        <v>0</v>
      </c>
      <c r="P47">
        <v>0.74902664794719021</v>
      </c>
      <c r="Q47">
        <v>0.7890995260663507</v>
      </c>
      <c r="R47">
        <v>0</v>
      </c>
      <c r="S47" s="1" t="s">
        <v>115</v>
      </c>
      <c r="T47" s="1">
        <v>40</v>
      </c>
      <c r="U47" s="1">
        <v>20</v>
      </c>
      <c r="V47" s="1">
        <v>13</v>
      </c>
      <c r="W47" s="1">
        <v>10</v>
      </c>
      <c r="X47" s="1">
        <v>158</v>
      </c>
      <c r="Y47" s="1">
        <v>12</v>
      </c>
      <c r="Z47" s="1">
        <v>11</v>
      </c>
      <c r="AA47" s="1">
        <v>23</v>
      </c>
      <c r="AB47" s="1">
        <v>135</v>
      </c>
      <c r="AC47">
        <v>0.78606965174129351</v>
      </c>
      <c r="AD47">
        <v>0.87777777777777777</v>
      </c>
      <c r="AE47">
        <v>0.82939632545931763</v>
      </c>
      <c r="AF47">
        <v>180</v>
      </c>
      <c r="AG47">
        <v>0.65573770491803274</v>
      </c>
      <c r="AH47">
        <v>0.54794520547945202</v>
      </c>
      <c r="AI47">
        <v>0.59701492537313439</v>
      </c>
      <c r="AJ47">
        <v>73</v>
      </c>
      <c r="AK47">
        <v>0.8206686930091186</v>
      </c>
      <c r="AL47">
        <v>169</v>
      </c>
      <c r="AM47">
        <v>0.84375</v>
      </c>
      <c r="AN47">
        <v>0.79881656804733725</v>
      </c>
      <c r="AO47">
        <v>0.7890995260663507</v>
      </c>
      <c r="AP47">
        <v>0.76185245221977549</v>
      </c>
      <c r="AQ47">
        <v>0.74151318376818898</v>
      </c>
      <c r="AR47">
        <v>0.74902664794719021</v>
      </c>
      <c r="AS47">
        <v>422</v>
      </c>
      <c r="AT47">
        <v>0.78662355396314987</v>
      </c>
      <c r="AU47">
        <v>0.7890995260663507</v>
      </c>
      <c r="AV47">
        <v>0.78570245794658067</v>
      </c>
      <c r="AW47">
        <v>422</v>
      </c>
    </row>
    <row r="48" spans="1:49" x14ac:dyDescent="0.25">
      <c r="A48">
        <v>2</v>
      </c>
      <c r="B48" s="1" t="s">
        <v>59</v>
      </c>
      <c r="C48" s="1" t="s">
        <v>60</v>
      </c>
      <c r="D48" s="1" t="s">
        <v>78</v>
      </c>
      <c r="E48">
        <v>48.687551736831672</v>
      </c>
      <c r="F48">
        <v>1685</v>
      </c>
      <c r="G48">
        <v>1264</v>
      </c>
      <c r="H48">
        <v>421</v>
      </c>
      <c r="I48">
        <v>0.75534441805225649</v>
      </c>
      <c r="J48">
        <v>0.72894520991875911</v>
      </c>
      <c r="K48">
        <v>0.75534441805225649</v>
      </c>
      <c r="L48">
        <v>0</v>
      </c>
      <c r="M48">
        <v>0.73088794830587134</v>
      </c>
      <c r="N48">
        <v>0.75534441805225649</v>
      </c>
      <c r="O48">
        <v>0</v>
      </c>
      <c r="P48">
        <v>0.72976151282747848</v>
      </c>
      <c r="Q48">
        <v>0.75534441805225638</v>
      </c>
      <c r="R48">
        <v>0</v>
      </c>
      <c r="S48" s="1" t="s">
        <v>116</v>
      </c>
      <c r="T48" s="1">
        <v>46</v>
      </c>
      <c r="U48" s="1">
        <v>14</v>
      </c>
      <c r="V48" s="1">
        <v>13</v>
      </c>
      <c r="W48" s="1">
        <v>17</v>
      </c>
      <c r="X48" s="1">
        <v>142</v>
      </c>
      <c r="Y48" s="1">
        <v>20</v>
      </c>
      <c r="Z48" s="1">
        <v>12</v>
      </c>
      <c r="AA48" s="1">
        <v>27</v>
      </c>
      <c r="AB48" s="1">
        <v>130</v>
      </c>
      <c r="AC48">
        <v>0.77595628415300544</v>
      </c>
      <c r="AD48">
        <v>0.79329608938547491</v>
      </c>
      <c r="AE48">
        <v>0.7845303867403316</v>
      </c>
      <c r="AF48">
        <v>179</v>
      </c>
      <c r="AG48">
        <v>0.61333333333333329</v>
      </c>
      <c r="AH48">
        <v>0.63013698630136983</v>
      </c>
      <c r="AI48">
        <v>0.6216216216216216</v>
      </c>
      <c r="AJ48">
        <v>73</v>
      </c>
      <c r="AK48">
        <v>0.7831325301204819</v>
      </c>
      <c r="AL48">
        <v>169</v>
      </c>
      <c r="AM48">
        <v>0.7975460122699386</v>
      </c>
      <c r="AN48">
        <v>0.76923076923076927</v>
      </c>
      <c r="AO48">
        <v>0.75534441805225649</v>
      </c>
      <c r="AP48">
        <v>0.72894520991875911</v>
      </c>
      <c r="AQ48">
        <v>0.73088794830587134</v>
      </c>
      <c r="AR48">
        <v>0.72976151282747848</v>
      </c>
      <c r="AS48">
        <v>421</v>
      </c>
      <c r="AT48">
        <v>0.75642466572527545</v>
      </c>
      <c r="AU48">
        <v>0.75534441805225649</v>
      </c>
      <c r="AV48">
        <v>0.7557214137654612</v>
      </c>
      <c r="AW48">
        <v>421</v>
      </c>
    </row>
    <row r="49" spans="1:49" x14ac:dyDescent="0.25">
      <c r="A49">
        <v>3</v>
      </c>
      <c r="B49" s="1" t="s">
        <v>59</v>
      </c>
      <c r="C49" s="1" t="s">
        <v>60</v>
      </c>
      <c r="D49" s="1" t="s">
        <v>78</v>
      </c>
      <c r="E49">
        <v>47.903098583221443</v>
      </c>
      <c r="F49">
        <v>1685</v>
      </c>
      <c r="G49">
        <v>1264</v>
      </c>
      <c r="H49">
        <v>421</v>
      </c>
      <c r="I49">
        <v>0.76722090261282661</v>
      </c>
      <c r="J49">
        <v>0.72956541218637982</v>
      </c>
      <c r="K49">
        <v>0.76722090261282661</v>
      </c>
      <c r="L49">
        <v>0</v>
      </c>
      <c r="M49">
        <v>0.73103114616423859</v>
      </c>
      <c r="N49">
        <v>0.76722090261282661</v>
      </c>
      <c r="O49">
        <v>0</v>
      </c>
      <c r="P49">
        <v>0.72987012987012989</v>
      </c>
      <c r="Q49">
        <v>0.76722090261282661</v>
      </c>
      <c r="R49">
        <v>0</v>
      </c>
      <c r="S49" s="1" t="s">
        <v>117</v>
      </c>
      <c r="T49" s="1">
        <v>42</v>
      </c>
      <c r="U49" s="1">
        <v>18</v>
      </c>
      <c r="V49" s="1">
        <v>12</v>
      </c>
      <c r="W49" s="1">
        <v>20</v>
      </c>
      <c r="X49" s="1">
        <v>146</v>
      </c>
      <c r="Y49" s="1">
        <v>13</v>
      </c>
      <c r="Z49" s="1">
        <v>13</v>
      </c>
      <c r="AA49" s="1">
        <v>22</v>
      </c>
      <c r="AB49" s="1">
        <v>135</v>
      </c>
      <c r="AC49">
        <v>0.78494623655913975</v>
      </c>
      <c r="AD49">
        <v>0.81564245810055869</v>
      </c>
      <c r="AE49">
        <v>0.8</v>
      </c>
      <c r="AF49">
        <v>179</v>
      </c>
      <c r="AG49">
        <v>0.56000000000000005</v>
      </c>
      <c r="AH49">
        <v>0.58333333333333337</v>
      </c>
      <c r="AI49">
        <v>0.5714285714285714</v>
      </c>
      <c r="AJ49">
        <v>72</v>
      </c>
      <c r="AK49">
        <v>0.81818181818181823</v>
      </c>
      <c r="AL49">
        <v>170</v>
      </c>
      <c r="AM49">
        <v>0.84375</v>
      </c>
      <c r="AN49">
        <v>0.79411764705882348</v>
      </c>
      <c r="AO49">
        <v>0.76722090261282661</v>
      </c>
      <c r="AP49">
        <v>0.72956541218637982</v>
      </c>
      <c r="AQ49">
        <v>0.73103114616423859</v>
      </c>
      <c r="AR49">
        <v>0.72987012987012989</v>
      </c>
      <c r="AS49">
        <v>421</v>
      </c>
      <c r="AT49">
        <v>0.77022060889331589</v>
      </c>
      <c r="AU49">
        <v>0.76722090261282661</v>
      </c>
      <c r="AV49">
        <v>0.76825122620847097</v>
      </c>
      <c r="AW49">
        <v>421</v>
      </c>
    </row>
    <row r="50" spans="1:49" x14ac:dyDescent="0.25">
      <c r="A50">
        <v>4</v>
      </c>
      <c r="B50" s="1" t="s">
        <v>59</v>
      </c>
      <c r="C50" s="1" t="s">
        <v>60</v>
      </c>
      <c r="D50" s="1" t="s">
        <v>78</v>
      </c>
      <c r="E50">
        <v>49.089147329330451</v>
      </c>
      <c r="F50">
        <v>1685</v>
      </c>
      <c r="G50">
        <v>1264</v>
      </c>
      <c r="H50">
        <v>421</v>
      </c>
      <c r="I50">
        <v>0.76722090261282661</v>
      </c>
      <c r="J50">
        <v>0.72136903483327031</v>
      </c>
      <c r="K50">
        <v>0.76722090261282661</v>
      </c>
      <c r="L50">
        <v>0</v>
      </c>
      <c r="M50">
        <v>0.72239206662283584</v>
      </c>
      <c r="N50">
        <v>0.76722090261282661</v>
      </c>
      <c r="O50">
        <v>0</v>
      </c>
      <c r="P50">
        <v>0.72161588941288013</v>
      </c>
      <c r="Q50">
        <v>0.76722090261282661</v>
      </c>
      <c r="R50">
        <v>0</v>
      </c>
      <c r="S50" s="1" t="s">
        <v>118</v>
      </c>
      <c r="T50" s="1">
        <v>39</v>
      </c>
      <c r="U50" s="1">
        <v>17</v>
      </c>
      <c r="V50" s="1">
        <v>16</v>
      </c>
      <c r="W50" s="1">
        <v>15</v>
      </c>
      <c r="X50" s="1">
        <v>152</v>
      </c>
      <c r="Y50" s="1">
        <v>13</v>
      </c>
      <c r="Z50" s="1">
        <v>20</v>
      </c>
      <c r="AA50" s="1">
        <v>17</v>
      </c>
      <c r="AB50" s="1">
        <v>132</v>
      </c>
      <c r="AC50">
        <v>0.81720430107526887</v>
      </c>
      <c r="AD50">
        <v>0.84444444444444444</v>
      </c>
      <c r="AE50">
        <v>0.8306010928961749</v>
      </c>
      <c r="AF50">
        <v>180</v>
      </c>
      <c r="AG50">
        <v>0.52702702702702697</v>
      </c>
      <c r="AH50">
        <v>0.54166666666666663</v>
      </c>
      <c r="AI50">
        <v>0.53424657534246567</v>
      </c>
      <c r="AJ50">
        <v>72</v>
      </c>
      <c r="AK50">
        <v>0.8</v>
      </c>
      <c r="AL50">
        <v>169</v>
      </c>
      <c r="AM50">
        <v>0.81987577639751552</v>
      </c>
      <c r="AN50">
        <v>0.78106508875739644</v>
      </c>
      <c r="AO50">
        <v>0.76722090261282661</v>
      </c>
      <c r="AP50">
        <v>0.72136903483327031</v>
      </c>
      <c r="AQ50">
        <v>0.72239206662283584</v>
      </c>
      <c r="AR50">
        <v>0.72161588941288013</v>
      </c>
      <c r="AS50">
        <v>421</v>
      </c>
      <c r="AT50">
        <v>0.76865018135552121</v>
      </c>
      <c r="AU50">
        <v>0.76722090261282661</v>
      </c>
      <c r="AV50">
        <v>0.76763408585740855</v>
      </c>
      <c r="AW50">
        <v>421</v>
      </c>
    </row>
    <row r="51" spans="1:49" s="3" customFormat="1" x14ac:dyDescent="0.25">
      <c r="A51" s="2" t="s">
        <v>229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191.98603057861328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0.76972143733606513</v>
      </c>
      <c r="J51" s="2">
        <f t="shared" ref="J51:L51" si="91">SUM(J47:J50)/4</f>
        <v>0.73543302728954618</v>
      </c>
      <c r="K51" s="2">
        <f t="shared" si="91"/>
        <v>0.76972143733606513</v>
      </c>
      <c r="L51" s="2">
        <f t="shared" si="91"/>
        <v>0</v>
      </c>
      <c r="M51" s="2">
        <f t="shared" ref="M51:R51" si="92">SUM(M47:M50)/4</f>
        <v>0.73145608621528369</v>
      </c>
      <c r="N51" s="2">
        <f t="shared" si="92"/>
        <v>0.76972143733606513</v>
      </c>
      <c r="O51" s="2">
        <f t="shared" si="92"/>
        <v>0</v>
      </c>
      <c r="P51" s="2">
        <f t="shared" si="92"/>
        <v>0.7325685450144197</v>
      </c>
      <c r="Q51" s="2">
        <f t="shared" si="92"/>
        <v>0.76972143733606513</v>
      </c>
      <c r="R51" s="2">
        <f t="shared" si="92"/>
        <v>0</v>
      </c>
      <c r="S51" s="2"/>
      <c r="T51" s="2">
        <f>ROUND(SUM(T47:T50)/4,0)</f>
        <v>42</v>
      </c>
      <c r="U51" s="2">
        <f>ROUND(SUM(U47:U50)/4,0)</f>
        <v>17</v>
      </c>
      <c r="V51" s="2">
        <f t="shared" ref="V51:AB51" si="93">ROUND(SUM(V47:V50)/4,0)</f>
        <v>14</v>
      </c>
      <c r="W51" s="2">
        <f t="shared" si="93"/>
        <v>16</v>
      </c>
      <c r="X51" s="2">
        <f t="shared" si="93"/>
        <v>150</v>
      </c>
      <c r="Y51" s="2">
        <f t="shared" si="93"/>
        <v>15</v>
      </c>
      <c r="Z51" s="2">
        <f t="shared" si="93"/>
        <v>14</v>
      </c>
      <c r="AA51" s="2">
        <f t="shared" si="93"/>
        <v>22</v>
      </c>
      <c r="AB51" s="2">
        <f t="shared" si="93"/>
        <v>133</v>
      </c>
      <c r="AC51" s="2">
        <f t="shared" ref="AC51" si="94">SUM(AC47:AC50)/4</f>
        <v>0.79104411838217692</v>
      </c>
      <c r="AD51" s="2">
        <f t="shared" ref="AD51:AE51" si="95">SUM(AD47:AD50)/4</f>
        <v>0.83279019242706398</v>
      </c>
      <c r="AE51" s="2">
        <f t="shared" si="95"/>
        <v>0.8111319512739561</v>
      </c>
      <c r="AF51" s="2">
        <f>AF50</f>
        <v>180</v>
      </c>
      <c r="AG51" s="2">
        <f t="shared" ref="AG51:AI51" si="96">SUM(AG47:AG50)/4</f>
        <v>0.58902451631959818</v>
      </c>
      <c r="AH51" s="2">
        <f t="shared" si="96"/>
        <v>0.57577054794520544</v>
      </c>
      <c r="AI51" s="2">
        <f t="shared" si="96"/>
        <v>0.58107792344144826</v>
      </c>
      <c r="AJ51" s="2">
        <f>AJ50</f>
        <v>72</v>
      </c>
      <c r="AK51" s="2">
        <f t="shared" ref="AK51:AM51" si="97">SUM(AK47:AK50)/4</f>
        <v>0.80549576032785475</v>
      </c>
      <c r="AL51" s="2">
        <f t="shared" si="97"/>
        <v>169.25</v>
      </c>
      <c r="AM51" s="2">
        <f t="shared" si="97"/>
        <v>0.82623044716686356</v>
      </c>
      <c r="AN51" s="2">
        <f>AN50</f>
        <v>0.78106508875739644</v>
      </c>
      <c r="AO51" s="2">
        <f t="shared" ref="AO51:AR51" si="98">SUM(AO47:AO50)/4</f>
        <v>0.76972143733606513</v>
      </c>
      <c r="AP51" s="2">
        <f t="shared" si="98"/>
        <v>0.73543302728954618</v>
      </c>
      <c r="AQ51" s="2">
        <f t="shared" si="98"/>
        <v>0.73145608621528369</v>
      </c>
      <c r="AR51" s="2">
        <f t="shared" si="98"/>
        <v>0.7325685450144197</v>
      </c>
      <c r="AS51" s="2">
        <f>AS50</f>
        <v>421</v>
      </c>
      <c r="AT51" s="2">
        <f t="shared" ref="AT51:AV51" si="99">SUM(AT47:AT50)/4</f>
        <v>0.77047975248431566</v>
      </c>
      <c r="AU51" s="2">
        <f t="shared" si="99"/>
        <v>0.76972143733606513</v>
      </c>
      <c r="AV51" s="2">
        <f t="shared" si="99"/>
        <v>0.76932729594448035</v>
      </c>
      <c r="AW51" s="2">
        <f>AW50</f>
        <v>421</v>
      </c>
    </row>
    <row r="52" spans="1:49" x14ac:dyDescent="0.25">
      <c r="A52">
        <v>1</v>
      </c>
      <c r="B52" s="1" t="s">
        <v>45</v>
      </c>
      <c r="C52" s="1" t="s">
        <v>46</v>
      </c>
      <c r="D52" s="1" t="s">
        <v>78</v>
      </c>
      <c r="E52">
        <v>178.09235382080078</v>
      </c>
      <c r="F52">
        <v>7476</v>
      </c>
      <c r="G52">
        <v>5607</v>
      </c>
      <c r="H52">
        <v>1869</v>
      </c>
      <c r="I52">
        <v>0.77474585339753876</v>
      </c>
      <c r="J52">
        <v>0.71213087649114237</v>
      </c>
      <c r="K52">
        <v>0.77474585339753876</v>
      </c>
      <c r="L52">
        <v>0</v>
      </c>
      <c r="M52">
        <v>0.69243156213451262</v>
      </c>
      <c r="N52">
        <v>0.77474585339753876</v>
      </c>
      <c r="O52">
        <v>0</v>
      </c>
      <c r="P52">
        <v>0.70119801238978485</v>
      </c>
      <c r="Q52">
        <v>0.77474585339753876</v>
      </c>
      <c r="R52">
        <v>0</v>
      </c>
      <c r="S52" s="1" t="s">
        <v>119</v>
      </c>
      <c r="T52" s="1">
        <v>145</v>
      </c>
      <c r="U52" s="1">
        <v>35</v>
      </c>
      <c r="V52" s="1">
        <v>102</v>
      </c>
      <c r="W52" s="1">
        <v>35</v>
      </c>
      <c r="X52" s="1">
        <v>299</v>
      </c>
      <c r="Y52" s="1">
        <v>96</v>
      </c>
      <c r="Z52" s="1">
        <v>64</v>
      </c>
      <c r="AA52" s="1">
        <v>89</v>
      </c>
      <c r="AB52" s="1">
        <v>1004</v>
      </c>
      <c r="AC52">
        <v>0.70685579196217496</v>
      </c>
      <c r="AD52">
        <v>0.6953488372093023</v>
      </c>
      <c r="AE52">
        <v>0.70105509964830004</v>
      </c>
      <c r="AF52">
        <v>430</v>
      </c>
      <c r="AG52">
        <v>0.59426229508196726</v>
      </c>
      <c r="AH52">
        <v>0.51418439716312059</v>
      </c>
      <c r="AI52">
        <v>0.5513307984790875</v>
      </c>
      <c r="AJ52">
        <v>282</v>
      </c>
      <c r="AK52">
        <v>0.8512081390419669</v>
      </c>
      <c r="AL52">
        <v>1157</v>
      </c>
      <c r="AM52">
        <v>0.83527454242928456</v>
      </c>
      <c r="AN52">
        <v>0.86776145203111499</v>
      </c>
      <c r="AO52">
        <v>0.77474585339753876</v>
      </c>
      <c r="AP52">
        <v>0.71213087649114237</v>
      </c>
      <c r="AQ52">
        <v>0.69243156213451262</v>
      </c>
      <c r="AR52">
        <v>0.70119801238978485</v>
      </c>
      <c r="AS52">
        <v>1869</v>
      </c>
      <c r="AT52">
        <v>0.76936468878947684</v>
      </c>
      <c r="AU52">
        <v>0.77474585339753876</v>
      </c>
      <c r="AV52">
        <v>0.7714161556401431</v>
      </c>
      <c r="AW52">
        <v>1869</v>
      </c>
    </row>
    <row r="53" spans="1:49" x14ac:dyDescent="0.25">
      <c r="A53">
        <v>2</v>
      </c>
      <c r="B53" s="1" t="s">
        <v>45</v>
      </c>
      <c r="C53" s="1" t="s">
        <v>46</v>
      </c>
      <c r="D53" s="1" t="s">
        <v>78</v>
      </c>
      <c r="E53">
        <v>181.94242095947263</v>
      </c>
      <c r="F53">
        <v>7476</v>
      </c>
      <c r="G53">
        <v>5607</v>
      </c>
      <c r="H53">
        <v>1869</v>
      </c>
      <c r="I53">
        <v>0.77260567148207593</v>
      </c>
      <c r="J53">
        <v>0.70969624495429784</v>
      </c>
      <c r="K53">
        <v>0.77260567148207593</v>
      </c>
      <c r="L53">
        <v>0</v>
      </c>
      <c r="M53">
        <v>0.70133806711912772</v>
      </c>
      <c r="N53">
        <v>0.77260567148207593</v>
      </c>
      <c r="O53">
        <v>0</v>
      </c>
      <c r="P53">
        <v>0.70511469853198605</v>
      </c>
      <c r="Q53">
        <v>0.77260567148207593</v>
      </c>
      <c r="R53">
        <v>0</v>
      </c>
      <c r="S53" s="1" t="s">
        <v>120</v>
      </c>
      <c r="T53" s="1">
        <v>151</v>
      </c>
      <c r="U53" s="1">
        <v>34</v>
      </c>
      <c r="V53" s="1">
        <v>97</v>
      </c>
      <c r="W53" s="1">
        <v>29</v>
      </c>
      <c r="X53" s="1">
        <v>308</v>
      </c>
      <c r="Y53" s="1">
        <v>92</v>
      </c>
      <c r="Z53" s="1">
        <v>78</v>
      </c>
      <c r="AA53" s="1">
        <v>95</v>
      </c>
      <c r="AB53" s="1">
        <v>985</v>
      </c>
      <c r="AC53">
        <v>0.70480549199084663</v>
      </c>
      <c r="AD53">
        <v>0.71794871794871795</v>
      </c>
      <c r="AE53">
        <v>0.71131639722863726</v>
      </c>
      <c r="AF53">
        <v>429</v>
      </c>
      <c r="AG53">
        <v>0.5852713178294574</v>
      </c>
      <c r="AH53">
        <v>0.53546099290780147</v>
      </c>
      <c r="AI53">
        <v>0.55925925925925934</v>
      </c>
      <c r="AJ53">
        <v>282</v>
      </c>
      <c r="AK53">
        <v>0.84476843910806165</v>
      </c>
      <c r="AL53">
        <v>1158</v>
      </c>
      <c r="AM53">
        <v>0.83901192504258948</v>
      </c>
      <c r="AN53">
        <v>0.85060449050086351</v>
      </c>
      <c r="AO53">
        <v>0.77260567148207593</v>
      </c>
      <c r="AP53">
        <v>0.70969624495429784</v>
      </c>
      <c r="AQ53">
        <v>0.70133806711912772</v>
      </c>
      <c r="AR53">
        <v>0.70511469853198605</v>
      </c>
      <c r="AS53">
        <v>1869</v>
      </c>
      <c r="AT53">
        <v>0.76992181749133171</v>
      </c>
      <c r="AU53">
        <v>0.77260567148207593</v>
      </c>
      <c r="AV53">
        <v>0.77105815837845471</v>
      </c>
      <c r="AW53">
        <v>1869</v>
      </c>
    </row>
    <row r="54" spans="1:49" x14ac:dyDescent="0.25">
      <c r="A54">
        <v>3</v>
      </c>
      <c r="B54" s="1" t="s">
        <v>45</v>
      </c>
      <c r="C54" s="1" t="s">
        <v>46</v>
      </c>
      <c r="D54" s="1" t="s">
        <v>78</v>
      </c>
      <c r="E54">
        <v>181.21898150444031</v>
      </c>
      <c r="F54">
        <v>7476</v>
      </c>
      <c r="G54">
        <v>5607</v>
      </c>
      <c r="H54">
        <v>1869</v>
      </c>
      <c r="I54">
        <v>0.76190476190476186</v>
      </c>
      <c r="J54">
        <v>0.70482564125359526</v>
      </c>
      <c r="K54">
        <v>0.76190476190476186</v>
      </c>
      <c r="L54">
        <v>0</v>
      </c>
      <c r="M54">
        <v>0.6901160053182922</v>
      </c>
      <c r="N54">
        <v>0.76190476190476186</v>
      </c>
      <c r="O54">
        <v>0</v>
      </c>
      <c r="P54">
        <v>0.69515440373284354</v>
      </c>
      <c r="Q54">
        <v>0.76190476190476186</v>
      </c>
      <c r="R54">
        <v>0</v>
      </c>
      <c r="S54" s="1" t="s">
        <v>121</v>
      </c>
      <c r="T54" s="1">
        <v>142</v>
      </c>
      <c r="U54" s="1">
        <v>37</v>
      </c>
      <c r="V54" s="1">
        <v>104</v>
      </c>
      <c r="W54" s="1">
        <v>15</v>
      </c>
      <c r="X54" s="1">
        <v>314</v>
      </c>
      <c r="Y54" s="1">
        <v>100</v>
      </c>
      <c r="Z54" s="1">
        <v>74</v>
      </c>
      <c r="AA54" s="1">
        <v>115</v>
      </c>
      <c r="AB54" s="1">
        <v>968</v>
      </c>
      <c r="AC54">
        <v>0.67381974248927035</v>
      </c>
      <c r="AD54">
        <v>0.73193473193473191</v>
      </c>
      <c r="AE54">
        <v>0.70167597765363121</v>
      </c>
      <c r="AF54">
        <v>429</v>
      </c>
      <c r="AG54">
        <v>0.61471861471861466</v>
      </c>
      <c r="AH54">
        <v>0.50176678445229683</v>
      </c>
      <c r="AI54">
        <v>0.55252918287937747</v>
      </c>
      <c r="AJ54">
        <v>283</v>
      </c>
      <c r="AK54">
        <v>0.83125805066552172</v>
      </c>
      <c r="AL54">
        <v>1157</v>
      </c>
      <c r="AM54">
        <v>0.82593856655290099</v>
      </c>
      <c r="AN54">
        <v>0.83664649956784787</v>
      </c>
      <c r="AO54">
        <v>0.76190476190476186</v>
      </c>
      <c r="AP54">
        <v>0.70482564125359526</v>
      </c>
      <c r="AQ54">
        <v>0.6901160053182922</v>
      </c>
      <c r="AR54">
        <v>0.69515440373284354</v>
      </c>
      <c r="AS54">
        <v>1869</v>
      </c>
      <c r="AT54">
        <v>0.75903957142588085</v>
      </c>
      <c r="AU54">
        <v>0.76190476190476186</v>
      </c>
      <c r="AV54">
        <v>0.75930996136344575</v>
      </c>
      <c r="AW54">
        <v>1869</v>
      </c>
    </row>
    <row r="55" spans="1:49" x14ac:dyDescent="0.25">
      <c r="A55">
        <v>4</v>
      </c>
      <c r="B55" s="1" t="s">
        <v>45</v>
      </c>
      <c r="C55" s="1" t="s">
        <v>46</v>
      </c>
      <c r="D55" s="1" t="s">
        <v>78</v>
      </c>
      <c r="E55">
        <v>180.78920912742609</v>
      </c>
      <c r="F55">
        <v>7476</v>
      </c>
      <c r="G55">
        <v>5607</v>
      </c>
      <c r="H55">
        <v>1869</v>
      </c>
      <c r="I55">
        <v>0.7672552166934189</v>
      </c>
      <c r="J55">
        <v>0.70922219173411405</v>
      </c>
      <c r="K55">
        <v>0.7672552166934189</v>
      </c>
      <c r="L55">
        <v>0</v>
      </c>
      <c r="M55">
        <v>0.6902096637277485</v>
      </c>
      <c r="N55">
        <v>0.7672552166934189</v>
      </c>
      <c r="O55">
        <v>0</v>
      </c>
      <c r="P55">
        <v>0.69898627971571603</v>
      </c>
      <c r="Q55">
        <v>0.7672552166934189</v>
      </c>
      <c r="R55">
        <v>0</v>
      </c>
      <c r="S55" s="1" t="s">
        <v>122</v>
      </c>
      <c r="T55" s="1">
        <v>157</v>
      </c>
      <c r="U55" s="1">
        <v>32</v>
      </c>
      <c r="V55" s="1">
        <v>94</v>
      </c>
      <c r="W55" s="1">
        <v>29</v>
      </c>
      <c r="X55" s="1">
        <v>281</v>
      </c>
      <c r="Y55" s="1">
        <v>119</v>
      </c>
      <c r="Z55" s="1">
        <v>79</v>
      </c>
      <c r="AA55" s="1">
        <v>82</v>
      </c>
      <c r="AB55" s="1">
        <v>996</v>
      </c>
      <c r="AC55">
        <v>0.71139240506329116</v>
      </c>
      <c r="AD55">
        <v>0.65501165501165504</v>
      </c>
      <c r="AE55">
        <v>0.68203883495145634</v>
      </c>
      <c r="AF55">
        <v>429</v>
      </c>
      <c r="AG55">
        <v>0.59245283018867922</v>
      </c>
      <c r="AH55">
        <v>0.55477031802120136</v>
      </c>
      <c r="AI55">
        <v>0.57299270072992692</v>
      </c>
      <c r="AJ55">
        <v>283</v>
      </c>
      <c r="AK55">
        <v>0.84192730346576505</v>
      </c>
      <c r="AL55">
        <v>1157</v>
      </c>
      <c r="AM55">
        <v>0.82382133995037221</v>
      </c>
      <c r="AN55">
        <v>0.86084701815038889</v>
      </c>
      <c r="AO55">
        <v>0.7672552166934189</v>
      </c>
      <c r="AP55">
        <v>0.70922219173411405</v>
      </c>
      <c r="AQ55">
        <v>0.6902096637277485</v>
      </c>
      <c r="AR55">
        <v>0.69898627971571603</v>
      </c>
      <c r="AS55">
        <v>1869</v>
      </c>
      <c r="AT55">
        <v>0.76298169236925029</v>
      </c>
      <c r="AU55">
        <v>0.7672552166934189</v>
      </c>
      <c r="AV55">
        <v>0.76450587726625696</v>
      </c>
      <c r="AW55">
        <v>1869</v>
      </c>
    </row>
    <row r="56" spans="1:49" s="3" customFormat="1" x14ac:dyDescent="0.25">
      <c r="A56" s="2" t="s">
        <v>229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722.04296541213989</v>
      </c>
      <c r="F56" s="2">
        <f>F55</f>
        <v>7476</v>
      </c>
      <c r="G56" s="2">
        <f t="shared" ref="G56:H56" si="100">G55</f>
        <v>5607</v>
      </c>
      <c r="H56" s="2">
        <f t="shared" si="100"/>
        <v>1869</v>
      </c>
      <c r="I56" s="2">
        <f>SUM(I52:I55)/4</f>
        <v>0.76912787586944886</v>
      </c>
      <c r="J56" s="2">
        <f t="shared" ref="J56:L56" si="101">SUM(J52:J55)/4</f>
        <v>0.70896873860828735</v>
      </c>
      <c r="K56" s="2">
        <f t="shared" si="101"/>
        <v>0.76912787586944886</v>
      </c>
      <c r="L56" s="2">
        <f t="shared" si="101"/>
        <v>0</v>
      </c>
      <c r="M56" s="2">
        <f t="shared" ref="M56:R56" si="102">SUM(M52:M55)/4</f>
        <v>0.69352382457492023</v>
      </c>
      <c r="N56" s="2">
        <f t="shared" si="102"/>
        <v>0.76912787586944886</v>
      </c>
      <c r="O56" s="2">
        <f t="shared" si="102"/>
        <v>0</v>
      </c>
      <c r="P56" s="2">
        <f t="shared" si="102"/>
        <v>0.70011334859258267</v>
      </c>
      <c r="Q56" s="2">
        <f t="shared" si="102"/>
        <v>0.76912787586944886</v>
      </c>
      <c r="R56" s="2">
        <f t="shared" si="102"/>
        <v>0</v>
      </c>
      <c r="S56" s="2"/>
      <c r="T56" s="2">
        <f>ROUND(SUM(T52:T55)/4,0)</f>
        <v>149</v>
      </c>
      <c r="U56" s="2">
        <f>ROUND(SUM(U52:U55)/4,0)</f>
        <v>35</v>
      </c>
      <c r="V56" s="2">
        <f t="shared" ref="V56:AB56" si="103">ROUND(SUM(V52:V55)/4,0)</f>
        <v>99</v>
      </c>
      <c r="W56" s="2">
        <f t="shared" si="103"/>
        <v>27</v>
      </c>
      <c r="X56" s="2">
        <f t="shared" si="103"/>
        <v>301</v>
      </c>
      <c r="Y56" s="2">
        <f t="shared" si="103"/>
        <v>102</v>
      </c>
      <c r="Z56" s="2">
        <f t="shared" si="103"/>
        <v>74</v>
      </c>
      <c r="AA56" s="2">
        <f t="shared" si="103"/>
        <v>95</v>
      </c>
      <c r="AB56" s="2">
        <f t="shared" si="103"/>
        <v>988</v>
      </c>
      <c r="AC56" s="2">
        <f t="shared" ref="AC56" si="104">SUM(AC52:AC55)/4</f>
        <v>0.69921835787639575</v>
      </c>
      <c r="AD56" s="2">
        <f t="shared" ref="AD56:AE56" si="105">SUM(AD52:AD55)/4</f>
        <v>0.70006098552610185</v>
      </c>
      <c r="AE56" s="2">
        <f t="shared" si="105"/>
        <v>0.69902157737050619</v>
      </c>
      <c r="AF56" s="2">
        <f>AF55</f>
        <v>429</v>
      </c>
      <c r="AG56" s="2">
        <f t="shared" ref="AG56:AI56" si="106">SUM(AG52:AG55)/4</f>
        <v>0.59667626445467969</v>
      </c>
      <c r="AH56" s="2">
        <f t="shared" si="106"/>
        <v>0.52654562313610509</v>
      </c>
      <c r="AI56" s="2">
        <f t="shared" si="106"/>
        <v>0.55902798533691278</v>
      </c>
      <c r="AJ56" s="2">
        <f>AJ55</f>
        <v>283</v>
      </c>
      <c r="AK56" s="2">
        <f t="shared" ref="AK56:AM56" si="107">SUM(AK52:AK55)/4</f>
        <v>0.84229048307032883</v>
      </c>
      <c r="AL56" s="2">
        <f t="shared" si="107"/>
        <v>1157.25</v>
      </c>
      <c r="AM56" s="2">
        <f t="shared" si="107"/>
        <v>0.83101159349378673</v>
      </c>
      <c r="AN56" s="2">
        <f>AN55</f>
        <v>0.86084701815038889</v>
      </c>
      <c r="AO56" s="2">
        <f t="shared" ref="AO56:AR56" si="108">SUM(AO52:AO55)/4</f>
        <v>0.76912787586944886</v>
      </c>
      <c r="AP56" s="2">
        <f t="shared" si="108"/>
        <v>0.70896873860828735</v>
      </c>
      <c r="AQ56" s="2">
        <f t="shared" si="108"/>
        <v>0.69352382457492023</v>
      </c>
      <c r="AR56" s="2">
        <f t="shared" si="108"/>
        <v>0.70011334859258267</v>
      </c>
      <c r="AS56" s="2">
        <f>AS55</f>
        <v>1869</v>
      </c>
      <c r="AT56" s="2">
        <f t="shared" ref="AT56:AV56" si="109">SUM(AT52:AT55)/4</f>
        <v>0.76532694251898492</v>
      </c>
      <c r="AU56" s="2">
        <f t="shared" si="109"/>
        <v>0.76912787586944886</v>
      </c>
      <c r="AV56" s="2">
        <f t="shared" si="109"/>
        <v>0.76657253816207516</v>
      </c>
      <c r="AW56" s="2">
        <f>AW55</f>
        <v>1869</v>
      </c>
    </row>
    <row r="57" spans="1:49" x14ac:dyDescent="0.25">
      <c r="A57">
        <v>1</v>
      </c>
      <c r="B57" s="1" t="s">
        <v>47</v>
      </c>
      <c r="C57" s="1" t="s">
        <v>48</v>
      </c>
      <c r="D57" s="1" t="s">
        <v>78</v>
      </c>
      <c r="E57">
        <v>173.94553303718567</v>
      </c>
      <c r="F57">
        <v>7294</v>
      </c>
      <c r="G57">
        <v>5470</v>
      </c>
      <c r="H57">
        <v>1824</v>
      </c>
      <c r="I57">
        <v>0.74616228070175439</v>
      </c>
      <c r="J57">
        <v>0.72356122840562109</v>
      </c>
      <c r="K57">
        <v>0.74616228070175439</v>
      </c>
      <c r="L57">
        <v>0</v>
      </c>
      <c r="M57">
        <v>0.72357978345139895</v>
      </c>
      <c r="N57">
        <v>0.74616228070175439</v>
      </c>
      <c r="O57">
        <v>0</v>
      </c>
      <c r="P57">
        <v>0.72344231771051604</v>
      </c>
      <c r="Q57">
        <v>0.74616228070175439</v>
      </c>
      <c r="R57">
        <v>0</v>
      </c>
      <c r="S57" s="1" t="s">
        <v>123</v>
      </c>
      <c r="T57" s="1">
        <v>239</v>
      </c>
      <c r="U57" s="1">
        <v>71</v>
      </c>
      <c r="V57" s="1">
        <v>67</v>
      </c>
      <c r="W57" s="1">
        <v>78</v>
      </c>
      <c r="X57" s="1">
        <v>681</v>
      </c>
      <c r="Y57" s="1">
        <v>79</v>
      </c>
      <c r="Z57" s="1">
        <v>69</v>
      </c>
      <c r="AA57" s="1">
        <v>99</v>
      </c>
      <c r="AB57" s="1">
        <v>441</v>
      </c>
      <c r="AC57">
        <v>0.80023501762632199</v>
      </c>
      <c r="AD57">
        <v>0.81264916467780435</v>
      </c>
      <c r="AE57">
        <v>0.8063943161634104</v>
      </c>
      <c r="AF57">
        <v>838</v>
      </c>
      <c r="AG57">
        <v>0.61917098445595853</v>
      </c>
      <c r="AH57">
        <v>0.63395225464190985</v>
      </c>
      <c r="AI57">
        <v>0.62647444298820454</v>
      </c>
      <c r="AJ57">
        <v>377</v>
      </c>
      <c r="AK57">
        <v>0.73745819397993329</v>
      </c>
      <c r="AL57">
        <v>609</v>
      </c>
      <c r="AM57">
        <v>0.75127768313458265</v>
      </c>
      <c r="AN57">
        <v>0.72413793103448276</v>
      </c>
      <c r="AO57">
        <v>0.74616228070175439</v>
      </c>
      <c r="AP57">
        <v>0.72356122840562109</v>
      </c>
      <c r="AQ57">
        <v>0.72357978345139895</v>
      </c>
      <c r="AR57">
        <v>0.72344231771051604</v>
      </c>
      <c r="AS57">
        <v>1824</v>
      </c>
      <c r="AT57">
        <v>0.74646519459414207</v>
      </c>
      <c r="AU57">
        <v>0.74616228070175439</v>
      </c>
      <c r="AV57">
        <v>0.74619042877481923</v>
      </c>
      <c r="AW57">
        <v>1824</v>
      </c>
    </row>
    <row r="58" spans="1:49" x14ac:dyDescent="0.25">
      <c r="A58">
        <v>2</v>
      </c>
      <c r="B58" s="1" t="s">
        <v>47</v>
      </c>
      <c r="C58" s="1" t="s">
        <v>48</v>
      </c>
      <c r="D58" s="1" t="s">
        <v>78</v>
      </c>
      <c r="E58">
        <v>177.92150211334229</v>
      </c>
      <c r="F58">
        <v>7294</v>
      </c>
      <c r="G58">
        <v>5470</v>
      </c>
      <c r="H58">
        <v>1824</v>
      </c>
      <c r="I58">
        <v>0.75657894736842102</v>
      </c>
      <c r="J58">
        <v>0.73490064142282729</v>
      </c>
      <c r="K58">
        <v>0.75657894736842102</v>
      </c>
      <c r="L58">
        <v>0</v>
      </c>
      <c r="M58">
        <v>0.73891429434625577</v>
      </c>
      <c r="N58">
        <v>0.75657894736842102</v>
      </c>
      <c r="O58">
        <v>0</v>
      </c>
      <c r="P58">
        <v>0.73675020717394057</v>
      </c>
      <c r="Q58">
        <v>0.75657894736842091</v>
      </c>
      <c r="R58">
        <v>0</v>
      </c>
      <c r="S58" s="1" t="s">
        <v>124</v>
      </c>
      <c r="T58" s="1">
        <v>250</v>
      </c>
      <c r="U58" s="1">
        <v>58</v>
      </c>
      <c r="V58" s="1">
        <v>70</v>
      </c>
      <c r="W58" s="1">
        <v>73</v>
      </c>
      <c r="X58" s="1">
        <v>671</v>
      </c>
      <c r="Y58" s="1">
        <v>93</v>
      </c>
      <c r="Z58" s="1">
        <v>68</v>
      </c>
      <c r="AA58" s="1">
        <v>82</v>
      </c>
      <c r="AB58" s="1">
        <v>459</v>
      </c>
      <c r="AC58">
        <v>0.8273736128236745</v>
      </c>
      <c r="AD58">
        <v>0.80167264038231778</v>
      </c>
      <c r="AE58">
        <v>0.81432038834951459</v>
      </c>
      <c r="AF58">
        <v>837</v>
      </c>
      <c r="AG58">
        <v>0.63938618925831203</v>
      </c>
      <c r="AH58">
        <v>0.66137566137566139</v>
      </c>
      <c r="AI58">
        <v>0.65019505851755521</v>
      </c>
      <c r="AJ58">
        <v>378</v>
      </c>
      <c r="AK58">
        <v>0.74573517465475225</v>
      </c>
      <c r="AL58">
        <v>609</v>
      </c>
      <c r="AM58">
        <v>0.73794212218649513</v>
      </c>
      <c r="AN58">
        <v>0.75369458128078815</v>
      </c>
      <c r="AO58">
        <v>0.75657894736842102</v>
      </c>
      <c r="AP58">
        <v>0.73490064142282729</v>
      </c>
      <c r="AQ58">
        <v>0.73891429434625577</v>
      </c>
      <c r="AR58">
        <v>0.73675020717394057</v>
      </c>
      <c r="AS58">
        <v>1824</v>
      </c>
      <c r="AT58">
        <v>0.75855616550692606</v>
      </c>
      <c r="AU58">
        <v>0.75657894736842102</v>
      </c>
      <c r="AV58">
        <v>0.7574082338448046</v>
      </c>
      <c r="AW58">
        <v>1824</v>
      </c>
    </row>
    <row r="59" spans="1:49" x14ac:dyDescent="0.25">
      <c r="A59">
        <v>3</v>
      </c>
      <c r="B59" s="1" t="s">
        <v>47</v>
      </c>
      <c r="C59" s="1" t="s">
        <v>48</v>
      </c>
      <c r="D59" s="1" t="s">
        <v>78</v>
      </c>
      <c r="E59">
        <v>175.81411528587341</v>
      </c>
      <c r="F59">
        <v>7294</v>
      </c>
      <c r="G59">
        <v>5471</v>
      </c>
      <c r="H59">
        <v>1823</v>
      </c>
      <c r="I59">
        <v>0.75315414152495885</v>
      </c>
      <c r="J59">
        <v>0.7316361407271591</v>
      </c>
      <c r="K59">
        <v>0.75315414152495885</v>
      </c>
      <c r="L59">
        <v>0</v>
      </c>
      <c r="M59">
        <v>0.72863676140770084</v>
      </c>
      <c r="N59">
        <v>0.75315414152495885</v>
      </c>
      <c r="O59">
        <v>0</v>
      </c>
      <c r="P59">
        <v>0.72993418730222437</v>
      </c>
      <c r="Q59">
        <v>0.75315414152495896</v>
      </c>
      <c r="R59">
        <v>0</v>
      </c>
      <c r="S59" s="1" t="s">
        <v>125</v>
      </c>
      <c r="T59" s="1">
        <v>238</v>
      </c>
      <c r="U59" s="1">
        <v>78</v>
      </c>
      <c r="V59" s="1">
        <v>62</v>
      </c>
      <c r="W59" s="1">
        <v>73</v>
      </c>
      <c r="X59" s="1">
        <v>690</v>
      </c>
      <c r="Y59" s="1">
        <v>74</v>
      </c>
      <c r="Z59" s="1">
        <v>66</v>
      </c>
      <c r="AA59" s="1">
        <v>97</v>
      </c>
      <c r="AB59" s="1">
        <v>445</v>
      </c>
      <c r="AC59">
        <v>0.79768786127167635</v>
      </c>
      <c r="AD59">
        <v>0.82437275985663083</v>
      </c>
      <c r="AE59">
        <v>0.81081081081081074</v>
      </c>
      <c r="AF59">
        <v>837</v>
      </c>
      <c r="AG59">
        <v>0.6312997347480106</v>
      </c>
      <c r="AH59">
        <v>0.62962962962962965</v>
      </c>
      <c r="AI59">
        <v>0.63046357615894044</v>
      </c>
      <c r="AJ59">
        <v>378</v>
      </c>
      <c r="AK59">
        <v>0.74852817493692181</v>
      </c>
      <c r="AL59">
        <v>608</v>
      </c>
      <c r="AM59">
        <v>0.76592082616179002</v>
      </c>
      <c r="AN59">
        <v>0.73190789473684215</v>
      </c>
      <c r="AO59">
        <v>0.75315414152495885</v>
      </c>
      <c r="AP59">
        <v>0.7316361407271591</v>
      </c>
      <c r="AQ59">
        <v>0.72863676140770084</v>
      </c>
      <c r="AR59">
        <v>0.72993418730222437</v>
      </c>
      <c r="AS59">
        <v>1823</v>
      </c>
      <c r="AT59">
        <v>0.75259237626193609</v>
      </c>
      <c r="AU59">
        <v>0.75315414152495885</v>
      </c>
      <c r="AV59">
        <v>0.75264345079450157</v>
      </c>
      <c r="AW59">
        <v>1823</v>
      </c>
    </row>
    <row r="60" spans="1:49" x14ac:dyDescent="0.25">
      <c r="A60">
        <v>4</v>
      </c>
      <c r="B60" s="1" t="s">
        <v>47</v>
      </c>
      <c r="C60" s="1" t="s">
        <v>48</v>
      </c>
      <c r="D60" s="1" t="s">
        <v>78</v>
      </c>
      <c r="E60">
        <v>177.33104085922241</v>
      </c>
      <c r="F60">
        <v>7294</v>
      </c>
      <c r="G60">
        <v>5471</v>
      </c>
      <c r="H60">
        <v>1823</v>
      </c>
      <c r="I60">
        <v>0.7520570488206253</v>
      </c>
      <c r="J60">
        <v>0.7317553480223381</v>
      </c>
      <c r="K60">
        <v>0.7520570488206253</v>
      </c>
      <c r="L60">
        <v>0</v>
      </c>
      <c r="M60">
        <v>0.72817865884235922</v>
      </c>
      <c r="N60">
        <v>0.7520570488206253</v>
      </c>
      <c r="O60">
        <v>0</v>
      </c>
      <c r="P60">
        <v>0.72987633815344122</v>
      </c>
      <c r="Q60">
        <v>0.7520570488206253</v>
      </c>
      <c r="R60">
        <v>0</v>
      </c>
      <c r="S60" s="1" t="s">
        <v>126</v>
      </c>
      <c r="T60" s="1">
        <v>235</v>
      </c>
      <c r="U60" s="1">
        <v>76</v>
      </c>
      <c r="V60" s="1">
        <v>66</v>
      </c>
      <c r="W60" s="1">
        <v>73</v>
      </c>
      <c r="X60" s="1">
        <v>680</v>
      </c>
      <c r="Y60" s="1">
        <v>84</v>
      </c>
      <c r="Z60" s="1">
        <v>56</v>
      </c>
      <c r="AA60" s="1">
        <v>97</v>
      </c>
      <c r="AB60" s="1">
        <v>456</v>
      </c>
      <c r="AC60">
        <v>0.7971864009378663</v>
      </c>
      <c r="AD60">
        <v>0.81242532855436078</v>
      </c>
      <c r="AE60">
        <v>0.80473372781065078</v>
      </c>
      <c r="AF60">
        <v>837</v>
      </c>
      <c r="AG60">
        <v>0.64560439560439564</v>
      </c>
      <c r="AH60">
        <v>0.62334217506631295</v>
      </c>
      <c r="AI60">
        <v>0.63427800269905532</v>
      </c>
      <c r="AJ60">
        <v>377</v>
      </c>
      <c r="AK60">
        <v>0.75061728395061733</v>
      </c>
      <c r="AL60">
        <v>609</v>
      </c>
      <c r="AM60">
        <v>0.75247524752475248</v>
      </c>
      <c r="AN60">
        <v>0.74876847290640391</v>
      </c>
      <c r="AO60">
        <v>0.7520570488206253</v>
      </c>
      <c r="AP60">
        <v>0.7317553480223381</v>
      </c>
      <c r="AQ60">
        <v>0.72817865884235922</v>
      </c>
      <c r="AR60">
        <v>0.72987633815344122</v>
      </c>
      <c r="AS60">
        <v>1823</v>
      </c>
      <c r="AT60">
        <v>0.75090252357127019</v>
      </c>
      <c r="AU60">
        <v>0.7520570488206253</v>
      </c>
      <c r="AV60">
        <v>0.7514047521234144</v>
      </c>
      <c r="AW60">
        <v>1823</v>
      </c>
    </row>
    <row r="61" spans="1:49" s="3" customFormat="1" x14ac:dyDescent="0.25">
      <c r="A61" s="2" t="s">
        <v>229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705.01219129562378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0.75198810460393983</v>
      </c>
      <c r="J61" s="2">
        <f t="shared" ref="J61:L61" si="111">SUM(J57:J60)/4</f>
        <v>0.7304633396444864</v>
      </c>
      <c r="K61" s="2">
        <f t="shared" si="111"/>
        <v>0.75198810460393983</v>
      </c>
      <c r="L61" s="2">
        <f t="shared" si="111"/>
        <v>0</v>
      </c>
      <c r="M61" s="2">
        <f t="shared" ref="M61:R61" si="112">SUM(M57:M60)/4</f>
        <v>0.72982737451192869</v>
      </c>
      <c r="N61" s="2">
        <f t="shared" si="112"/>
        <v>0.75198810460393983</v>
      </c>
      <c r="O61" s="2">
        <f t="shared" si="112"/>
        <v>0</v>
      </c>
      <c r="P61" s="2">
        <f t="shared" si="112"/>
        <v>0.73000076258503055</v>
      </c>
      <c r="Q61" s="2">
        <f t="shared" si="112"/>
        <v>0.75198810460393983</v>
      </c>
      <c r="R61" s="2">
        <f t="shared" si="112"/>
        <v>0</v>
      </c>
      <c r="S61" s="2"/>
      <c r="T61" s="2">
        <f>ROUND(SUM(T57:T60)/4,0)</f>
        <v>241</v>
      </c>
      <c r="U61" s="2">
        <f>ROUND(SUM(U57:U60)/4,0)</f>
        <v>71</v>
      </c>
      <c r="V61" s="2">
        <f t="shared" ref="V61:AB61" si="113">ROUND(SUM(V57:V60)/4,0)</f>
        <v>66</v>
      </c>
      <c r="W61" s="2">
        <f t="shared" si="113"/>
        <v>74</v>
      </c>
      <c r="X61" s="2">
        <f t="shared" si="113"/>
        <v>681</v>
      </c>
      <c r="Y61" s="2">
        <f t="shared" si="113"/>
        <v>83</v>
      </c>
      <c r="Z61" s="2">
        <f t="shared" si="113"/>
        <v>65</v>
      </c>
      <c r="AA61" s="2">
        <f t="shared" si="113"/>
        <v>94</v>
      </c>
      <c r="AB61" s="2">
        <f t="shared" si="113"/>
        <v>450</v>
      </c>
      <c r="AC61" s="2">
        <f t="shared" ref="AC61" si="114">SUM(AC57:AC60)/4</f>
        <v>0.80562072316488487</v>
      </c>
      <c r="AD61" s="2">
        <f t="shared" ref="AD61:AE61" si="115">SUM(AD57:AD60)/4</f>
        <v>0.81277997336777841</v>
      </c>
      <c r="AE61" s="2">
        <f t="shared" si="115"/>
        <v>0.80906481078359649</v>
      </c>
      <c r="AF61" s="2">
        <f>AF60</f>
        <v>837</v>
      </c>
      <c r="AG61" s="2">
        <f t="shared" ref="AG61:AI61" si="116">SUM(AG57:AG60)/4</f>
        <v>0.63386532601666923</v>
      </c>
      <c r="AH61" s="2">
        <f t="shared" si="116"/>
        <v>0.63707493017837846</v>
      </c>
      <c r="AI61" s="2">
        <f t="shared" si="116"/>
        <v>0.63535277009093882</v>
      </c>
      <c r="AJ61" s="2">
        <f>AJ60</f>
        <v>377</v>
      </c>
      <c r="AK61" s="2">
        <f t="shared" ref="AK61:AM61" si="117">SUM(AK57:AK60)/4</f>
        <v>0.74558470688055611</v>
      </c>
      <c r="AL61" s="2">
        <f t="shared" si="117"/>
        <v>608.75</v>
      </c>
      <c r="AM61" s="2">
        <f t="shared" si="117"/>
        <v>0.75190396975190499</v>
      </c>
      <c r="AN61" s="2">
        <f>AN60</f>
        <v>0.74876847290640391</v>
      </c>
      <c r="AO61" s="2">
        <f t="shared" ref="AO61:AR61" si="118">SUM(AO57:AO60)/4</f>
        <v>0.75198810460393983</v>
      </c>
      <c r="AP61" s="2">
        <f t="shared" si="118"/>
        <v>0.7304633396444864</v>
      </c>
      <c r="AQ61" s="2">
        <f t="shared" si="118"/>
        <v>0.72982737451192869</v>
      </c>
      <c r="AR61" s="2">
        <f t="shared" si="118"/>
        <v>0.73000076258503055</v>
      </c>
      <c r="AS61" s="2">
        <f>AS60</f>
        <v>1823</v>
      </c>
      <c r="AT61" s="2">
        <f t="shared" ref="AT61:AV61" si="119">SUM(AT57:AT60)/4</f>
        <v>0.75212906498356868</v>
      </c>
      <c r="AU61" s="2">
        <f t="shared" si="119"/>
        <v>0.75198810460393983</v>
      </c>
      <c r="AV61" s="2">
        <f t="shared" si="119"/>
        <v>0.75191171638438492</v>
      </c>
      <c r="AW61" s="2">
        <f>AW60</f>
        <v>1823</v>
      </c>
    </row>
    <row r="62" spans="1:49" x14ac:dyDescent="0.25">
      <c r="A62">
        <v>1</v>
      </c>
      <c r="B62" s="1" t="s">
        <v>49</v>
      </c>
      <c r="C62" s="1" t="s">
        <v>50</v>
      </c>
      <c r="D62" s="1" t="s">
        <v>78</v>
      </c>
      <c r="E62">
        <v>45.116188764572144</v>
      </c>
      <c r="F62">
        <v>1660</v>
      </c>
      <c r="G62">
        <v>1245</v>
      </c>
      <c r="H62">
        <v>415</v>
      </c>
      <c r="I62">
        <v>0.75662650602409642</v>
      </c>
      <c r="J62">
        <v>0.68096976016684041</v>
      </c>
      <c r="K62">
        <v>0.75662650602409642</v>
      </c>
      <c r="L62">
        <v>0</v>
      </c>
      <c r="M62">
        <v>0.67125973274467921</v>
      </c>
      <c r="N62">
        <v>0.75662650602409642</v>
      </c>
      <c r="O62">
        <v>0</v>
      </c>
      <c r="P62">
        <v>0.6759299501390682</v>
      </c>
      <c r="Q62">
        <v>0.75662650602409642</v>
      </c>
      <c r="R62">
        <v>0</v>
      </c>
      <c r="S62" s="1" t="s">
        <v>127</v>
      </c>
      <c r="T62" s="1">
        <v>34</v>
      </c>
      <c r="U62" s="1">
        <v>8</v>
      </c>
      <c r="V62" s="1">
        <v>17</v>
      </c>
      <c r="W62" s="1">
        <v>8</v>
      </c>
      <c r="X62" s="1">
        <v>51</v>
      </c>
      <c r="Y62" s="1">
        <v>28</v>
      </c>
      <c r="Z62" s="1">
        <v>14</v>
      </c>
      <c r="AA62" s="1">
        <v>26</v>
      </c>
      <c r="AB62" s="1">
        <v>229</v>
      </c>
      <c r="AC62">
        <v>0.6</v>
      </c>
      <c r="AD62">
        <v>0.58620689655172409</v>
      </c>
      <c r="AE62">
        <v>0.59302325581395354</v>
      </c>
      <c r="AF62">
        <v>87</v>
      </c>
      <c r="AG62">
        <v>0.6071428571428571</v>
      </c>
      <c r="AH62">
        <v>0.57627118644067798</v>
      </c>
      <c r="AI62">
        <v>0.59130434782608698</v>
      </c>
      <c r="AJ62">
        <v>59</v>
      </c>
      <c r="AK62">
        <v>0.84346224677716397</v>
      </c>
      <c r="AL62">
        <v>269</v>
      </c>
      <c r="AM62">
        <v>0.83576642335766427</v>
      </c>
      <c r="AN62">
        <v>0.85130111524163565</v>
      </c>
      <c r="AO62">
        <v>0.75662650602409642</v>
      </c>
      <c r="AP62">
        <v>0.68096976016684041</v>
      </c>
      <c r="AQ62">
        <v>0.67125973274467921</v>
      </c>
      <c r="AR62">
        <v>0.6759299501390682</v>
      </c>
      <c r="AS62">
        <v>415</v>
      </c>
      <c r="AT62">
        <v>0.75383758181841032</v>
      </c>
      <c r="AU62">
        <v>0.75662650602409642</v>
      </c>
      <c r="AV62">
        <v>0.75511162448339819</v>
      </c>
      <c r="AW62">
        <v>415</v>
      </c>
    </row>
    <row r="63" spans="1:49" x14ac:dyDescent="0.25">
      <c r="A63">
        <v>2</v>
      </c>
      <c r="B63" s="1" t="s">
        <v>49</v>
      </c>
      <c r="C63" s="1" t="s">
        <v>50</v>
      </c>
      <c r="D63" s="1" t="s">
        <v>78</v>
      </c>
      <c r="E63">
        <v>47.929583311080933</v>
      </c>
      <c r="F63">
        <v>1660</v>
      </c>
      <c r="G63">
        <v>1245</v>
      </c>
      <c r="H63">
        <v>415</v>
      </c>
      <c r="I63">
        <v>0.78554216867469884</v>
      </c>
      <c r="J63">
        <v>0.74033207296596582</v>
      </c>
      <c r="K63">
        <v>0.78554216867469884</v>
      </c>
      <c r="L63">
        <v>0</v>
      </c>
      <c r="M63">
        <v>0.7209532077670201</v>
      </c>
      <c r="N63">
        <v>0.78554216867469884</v>
      </c>
      <c r="O63">
        <v>0</v>
      </c>
      <c r="P63">
        <v>0.73002642099632065</v>
      </c>
      <c r="Q63">
        <v>0.78554216867469884</v>
      </c>
      <c r="R63">
        <v>0</v>
      </c>
      <c r="S63" s="1" t="s">
        <v>128</v>
      </c>
      <c r="T63" s="1">
        <v>41</v>
      </c>
      <c r="U63" s="1">
        <v>3</v>
      </c>
      <c r="V63" s="1">
        <v>15</v>
      </c>
      <c r="W63" s="1">
        <v>4</v>
      </c>
      <c r="X63" s="1">
        <v>53</v>
      </c>
      <c r="Y63" s="1">
        <v>31</v>
      </c>
      <c r="Z63" s="1">
        <v>11</v>
      </c>
      <c r="AA63" s="1">
        <v>25</v>
      </c>
      <c r="AB63" s="1">
        <v>232</v>
      </c>
      <c r="AC63">
        <v>0.65432098765432101</v>
      </c>
      <c r="AD63">
        <v>0.60227272727272729</v>
      </c>
      <c r="AE63">
        <v>0.62721893491124259</v>
      </c>
      <c r="AF63">
        <v>88</v>
      </c>
      <c r="AG63">
        <v>0.7321428571428571</v>
      </c>
      <c r="AH63">
        <v>0.69491525423728817</v>
      </c>
      <c r="AI63">
        <v>0.71304347826086956</v>
      </c>
      <c r="AJ63">
        <v>59</v>
      </c>
      <c r="AK63">
        <v>0.8498168498168498</v>
      </c>
      <c r="AL63">
        <v>268</v>
      </c>
      <c r="AM63">
        <v>0.83453237410071945</v>
      </c>
      <c r="AN63">
        <v>0.86567164179104472</v>
      </c>
      <c r="AO63">
        <v>0.78554216867469884</v>
      </c>
      <c r="AP63">
        <v>0.74033207296596582</v>
      </c>
      <c r="AQ63">
        <v>0.7209532077670201</v>
      </c>
      <c r="AR63">
        <v>0.73002642099632065</v>
      </c>
      <c r="AS63">
        <v>415</v>
      </c>
      <c r="AT63">
        <v>0.78176229335904013</v>
      </c>
      <c r="AU63">
        <v>0.78554216867469884</v>
      </c>
      <c r="AV63">
        <v>0.78317047527830441</v>
      </c>
      <c r="AW63">
        <v>415</v>
      </c>
    </row>
    <row r="64" spans="1:49" x14ac:dyDescent="0.25">
      <c r="A64">
        <v>3</v>
      </c>
      <c r="B64" s="1" t="s">
        <v>49</v>
      </c>
      <c r="C64" s="1" t="s">
        <v>50</v>
      </c>
      <c r="D64" s="1" t="s">
        <v>78</v>
      </c>
      <c r="E64">
        <v>47.202183723449707</v>
      </c>
      <c r="F64">
        <v>1660</v>
      </c>
      <c r="G64">
        <v>1245</v>
      </c>
      <c r="H64">
        <v>415</v>
      </c>
      <c r="I64">
        <v>0.75421686746987948</v>
      </c>
      <c r="J64">
        <v>0.68196985554863687</v>
      </c>
      <c r="K64">
        <v>0.75421686746987948</v>
      </c>
      <c r="L64">
        <v>0</v>
      </c>
      <c r="M64">
        <v>0.69293076221358529</v>
      </c>
      <c r="N64">
        <v>0.75421686746987948</v>
      </c>
      <c r="O64">
        <v>0</v>
      </c>
      <c r="P64">
        <v>0.68578433519424509</v>
      </c>
      <c r="Q64">
        <v>0.75421686746987948</v>
      </c>
      <c r="R64">
        <v>0</v>
      </c>
      <c r="S64" s="1" t="s">
        <v>129</v>
      </c>
      <c r="T64" s="1">
        <v>36</v>
      </c>
      <c r="U64" s="1">
        <v>5</v>
      </c>
      <c r="V64" s="1">
        <v>18</v>
      </c>
      <c r="W64" s="1">
        <v>6</v>
      </c>
      <c r="X64" s="1">
        <v>57</v>
      </c>
      <c r="Y64" s="1">
        <v>25</v>
      </c>
      <c r="Z64" s="1">
        <v>28</v>
      </c>
      <c r="AA64" s="1">
        <v>20</v>
      </c>
      <c r="AB64" s="1">
        <v>220</v>
      </c>
      <c r="AC64">
        <v>0.69512195121951215</v>
      </c>
      <c r="AD64">
        <v>0.64772727272727271</v>
      </c>
      <c r="AE64">
        <v>0.6705882352941176</v>
      </c>
      <c r="AF64">
        <v>88</v>
      </c>
      <c r="AG64">
        <v>0.51428571428571423</v>
      </c>
      <c r="AH64">
        <v>0.61016949152542377</v>
      </c>
      <c r="AI64">
        <v>0.55813953488372081</v>
      </c>
      <c r="AJ64">
        <v>59</v>
      </c>
      <c r="AK64">
        <v>0.82862523540489652</v>
      </c>
      <c r="AL64">
        <v>268</v>
      </c>
      <c r="AM64">
        <v>0.83650190114068446</v>
      </c>
      <c r="AN64">
        <v>0.82089552238805974</v>
      </c>
      <c r="AO64">
        <v>0.75421686746987948</v>
      </c>
      <c r="AP64">
        <v>0.68196985554863687</v>
      </c>
      <c r="AQ64">
        <v>0.69293076221358529</v>
      </c>
      <c r="AR64">
        <v>0.68578433519424509</v>
      </c>
      <c r="AS64">
        <v>415</v>
      </c>
      <c r="AT64">
        <v>0.760713490014163</v>
      </c>
      <c r="AU64">
        <v>0.75421686746987948</v>
      </c>
      <c r="AV64">
        <v>0.75665918157237144</v>
      </c>
      <c r="AW64">
        <v>415</v>
      </c>
    </row>
    <row r="65" spans="1:49" x14ac:dyDescent="0.25">
      <c r="A65">
        <v>4</v>
      </c>
      <c r="B65" s="1" t="s">
        <v>49</v>
      </c>
      <c r="C65" s="1" t="s">
        <v>50</v>
      </c>
      <c r="D65" s="1" t="s">
        <v>78</v>
      </c>
      <c r="E65">
        <v>47.208271741867065</v>
      </c>
      <c r="F65">
        <v>1660</v>
      </c>
      <c r="G65">
        <v>1245</v>
      </c>
      <c r="H65">
        <v>415</v>
      </c>
      <c r="I65">
        <v>0.78795180722891567</v>
      </c>
      <c r="J65">
        <v>0.73686642317407836</v>
      </c>
      <c r="K65">
        <v>0.78795180722891567</v>
      </c>
      <c r="L65">
        <v>0</v>
      </c>
      <c r="M65">
        <v>0.7025418882598502</v>
      </c>
      <c r="N65">
        <v>0.78795180722891567</v>
      </c>
      <c r="O65">
        <v>0</v>
      </c>
      <c r="P65">
        <v>0.71135202166144174</v>
      </c>
      <c r="Q65">
        <v>0.78795180722891567</v>
      </c>
      <c r="R65">
        <v>0</v>
      </c>
      <c r="S65" s="1" t="s">
        <v>130</v>
      </c>
      <c r="T65" s="1">
        <v>29</v>
      </c>
      <c r="U65" s="1">
        <v>7</v>
      </c>
      <c r="V65" s="1">
        <v>24</v>
      </c>
      <c r="W65" s="1">
        <v>4</v>
      </c>
      <c r="X65" s="1">
        <v>66</v>
      </c>
      <c r="Y65" s="1">
        <v>17</v>
      </c>
      <c r="Z65" s="1">
        <v>8</v>
      </c>
      <c r="AA65" s="1">
        <v>28</v>
      </c>
      <c r="AB65" s="1">
        <v>232</v>
      </c>
      <c r="AC65">
        <v>0.65346534653465349</v>
      </c>
      <c r="AD65">
        <v>0.75862068965517238</v>
      </c>
      <c r="AE65">
        <v>0.70212765957446821</v>
      </c>
      <c r="AF65">
        <v>87</v>
      </c>
      <c r="AG65">
        <v>0.70731707317073167</v>
      </c>
      <c r="AH65">
        <v>0.48333333333333328</v>
      </c>
      <c r="AI65">
        <v>0.57425742574257421</v>
      </c>
      <c r="AJ65">
        <v>60</v>
      </c>
      <c r="AK65">
        <v>0.85767097966728278</v>
      </c>
      <c r="AL65">
        <v>268</v>
      </c>
      <c r="AM65">
        <v>0.8498168498168498</v>
      </c>
      <c r="AN65">
        <v>0.86567164179104472</v>
      </c>
      <c r="AO65">
        <v>0.78795180722891567</v>
      </c>
      <c r="AP65">
        <v>0.73686642317407836</v>
      </c>
      <c r="AQ65">
        <v>0.7025418882598502</v>
      </c>
      <c r="AR65">
        <v>0.71135202166144174</v>
      </c>
      <c r="AS65">
        <v>415</v>
      </c>
      <c r="AT65">
        <v>0.78805162720403499</v>
      </c>
      <c r="AU65">
        <v>0.78795180722891567</v>
      </c>
      <c r="AV65">
        <v>0.78408764934545783</v>
      </c>
      <c r="AW65">
        <v>415</v>
      </c>
    </row>
    <row r="66" spans="1:49" s="3" customFormat="1" x14ac:dyDescent="0.25">
      <c r="A66" s="2" t="s">
        <v>229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187.45622754096985</v>
      </c>
      <c r="F66" s="2">
        <f>F65</f>
        <v>1660</v>
      </c>
      <c r="G66" s="2">
        <f t="shared" ref="G66:H66" si="120">G65</f>
        <v>1245</v>
      </c>
      <c r="H66" s="2">
        <f t="shared" si="120"/>
        <v>415</v>
      </c>
      <c r="I66" s="2">
        <f>SUM(I62:I65)/4</f>
        <v>0.77108433734939763</v>
      </c>
      <c r="J66" s="2">
        <f t="shared" ref="J66:L66" si="121">SUM(J62:J65)/4</f>
        <v>0.71003452796388034</v>
      </c>
      <c r="K66" s="2">
        <f t="shared" si="121"/>
        <v>0.77108433734939763</v>
      </c>
      <c r="L66" s="2">
        <f t="shared" si="121"/>
        <v>0</v>
      </c>
      <c r="M66" s="2">
        <f t="shared" ref="M66:R66" si="122">SUM(M62:M65)/4</f>
        <v>0.6969213977462837</v>
      </c>
      <c r="N66" s="2">
        <f t="shared" si="122"/>
        <v>0.77108433734939763</v>
      </c>
      <c r="O66" s="2">
        <f t="shared" si="122"/>
        <v>0</v>
      </c>
      <c r="P66" s="2">
        <f t="shared" si="122"/>
        <v>0.70077318199776895</v>
      </c>
      <c r="Q66" s="2">
        <f t="shared" si="122"/>
        <v>0.77108433734939763</v>
      </c>
      <c r="R66" s="2">
        <f t="shared" si="122"/>
        <v>0</v>
      </c>
      <c r="S66" s="2"/>
      <c r="T66" s="2">
        <f>ROUND(SUM(T62:T65)/4,0)</f>
        <v>35</v>
      </c>
      <c r="U66" s="2">
        <f>ROUND(SUM(U62:U65)/4,0)</f>
        <v>6</v>
      </c>
      <c r="V66" s="2">
        <f t="shared" ref="V66:AB66" si="123">ROUND(SUM(V62:V65)/4,0)</f>
        <v>19</v>
      </c>
      <c r="W66" s="2">
        <f t="shared" si="123"/>
        <v>6</v>
      </c>
      <c r="X66" s="2">
        <f t="shared" si="123"/>
        <v>57</v>
      </c>
      <c r="Y66" s="2">
        <f t="shared" si="123"/>
        <v>25</v>
      </c>
      <c r="Z66" s="2">
        <f t="shared" si="123"/>
        <v>15</v>
      </c>
      <c r="AA66" s="2">
        <f t="shared" si="123"/>
        <v>25</v>
      </c>
      <c r="AB66" s="2">
        <f t="shared" si="123"/>
        <v>228</v>
      </c>
      <c r="AC66" s="2">
        <f t="shared" ref="AC66" si="124">SUM(AC62:AC65)/4</f>
        <v>0.6507270713521216</v>
      </c>
      <c r="AD66" s="2">
        <f t="shared" ref="AD66:AE66" si="125">SUM(AD62:AD65)/4</f>
        <v>0.64870689655172409</v>
      </c>
      <c r="AE66" s="2">
        <f t="shared" si="125"/>
        <v>0.64823952139844554</v>
      </c>
      <c r="AF66" s="2">
        <f>AF65</f>
        <v>87</v>
      </c>
      <c r="AG66" s="2">
        <f t="shared" ref="AG66:AI66" si="126">SUM(AG62:AG65)/4</f>
        <v>0.64022212543554002</v>
      </c>
      <c r="AH66" s="2">
        <f t="shared" si="126"/>
        <v>0.59117231638418088</v>
      </c>
      <c r="AI66" s="2">
        <f t="shared" si="126"/>
        <v>0.60918619667831286</v>
      </c>
      <c r="AJ66" s="2">
        <f>AJ65</f>
        <v>60</v>
      </c>
      <c r="AK66" s="2">
        <f t="shared" ref="AK66:AM66" si="127">SUM(AK62:AK65)/4</f>
        <v>0.84489382791654832</v>
      </c>
      <c r="AL66" s="2">
        <f t="shared" si="127"/>
        <v>268.25</v>
      </c>
      <c r="AM66" s="2">
        <f t="shared" si="127"/>
        <v>0.83915438710397949</v>
      </c>
      <c r="AN66" s="2">
        <f>AN65</f>
        <v>0.86567164179104472</v>
      </c>
      <c r="AO66" s="2">
        <f t="shared" ref="AO66:AR66" si="128">SUM(AO62:AO65)/4</f>
        <v>0.77108433734939763</v>
      </c>
      <c r="AP66" s="2">
        <f t="shared" si="128"/>
        <v>0.71003452796388034</v>
      </c>
      <c r="AQ66" s="2">
        <f t="shared" si="128"/>
        <v>0.6969213977462837</v>
      </c>
      <c r="AR66" s="2">
        <f t="shared" si="128"/>
        <v>0.70077318199776895</v>
      </c>
      <c r="AS66" s="2">
        <f>AS65</f>
        <v>415</v>
      </c>
      <c r="AT66" s="2">
        <f t="shared" ref="AT66:AV66" si="129">SUM(AT62:AT65)/4</f>
        <v>0.77109124809891205</v>
      </c>
      <c r="AU66" s="2">
        <f t="shared" si="129"/>
        <v>0.77108433734939763</v>
      </c>
      <c r="AV66" s="2">
        <f t="shared" si="129"/>
        <v>0.76975723266988294</v>
      </c>
      <c r="AW66" s="2">
        <f>AW65</f>
        <v>415</v>
      </c>
    </row>
    <row r="67" spans="1:49" x14ac:dyDescent="0.25">
      <c r="A67">
        <v>1</v>
      </c>
      <c r="B67" s="1" t="s">
        <v>51</v>
      </c>
      <c r="C67" s="1" t="s">
        <v>52</v>
      </c>
      <c r="D67" s="1" t="s">
        <v>78</v>
      </c>
      <c r="E67">
        <v>1487.3340067863464</v>
      </c>
      <c r="F67">
        <v>64637</v>
      </c>
      <c r="G67">
        <v>48477</v>
      </c>
      <c r="H67">
        <v>16160</v>
      </c>
      <c r="I67">
        <v>0.67116336633663365</v>
      </c>
      <c r="J67">
        <v>0.6373867578268072</v>
      </c>
      <c r="K67">
        <v>0.67116336633663365</v>
      </c>
      <c r="L67">
        <v>0</v>
      </c>
      <c r="M67">
        <v>0.61152723731541359</v>
      </c>
      <c r="N67">
        <v>0.67116336633663365</v>
      </c>
      <c r="O67">
        <v>0</v>
      </c>
      <c r="P67">
        <v>0.62241782085959185</v>
      </c>
      <c r="Q67">
        <v>0.67116336633663365</v>
      </c>
      <c r="R67">
        <v>0</v>
      </c>
      <c r="S67" s="1" t="s">
        <v>131</v>
      </c>
      <c r="T67" s="1">
        <v>1452</v>
      </c>
      <c r="U67" s="1">
        <v>268</v>
      </c>
      <c r="V67" s="1">
        <v>1204</v>
      </c>
      <c r="W67" s="1">
        <v>227</v>
      </c>
      <c r="X67" s="1">
        <v>2314</v>
      </c>
      <c r="Y67" s="1">
        <v>1585</v>
      </c>
      <c r="Z67" s="1">
        <v>775</v>
      </c>
      <c r="AA67" s="1">
        <v>1255</v>
      </c>
      <c r="AB67" s="1">
        <v>7080</v>
      </c>
      <c r="AC67">
        <v>0.60307531925983837</v>
      </c>
      <c r="AD67">
        <v>0.56083373727581187</v>
      </c>
      <c r="AE67">
        <v>0.58118799447444425</v>
      </c>
      <c r="AF67">
        <v>4126</v>
      </c>
      <c r="AG67">
        <v>0.59168704156479213</v>
      </c>
      <c r="AH67">
        <v>0.49658002735978107</v>
      </c>
      <c r="AI67">
        <v>0.5399776868724433</v>
      </c>
      <c r="AJ67">
        <v>2924</v>
      </c>
      <c r="AK67">
        <v>0.7460877812318879</v>
      </c>
      <c r="AL67">
        <v>9110</v>
      </c>
      <c r="AM67">
        <v>0.71739791265579089</v>
      </c>
      <c r="AN67">
        <v>0.77716794731064764</v>
      </c>
      <c r="AO67">
        <v>0.67116336633663365</v>
      </c>
      <c r="AP67">
        <v>0.6373867578268072</v>
      </c>
      <c r="AQ67">
        <v>0.61152723731541359</v>
      </c>
      <c r="AR67">
        <v>0.62241782085959185</v>
      </c>
      <c r="AS67">
        <v>16160</v>
      </c>
      <c r="AT67">
        <v>0.66546266467176984</v>
      </c>
      <c r="AU67">
        <v>0.67116336633663365</v>
      </c>
      <c r="AV67">
        <v>0.66669159088113128</v>
      </c>
      <c r="AW67">
        <v>16160</v>
      </c>
    </row>
    <row r="68" spans="1:49" x14ac:dyDescent="0.25">
      <c r="A68">
        <v>2</v>
      </c>
      <c r="B68" s="1" t="s">
        <v>51</v>
      </c>
      <c r="C68" s="1" t="s">
        <v>52</v>
      </c>
      <c r="D68" s="1" t="s">
        <v>78</v>
      </c>
      <c r="E68">
        <v>1494.4566657543182</v>
      </c>
      <c r="F68">
        <v>64637</v>
      </c>
      <c r="G68">
        <v>48478</v>
      </c>
      <c r="H68">
        <v>16159</v>
      </c>
      <c r="I68">
        <v>0.67380407203416048</v>
      </c>
      <c r="J68">
        <v>0.63871817509156992</v>
      </c>
      <c r="K68">
        <v>0.67380407203416048</v>
      </c>
      <c r="L68">
        <v>0</v>
      </c>
      <c r="M68">
        <v>0.6283694194184144</v>
      </c>
      <c r="N68">
        <v>0.67380407203416048</v>
      </c>
      <c r="O68">
        <v>0</v>
      </c>
      <c r="P68">
        <v>0.63317061292925791</v>
      </c>
      <c r="Q68">
        <v>0.67380407203416048</v>
      </c>
      <c r="R68">
        <v>0</v>
      </c>
      <c r="S68" s="1" t="s">
        <v>132</v>
      </c>
      <c r="T68" s="1">
        <v>1587</v>
      </c>
      <c r="U68" s="1">
        <v>247</v>
      </c>
      <c r="V68" s="1">
        <v>1089</v>
      </c>
      <c r="W68" s="1">
        <v>276</v>
      </c>
      <c r="X68" s="1">
        <v>2422</v>
      </c>
      <c r="Y68" s="1">
        <v>1427</v>
      </c>
      <c r="Z68" s="1">
        <v>834</v>
      </c>
      <c r="AA68" s="1">
        <v>1398</v>
      </c>
      <c r="AB68" s="1">
        <v>6879</v>
      </c>
      <c r="AC68">
        <v>0.59552495697074015</v>
      </c>
      <c r="AD68">
        <v>0.5871515151515152</v>
      </c>
      <c r="AE68">
        <v>0.59130859375</v>
      </c>
      <c r="AF68">
        <v>4125</v>
      </c>
      <c r="AG68">
        <v>0.58843159065628481</v>
      </c>
      <c r="AH68">
        <v>0.54293534040369484</v>
      </c>
      <c r="AI68">
        <v>0.56476868327402141</v>
      </c>
      <c r="AJ68">
        <v>2923</v>
      </c>
      <c r="AK68">
        <v>0.74343456176375233</v>
      </c>
      <c r="AL68">
        <v>9111</v>
      </c>
      <c r="AM68">
        <v>0.73219797764768491</v>
      </c>
      <c r="AN68">
        <v>0.75502140270003293</v>
      </c>
      <c r="AO68">
        <v>0.67380407203416048</v>
      </c>
      <c r="AP68">
        <v>0.63871817509156992</v>
      </c>
      <c r="AQ68">
        <v>0.6283694194184144</v>
      </c>
      <c r="AR68">
        <v>0.63317061292925791</v>
      </c>
      <c r="AS68">
        <v>16159</v>
      </c>
      <c r="AT68">
        <v>0.67130278862186277</v>
      </c>
      <c r="AU68">
        <v>0.67380407203416048</v>
      </c>
      <c r="AV68">
        <v>0.67228164506827537</v>
      </c>
      <c r="AW68">
        <v>16159</v>
      </c>
    </row>
    <row r="69" spans="1:49" x14ac:dyDescent="0.25">
      <c r="A69">
        <v>3</v>
      </c>
      <c r="B69" s="1" t="s">
        <v>51</v>
      </c>
      <c r="C69" s="1" t="s">
        <v>52</v>
      </c>
      <c r="D69" s="1" t="s">
        <v>78</v>
      </c>
      <c r="E69">
        <v>1490.6565079689026</v>
      </c>
      <c r="F69">
        <v>64637</v>
      </c>
      <c r="G69">
        <v>48478</v>
      </c>
      <c r="H69">
        <v>16159</v>
      </c>
      <c r="I69">
        <v>0.67497988736926795</v>
      </c>
      <c r="J69">
        <v>0.639913124245164</v>
      </c>
      <c r="K69">
        <v>0.67497988736926795</v>
      </c>
      <c r="L69">
        <v>0</v>
      </c>
      <c r="M69">
        <v>0.62609937881050692</v>
      </c>
      <c r="N69">
        <v>0.67497988736926795</v>
      </c>
      <c r="O69">
        <v>0</v>
      </c>
      <c r="P69">
        <v>0.63241546958220451</v>
      </c>
      <c r="Q69">
        <v>0.67497988736926795</v>
      </c>
      <c r="R69">
        <v>0</v>
      </c>
      <c r="S69" s="1" t="s">
        <v>133</v>
      </c>
      <c r="T69" s="1">
        <v>1551</v>
      </c>
      <c r="U69" s="1">
        <v>261</v>
      </c>
      <c r="V69" s="1">
        <v>1111</v>
      </c>
      <c r="W69" s="1">
        <v>226</v>
      </c>
      <c r="X69" s="1">
        <v>2418</v>
      </c>
      <c r="Y69" s="1">
        <v>1481</v>
      </c>
      <c r="Z69" s="1">
        <v>892</v>
      </c>
      <c r="AA69" s="1">
        <v>1281</v>
      </c>
      <c r="AB69" s="1">
        <v>6938</v>
      </c>
      <c r="AC69">
        <v>0.6106060606060606</v>
      </c>
      <c r="AD69">
        <v>0.58618181818181814</v>
      </c>
      <c r="AE69">
        <v>0.59814471243042666</v>
      </c>
      <c r="AF69">
        <v>4125</v>
      </c>
      <c r="AG69">
        <v>0.58111652304233796</v>
      </c>
      <c r="AH69">
        <v>0.53061922682175844</v>
      </c>
      <c r="AI69">
        <v>0.55472103004291839</v>
      </c>
      <c r="AJ69">
        <v>2923</v>
      </c>
      <c r="AK69">
        <v>0.7443806662732686</v>
      </c>
      <c r="AL69">
        <v>9111</v>
      </c>
      <c r="AM69">
        <v>0.72801678908709344</v>
      </c>
      <c r="AN69">
        <v>0.76149709142794419</v>
      </c>
      <c r="AO69">
        <v>0.67497988736926795</v>
      </c>
      <c r="AP69">
        <v>0.639913124245164</v>
      </c>
      <c r="AQ69">
        <v>0.62609937881050692</v>
      </c>
      <c r="AR69">
        <v>0.63241546958220451</v>
      </c>
      <c r="AS69">
        <v>16159</v>
      </c>
      <c r="AT69">
        <v>0.67147190805280421</v>
      </c>
      <c r="AU69">
        <v>0.67497988736926795</v>
      </c>
      <c r="AV69">
        <v>0.67274266724467535</v>
      </c>
      <c r="AW69">
        <v>16159</v>
      </c>
    </row>
    <row r="70" spans="1:49" x14ac:dyDescent="0.25">
      <c r="A70">
        <v>4</v>
      </c>
      <c r="B70" s="1" t="s">
        <v>51</v>
      </c>
      <c r="C70" s="1" t="s">
        <v>52</v>
      </c>
      <c r="D70" s="1" t="s">
        <v>78</v>
      </c>
      <c r="E70">
        <v>1493.5317528247831</v>
      </c>
      <c r="F70">
        <v>64637</v>
      </c>
      <c r="G70">
        <v>48478</v>
      </c>
      <c r="H70">
        <v>16159</v>
      </c>
      <c r="I70">
        <v>0.67392784206943501</v>
      </c>
      <c r="J70">
        <v>0.64022444516370902</v>
      </c>
      <c r="K70">
        <v>0.67392784206943501</v>
      </c>
      <c r="L70">
        <v>0</v>
      </c>
      <c r="M70">
        <v>0.61813674181297495</v>
      </c>
      <c r="N70">
        <v>0.67392784206943501</v>
      </c>
      <c r="O70">
        <v>0</v>
      </c>
      <c r="P70">
        <v>0.62771311241634953</v>
      </c>
      <c r="Q70">
        <v>0.67392784206943501</v>
      </c>
      <c r="R70">
        <v>0</v>
      </c>
      <c r="S70" s="1" t="s">
        <v>134</v>
      </c>
      <c r="T70" s="1">
        <v>1489</v>
      </c>
      <c r="U70" s="1">
        <v>228</v>
      </c>
      <c r="V70" s="1">
        <v>1206</v>
      </c>
      <c r="W70" s="1">
        <v>244</v>
      </c>
      <c r="X70" s="1">
        <v>2361</v>
      </c>
      <c r="Y70" s="1">
        <v>1521</v>
      </c>
      <c r="Z70" s="1">
        <v>797</v>
      </c>
      <c r="AA70" s="1">
        <v>1273</v>
      </c>
      <c r="AB70" s="1">
        <v>7040</v>
      </c>
      <c r="AC70">
        <v>0.61134127395132054</v>
      </c>
      <c r="AD70">
        <v>0.57222491517207952</v>
      </c>
      <c r="AE70">
        <v>0.59113670505758642</v>
      </c>
      <c r="AF70">
        <v>4126</v>
      </c>
      <c r="AG70">
        <v>0.58853754940711467</v>
      </c>
      <c r="AH70">
        <v>0.50940814231953468</v>
      </c>
      <c r="AI70">
        <v>0.5461214010636346</v>
      </c>
      <c r="AJ70">
        <v>2923</v>
      </c>
      <c r="AK70">
        <v>0.74588123112782756</v>
      </c>
      <c r="AL70">
        <v>9110</v>
      </c>
      <c r="AM70">
        <v>0.72079451213269174</v>
      </c>
      <c r="AN70">
        <v>0.77277716794731066</v>
      </c>
      <c r="AO70">
        <v>0.67392784206943501</v>
      </c>
      <c r="AP70">
        <v>0.64022444516370902</v>
      </c>
      <c r="AQ70">
        <v>0.61813674181297495</v>
      </c>
      <c r="AR70">
        <v>0.62771311241634953</v>
      </c>
      <c r="AS70">
        <v>16159</v>
      </c>
      <c r="AT70">
        <v>0.66892303724048308</v>
      </c>
      <c r="AU70">
        <v>0.67392784206943501</v>
      </c>
      <c r="AV70">
        <v>0.67023460090049591</v>
      </c>
      <c r="AW70">
        <v>16159</v>
      </c>
    </row>
    <row r="71" spans="1:49" s="3" customFormat="1" x14ac:dyDescent="0.25">
      <c r="A71" s="2" t="s">
        <v>229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5965.9789333343506</v>
      </c>
      <c r="F71" s="2">
        <f>F70</f>
        <v>64637</v>
      </c>
      <c r="G71" s="2">
        <f t="shared" ref="G71:H71" si="130">G70</f>
        <v>48478</v>
      </c>
      <c r="H71" s="2">
        <f t="shared" si="130"/>
        <v>16159</v>
      </c>
      <c r="I71" s="2">
        <f>SUM(I67:I70)/4</f>
        <v>0.6734687919523743</v>
      </c>
      <c r="J71" s="2">
        <f t="shared" ref="J71:L71" si="131">SUM(J67:J70)/4</f>
        <v>0.63906062558181254</v>
      </c>
      <c r="K71" s="2">
        <f t="shared" si="131"/>
        <v>0.6734687919523743</v>
      </c>
      <c r="L71" s="2">
        <f t="shared" si="131"/>
        <v>0</v>
      </c>
      <c r="M71" s="2">
        <f t="shared" ref="M71:R71" si="132">SUM(M67:M70)/4</f>
        <v>0.62103319433932747</v>
      </c>
      <c r="N71" s="2">
        <f t="shared" si="132"/>
        <v>0.6734687919523743</v>
      </c>
      <c r="O71" s="2">
        <f t="shared" si="132"/>
        <v>0</v>
      </c>
      <c r="P71" s="2">
        <f t="shared" si="132"/>
        <v>0.62892925394685095</v>
      </c>
      <c r="Q71" s="2">
        <f t="shared" si="132"/>
        <v>0.6734687919523743</v>
      </c>
      <c r="R71" s="2">
        <f t="shared" si="132"/>
        <v>0</v>
      </c>
      <c r="S71" s="2"/>
      <c r="T71" s="2">
        <f>ROUND(SUM(T67:T70)/4,0)</f>
        <v>1520</v>
      </c>
      <c r="U71" s="2">
        <f>ROUND(SUM(U67:U70)/4,0)</f>
        <v>251</v>
      </c>
      <c r="V71" s="2">
        <f t="shared" ref="V71:AB71" si="133">ROUND(SUM(V67:V70)/4,0)</f>
        <v>1153</v>
      </c>
      <c r="W71" s="2">
        <f t="shared" si="133"/>
        <v>243</v>
      </c>
      <c r="X71" s="2">
        <f t="shared" si="133"/>
        <v>2379</v>
      </c>
      <c r="Y71" s="2">
        <f t="shared" si="133"/>
        <v>1504</v>
      </c>
      <c r="Z71" s="2">
        <f t="shared" si="133"/>
        <v>825</v>
      </c>
      <c r="AA71" s="2">
        <f t="shared" si="133"/>
        <v>1302</v>
      </c>
      <c r="AB71" s="2">
        <f t="shared" si="133"/>
        <v>6984</v>
      </c>
      <c r="AC71" s="2">
        <f t="shared" ref="AC71" si="134">SUM(AC67:AC70)/4</f>
        <v>0.60513690269698994</v>
      </c>
      <c r="AD71" s="2">
        <f t="shared" ref="AD71:AE71" si="135">SUM(AD67:AD70)/4</f>
        <v>0.57659799644530618</v>
      </c>
      <c r="AE71" s="2">
        <f t="shared" si="135"/>
        <v>0.59044450142811433</v>
      </c>
      <c r="AF71" s="2">
        <f>AF70</f>
        <v>4126</v>
      </c>
      <c r="AG71" s="2">
        <f t="shared" ref="AG71:AI71" si="136">SUM(AG67:AG70)/4</f>
        <v>0.58744317616763242</v>
      </c>
      <c r="AH71" s="2">
        <f t="shared" si="136"/>
        <v>0.5198856842261923</v>
      </c>
      <c r="AI71" s="2">
        <f t="shared" si="136"/>
        <v>0.55139720031325434</v>
      </c>
      <c r="AJ71" s="2">
        <f>AJ70</f>
        <v>2923</v>
      </c>
      <c r="AK71" s="2">
        <f t="shared" ref="AK71:AM71" si="137">SUM(AK67:AK70)/4</f>
        <v>0.74494606009918418</v>
      </c>
      <c r="AL71" s="2">
        <f t="shared" si="137"/>
        <v>9110.5</v>
      </c>
      <c r="AM71" s="2">
        <f t="shared" si="137"/>
        <v>0.72460179788081525</v>
      </c>
      <c r="AN71" s="2">
        <f>AN70</f>
        <v>0.77277716794731066</v>
      </c>
      <c r="AO71" s="2">
        <f t="shared" ref="AO71:AR71" si="138">SUM(AO67:AO70)/4</f>
        <v>0.6734687919523743</v>
      </c>
      <c r="AP71" s="2">
        <f t="shared" si="138"/>
        <v>0.63906062558181254</v>
      </c>
      <c r="AQ71" s="2">
        <f t="shared" si="138"/>
        <v>0.62103319433932747</v>
      </c>
      <c r="AR71" s="2">
        <f t="shared" si="138"/>
        <v>0.62892925394685095</v>
      </c>
      <c r="AS71" s="2">
        <f>AS70</f>
        <v>16159</v>
      </c>
      <c r="AT71" s="2">
        <f t="shared" ref="AT71:AV71" si="139">SUM(AT67:AT70)/4</f>
        <v>0.66929009964672992</v>
      </c>
      <c r="AU71" s="2">
        <f t="shared" si="139"/>
        <v>0.6734687919523743</v>
      </c>
      <c r="AV71" s="2">
        <f t="shared" si="139"/>
        <v>0.67048762602364442</v>
      </c>
      <c r="AW71" s="2">
        <f>AW70</f>
        <v>16159</v>
      </c>
    </row>
    <row r="72" spans="1:49" x14ac:dyDescent="0.25">
      <c r="A72">
        <v>1</v>
      </c>
      <c r="B72" s="1" t="s">
        <v>53</v>
      </c>
      <c r="C72" s="1" t="s">
        <v>54</v>
      </c>
      <c r="D72" s="1" t="s">
        <v>78</v>
      </c>
      <c r="E72">
        <v>12.849756956100464</v>
      </c>
      <c r="F72">
        <v>163</v>
      </c>
      <c r="G72">
        <v>122</v>
      </c>
      <c r="H72">
        <v>41</v>
      </c>
      <c r="I72">
        <v>0.73170731707317072</v>
      </c>
      <c r="J72">
        <v>0.57017543859649122</v>
      </c>
      <c r="K72">
        <v>0.73170731707317072</v>
      </c>
      <c r="L72">
        <v>0</v>
      </c>
      <c r="M72">
        <v>0.41666666666666669</v>
      </c>
      <c r="N72">
        <v>0.73170731707317072</v>
      </c>
      <c r="O72">
        <v>0</v>
      </c>
      <c r="P72">
        <v>0.4102564102564103</v>
      </c>
      <c r="Q72">
        <v>0.73170731707317072</v>
      </c>
      <c r="R72">
        <v>0</v>
      </c>
      <c r="S72" s="1" t="s">
        <v>135</v>
      </c>
      <c r="T72" s="1">
        <v>27</v>
      </c>
      <c r="U72" s="1">
        <v>0</v>
      </c>
      <c r="V72" s="1">
        <v>0</v>
      </c>
      <c r="W72" s="1">
        <v>9</v>
      </c>
      <c r="X72" s="1">
        <v>3</v>
      </c>
      <c r="Y72" s="1">
        <v>0</v>
      </c>
      <c r="Z72" s="1">
        <v>2</v>
      </c>
      <c r="AA72" s="1">
        <v>0</v>
      </c>
      <c r="AB72" s="1">
        <v>0</v>
      </c>
      <c r="AC72">
        <v>1</v>
      </c>
      <c r="AD72">
        <v>0.25</v>
      </c>
      <c r="AE72">
        <v>0.4</v>
      </c>
      <c r="AF72">
        <v>12</v>
      </c>
      <c r="AG72">
        <v>0.71052631578947367</v>
      </c>
      <c r="AH72">
        <v>1</v>
      </c>
      <c r="AI72">
        <v>0.83076923076923082</v>
      </c>
      <c r="AJ72">
        <v>27</v>
      </c>
      <c r="AK72">
        <v>0</v>
      </c>
      <c r="AL72">
        <v>2</v>
      </c>
      <c r="AM72">
        <v>0</v>
      </c>
      <c r="AN72">
        <v>0</v>
      </c>
      <c r="AO72">
        <v>0.73170731707317072</v>
      </c>
      <c r="AP72">
        <v>0.57017543859649122</v>
      </c>
      <c r="AQ72">
        <v>0.41666666666666669</v>
      </c>
      <c r="AR72">
        <v>0.4102564102564103</v>
      </c>
      <c r="AS72">
        <v>41</v>
      </c>
      <c r="AT72">
        <v>0.76059050064184852</v>
      </c>
      <c r="AU72">
        <v>0.73170731707317072</v>
      </c>
      <c r="AV72">
        <v>0.66416510318949351</v>
      </c>
      <c r="AW72">
        <v>41</v>
      </c>
    </row>
    <row r="73" spans="1:49" x14ac:dyDescent="0.25">
      <c r="A73">
        <v>2</v>
      </c>
      <c r="B73" s="1" t="s">
        <v>53</v>
      </c>
      <c r="C73" s="1" t="s">
        <v>54</v>
      </c>
      <c r="D73" s="1" t="s">
        <v>78</v>
      </c>
      <c r="E73">
        <v>15.180484056472778</v>
      </c>
      <c r="F73">
        <v>163</v>
      </c>
      <c r="G73">
        <v>122</v>
      </c>
      <c r="H73">
        <v>41</v>
      </c>
      <c r="I73">
        <v>0.70731707317073167</v>
      </c>
      <c r="J73">
        <v>0.5641025641025641</v>
      </c>
      <c r="K73">
        <v>0.70731707317073167</v>
      </c>
      <c r="L73">
        <v>0</v>
      </c>
      <c r="M73">
        <v>0.3888888888888889</v>
      </c>
      <c r="N73">
        <v>0.70731707317073167</v>
      </c>
      <c r="O73">
        <v>0</v>
      </c>
      <c r="P73">
        <v>0.367965367965368</v>
      </c>
      <c r="Q73">
        <v>0.70731707317073167</v>
      </c>
      <c r="R73">
        <v>0</v>
      </c>
      <c r="S73" s="1" t="s">
        <v>136</v>
      </c>
      <c r="T73" s="1">
        <v>27</v>
      </c>
      <c r="U73" s="1">
        <v>0</v>
      </c>
      <c r="V73" s="1">
        <v>0</v>
      </c>
      <c r="W73" s="1">
        <v>10</v>
      </c>
      <c r="X73" s="1">
        <v>2</v>
      </c>
      <c r="Y73" s="1">
        <v>0</v>
      </c>
      <c r="Z73" s="1">
        <v>2</v>
      </c>
      <c r="AA73" s="1">
        <v>0</v>
      </c>
      <c r="AB73" s="1">
        <v>0</v>
      </c>
      <c r="AC73">
        <v>1</v>
      </c>
      <c r="AD73">
        <v>0.1666666666666666</v>
      </c>
      <c r="AE73">
        <v>0.2857142857142857</v>
      </c>
      <c r="AF73">
        <v>12</v>
      </c>
      <c r="AG73">
        <v>0.69230769230769229</v>
      </c>
      <c r="AH73">
        <v>1</v>
      </c>
      <c r="AI73">
        <v>0.81818181818181812</v>
      </c>
      <c r="AJ73">
        <v>27</v>
      </c>
      <c r="AK73">
        <v>0</v>
      </c>
      <c r="AL73">
        <v>2</v>
      </c>
      <c r="AM73">
        <v>0</v>
      </c>
      <c r="AN73">
        <v>0</v>
      </c>
      <c r="AO73">
        <v>0.70731707317073167</v>
      </c>
      <c r="AP73">
        <v>0.5641025641025641</v>
      </c>
      <c r="AQ73">
        <v>0.3888888888888889</v>
      </c>
      <c r="AR73">
        <v>0.367965367965368</v>
      </c>
      <c r="AS73">
        <v>41</v>
      </c>
      <c r="AT73">
        <v>0.74859287054409007</v>
      </c>
      <c r="AU73">
        <v>0.70731707317073167</v>
      </c>
      <c r="AV73">
        <v>0.6224263541336712</v>
      </c>
      <c r="AW73">
        <v>41</v>
      </c>
    </row>
    <row r="74" spans="1:49" x14ac:dyDescent="0.25">
      <c r="A74">
        <v>3</v>
      </c>
      <c r="B74" s="1" t="s">
        <v>53</v>
      </c>
      <c r="C74" s="1" t="s">
        <v>54</v>
      </c>
      <c r="D74" s="1" t="s">
        <v>78</v>
      </c>
      <c r="E74">
        <v>13.66163182258606</v>
      </c>
      <c r="F74">
        <v>163</v>
      </c>
      <c r="G74">
        <v>122</v>
      </c>
      <c r="H74">
        <v>41</v>
      </c>
      <c r="I74">
        <v>0.68292682926829273</v>
      </c>
      <c r="J74">
        <v>0.55833333333333335</v>
      </c>
      <c r="K74">
        <v>0.68292682926829273</v>
      </c>
      <c r="L74">
        <v>0</v>
      </c>
      <c r="M74">
        <v>0.3611111111111111</v>
      </c>
      <c r="N74">
        <v>0.68292682926829273</v>
      </c>
      <c r="O74">
        <v>0</v>
      </c>
      <c r="P74">
        <v>0.31993876769996171</v>
      </c>
      <c r="Q74">
        <v>0.68292682926829273</v>
      </c>
      <c r="R74">
        <v>0</v>
      </c>
      <c r="S74" s="1" t="s">
        <v>137</v>
      </c>
      <c r="T74" s="1">
        <v>27</v>
      </c>
      <c r="U74" s="1">
        <v>0</v>
      </c>
      <c r="V74" s="1">
        <v>0</v>
      </c>
      <c r="W74" s="1">
        <v>11</v>
      </c>
      <c r="X74" s="1">
        <v>1</v>
      </c>
      <c r="Y74" s="1">
        <v>0</v>
      </c>
      <c r="Z74" s="1">
        <v>2</v>
      </c>
      <c r="AA74" s="1">
        <v>0</v>
      </c>
      <c r="AB74" s="1">
        <v>0</v>
      </c>
      <c r="AC74">
        <v>1</v>
      </c>
      <c r="AD74">
        <v>8.3333333333333301E-2</v>
      </c>
      <c r="AE74">
        <v>0.1538461538461538</v>
      </c>
      <c r="AF74">
        <v>12</v>
      </c>
      <c r="AG74">
        <v>0.67500000000000004</v>
      </c>
      <c r="AH74">
        <v>1</v>
      </c>
      <c r="AI74">
        <v>0.80597014925373134</v>
      </c>
      <c r="AJ74">
        <v>27</v>
      </c>
      <c r="AK74">
        <v>0</v>
      </c>
      <c r="AL74">
        <v>2</v>
      </c>
      <c r="AM74">
        <v>0</v>
      </c>
      <c r="AN74">
        <v>0</v>
      </c>
      <c r="AO74">
        <v>0.68292682926829273</v>
      </c>
      <c r="AP74">
        <v>0.55833333333333335</v>
      </c>
      <c r="AQ74">
        <v>0.3611111111111111</v>
      </c>
      <c r="AR74">
        <v>0.31993876769996171</v>
      </c>
      <c r="AS74">
        <v>41</v>
      </c>
      <c r="AT74">
        <v>0.7371951219512195</v>
      </c>
      <c r="AU74">
        <v>0.68292682926829273</v>
      </c>
      <c r="AV74">
        <v>0.5757889725854779</v>
      </c>
      <c r="AW74">
        <v>41</v>
      </c>
    </row>
    <row r="75" spans="1:49" x14ac:dyDescent="0.25">
      <c r="A75">
        <v>4</v>
      </c>
      <c r="B75" s="1" t="s">
        <v>53</v>
      </c>
      <c r="C75" s="1" t="s">
        <v>54</v>
      </c>
      <c r="D75" s="1" t="s">
        <v>78</v>
      </c>
      <c r="E75">
        <v>14.46070384979248</v>
      </c>
      <c r="F75">
        <v>163</v>
      </c>
      <c r="G75">
        <v>123</v>
      </c>
      <c r="H75">
        <v>40</v>
      </c>
      <c r="I75">
        <v>0.67500000000000004</v>
      </c>
      <c r="J75">
        <v>0.55555555555555547</v>
      </c>
      <c r="K75">
        <v>0.67500000000000004</v>
      </c>
      <c r="L75">
        <v>0</v>
      </c>
      <c r="M75">
        <v>0.35897435897435898</v>
      </c>
      <c r="N75">
        <v>0.67500000000000004</v>
      </c>
      <c r="O75">
        <v>0</v>
      </c>
      <c r="P75">
        <v>0.31428571428571428</v>
      </c>
      <c r="Q75">
        <v>0.67500000000000004</v>
      </c>
      <c r="R75">
        <v>0</v>
      </c>
      <c r="S75" s="1" t="s">
        <v>138</v>
      </c>
      <c r="T75" s="1">
        <v>26</v>
      </c>
      <c r="U75" s="1">
        <v>0</v>
      </c>
      <c r="V75" s="1">
        <v>0</v>
      </c>
      <c r="W75" s="1">
        <v>12</v>
      </c>
      <c r="X75" s="1">
        <v>1</v>
      </c>
      <c r="Y75" s="1">
        <v>0</v>
      </c>
      <c r="Z75" s="1">
        <v>1</v>
      </c>
      <c r="AA75" s="1">
        <v>0</v>
      </c>
      <c r="AB75" s="1">
        <v>0</v>
      </c>
      <c r="AC75">
        <v>1</v>
      </c>
      <c r="AD75">
        <v>7.69230769230769E-2</v>
      </c>
      <c r="AE75">
        <v>0.14285714285714279</v>
      </c>
      <c r="AF75">
        <v>13</v>
      </c>
      <c r="AG75">
        <v>0.66666666666666663</v>
      </c>
      <c r="AH75">
        <v>1</v>
      </c>
      <c r="AI75">
        <v>0.8</v>
      </c>
      <c r="AJ75">
        <v>26</v>
      </c>
      <c r="AK75">
        <v>0</v>
      </c>
      <c r="AL75">
        <v>1</v>
      </c>
      <c r="AM75">
        <v>0</v>
      </c>
      <c r="AN75">
        <v>0</v>
      </c>
      <c r="AO75">
        <v>0.67500000000000004</v>
      </c>
      <c r="AP75">
        <v>0.55555555555555547</v>
      </c>
      <c r="AQ75">
        <v>0.35897435897435898</v>
      </c>
      <c r="AR75">
        <v>0.31428571428571428</v>
      </c>
      <c r="AS75">
        <v>40</v>
      </c>
      <c r="AT75">
        <v>0.7583333333333333</v>
      </c>
      <c r="AU75">
        <v>0.67500000000000004</v>
      </c>
      <c r="AV75">
        <v>0.5664285714285715</v>
      </c>
      <c r="AW75">
        <v>40</v>
      </c>
    </row>
    <row r="76" spans="1:49" s="3" customFormat="1" x14ac:dyDescent="0.25">
      <c r="A76" s="2" t="s">
        <v>229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56.152576684951782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0.69923780487804876</v>
      </c>
      <c r="J76" s="2">
        <f t="shared" ref="J76:L76" si="141">SUM(J72:J75)/4</f>
        <v>0.56204172289698606</v>
      </c>
      <c r="K76" s="2">
        <f t="shared" si="141"/>
        <v>0.69923780487804876</v>
      </c>
      <c r="L76" s="2">
        <f t="shared" si="141"/>
        <v>0</v>
      </c>
      <c r="M76" s="2">
        <f t="shared" ref="M76:R76" si="142">SUM(M72:M75)/4</f>
        <v>0.38141025641025644</v>
      </c>
      <c r="N76" s="2">
        <f t="shared" si="142"/>
        <v>0.69923780487804876</v>
      </c>
      <c r="O76" s="2">
        <f t="shared" si="142"/>
        <v>0</v>
      </c>
      <c r="P76" s="2">
        <f t="shared" si="142"/>
        <v>0.35311156505186359</v>
      </c>
      <c r="Q76" s="2">
        <f t="shared" si="142"/>
        <v>0.69923780487804876</v>
      </c>
      <c r="R76" s="2">
        <f t="shared" si="142"/>
        <v>0</v>
      </c>
      <c r="S76" s="2"/>
      <c r="T76" s="2">
        <f>ROUND(SUM(T72:T75)/4,0)</f>
        <v>27</v>
      </c>
      <c r="U76" s="2">
        <f>ROUND(SUM(U72:U75)/4,0)</f>
        <v>0</v>
      </c>
      <c r="V76" s="2">
        <f t="shared" ref="V76:AB76" si="143">ROUND(SUM(V72:V75)/4,0)</f>
        <v>0</v>
      </c>
      <c r="W76" s="2">
        <f t="shared" si="143"/>
        <v>11</v>
      </c>
      <c r="X76" s="2">
        <f t="shared" si="143"/>
        <v>2</v>
      </c>
      <c r="Y76" s="2">
        <f t="shared" si="143"/>
        <v>0</v>
      </c>
      <c r="Z76" s="2">
        <f t="shared" si="143"/>
        <v>2</v>
      </c>
      <c r="AA76" s="2">
        <f t="shared" si="143"/>
        <v>0</v>
      </c>
      <c r="AB76" s="2">
        <f t="shared" si="143"/>
        <v>0</v>
      </c>
      <c r="AC76" s="2">
        <f t="shared" ref="AC76" si="144">SUM(AC72:AC75)/4</f>
        <v>1</v>
      </c>
      <c r="AD76" s="2">
        <f t="shared" ref="AD76:AE76" si="145">SUM(AD72:AD75)/4</f>
        <v>0.14423076923076922</v>
      </c>
      <c r="AE76" s="2">
        <f t="shared" si="145"/>
        <v>0.24560439560439556</v>
      </c>
      <c r="AF76" s="2">
        <f>AF75</f>
        <v>13</v>
      </c>
      <c r="AG76" s="2">
        <f t="shared" ref="AG76:AI76" si="146">SUM(AG72:AG75)/4</f>
        <v>0.68612516869095808</v>
      </c>
      <c r="AH76" s="2">
        <f t="shared" si="146"/>
        <v>1</v>
      </c>
      <c r="AI76" s="2">
        <f t="shared" si="146"/>
        <v>0.81373029955119502</v>
      </c>
      <c r="AJ76" s="2">
        <f>AJ75</f>
        <v>26</v>
      </c>
      <c r="AK76" s="2">
        <f t="shared" ref="AK76:AM76" si="147">SUM(AK72:AK75)/4</f>
        <v>0</v>
      </c>
      <c r="AL76" s="2">
        <f t="shared" si="147"/>
        <v>1.75</v>
      </c>
      <c r="AM76" s="2">
        <f t="shared" si="147"/>
        <v>0</v>
      </c>
      <c r="AN76" s="2">
        <f>AN75</f>
        <v>0</v>
      </c>
      <c r="AO76" s="2">
        <f t="shared" ref="AO76:AR76" si="148">SUM(AO72:AO75)/4</f>
        <v>0.69923780487804876</v>
      </c>
      <c r="AP76" s="2">
        <f t="shared" si="148"/>
        <v>0.56204172289698606</v>
      </c>
      <c r="AQ76" s="2">
        <f t="shared" si="148"/>
        <v>0.38141025641025644</v>
      </c>
      <c r="AR76" s="2">
        <f t="shared" si="148"/>
        <v>0.35311156505186359</v>
      </c>
      <c r="AS76" s="2">
        <f>AS75</f>
        <v>40</v>
      </c>
      <c r="AT76" s="2">
        <f t="shared" ref="AT76:AV76" si="149">SUM(AT72:AT75)/4</f>
        <v>0.75117795661762288</v>
      </c>
      <c r="AU76" s="2">
        <f t="shared" si="149"/>
        <v>0.69923780487804876</v>
      </c>
      <c r="AV76" s="2">
        <f t="shared" si="149"/>
        <v>0.60720225033430353</v>
      </c>
      <c r="AW76" s="2">
        <f>AW75</f>
        <v>40</v>
      </c>
    </row>
    <row r="77" spans="1:49" x14ac:dyDescent="0.25">
      <c r="A77">
        <v>1</v>
      </c>
      <c r="B77" s="1" t="s">
        <v>55</v>
      </c>
      <c r="C77" s="1" t="s">
        <v>56</v>
      </c>
      <c r="D77" s="1" t="s">
        <v>78</v>
      </c>
      <c r="E77">
        <v>18.430040836334229</v>
      </c>
      <c r="F77">
        <v>491</v>
      </c>
      <c r="G77">
        <v>368</v>
      </c>
      <c r="H77">
        <v>123</v>
      </c>
      <c r="I77">
        <v>0.78861788617886175</v>
      </c>
      <c r="J77">
        <v>0.52063926940639271</v>
      </c>
      <c r="K77">
        <v>0.78861788617886175</v>
      </c>
      <c r="L77">
        <v>0</v>
      </c>
      <c r="M77">
        <v>0.54265873015873012</v>
      </c>
      <c r="N77">
        <v>0.78861788617886175</v>
      </c>
      <c r="O77">
        <v>0</v>
      </c>
      <c r="P77">
        <v>0.53142095999238859</v>
      </c>
      <c r="Q77">
        <v>0.78861788617886175</v>
      </c>
      <c r="R77">
        <v>0</v>
      </c>
      <c r="S77" s="1" t="s">
        <v>139</v>
      </c>
      <c r="T77" s="1">
        <v>37</v>
      </c>
      <c r="U77" s="1">
        <v>11</v>
      </c>
      <c r="V77" s="1">
        <v>0</v>
      </c>
      <c r="W77" s="1">
        <v>10</v>
      </c>
      <c r="X77" s="1">
        <v>60</v>
      </c>
      <c r="Y77" s="1">
        <v>0</v>
      </c>
      <c r="Z77" s="1">
        <v>3</v>
      </c>
      <c r="AA77" s="1">
        <v>2</v>
      </c>
      <c r="AB77" s="1">
        <v>0</v>
      </c>
      <c r="AC77">
        <v>0.82191780821917804</v>
      </c>
      <c r="AD77">
        <v>0.8571428571428571</v>
      </c>
      <c r="AE77">
        <v>0.83916083916083917</v>
      </c>
      <c r="AF77">
        <v>70</v>
      </c>
      <c r="AG77">
        <v>0.74</v>
      </c>
      <c r="AH77">
        <v>0.77083333333333337</v>
      </c>
      <c r="AI77">
        <v>0.75510204081632659</v>
      </c>
      <c r="AJ77">
        <v>48</v>
      </c>
      <c r="AK77">
        <v>0</v>
      </c>
      <c r="AL77">
        <v>5</v>
      </c>
      <c r="AM77">
        <v>0</v>
      </c>
      <c r="AN77">
        <v>0</v>
      </c>
      <c r="AO77">
        <v>0.78861788617886175</v>
      </c>
      <c r="AP77">
        <v>0.52063926940639271</v>
      </c>
      <c r="AQ77">
        <v>0.54265873015873012</v>
      </c>
      <c r="AR77">
        <v>0.53142095999238859</v>
      </c>
      <c r="AS77">
        <v>123</v>
      </c>
      <c r="AT77">
        <v>0.7565385900434346</v>
      </c>
      <c r="AU77">
        <v>0.78861788617886175</v>
      </c>
      <c r="AV77">
        <v>0.77224517642636115</v>
      </c>
      <c r="AW77">
        <v>123</v>
      </c>
    </row>
    <row r="78" spans="1:49" x14ac:dyDescent="0.25">
      <c r="A78">
        <v>2</v>
      </c>
      <c r="B78" s="1" t="s">
        <v>55</v>
      </c>
      <c r="C78" s="1" t="s">
        <v>56</v>
      </c>
      <c r="D78" s="1" t="s">
        <v>78</v>
      </c>
      <c r="E78">
        <v>21.50305795669556</v>
      </c>
      <c r="F78">
        <v>491</v>
      </c>
      <c r="G78">
        <v>368</v>
      </c>
      <c r="H78">
        <v>123</v>
      </c>
      <c r="I78">
        <v>0.86178861788617889</v>
      </c>
      <c r="J78">
        <v>0.57133972992181947</v>
      </c>
      <c r="K78">
        <v>0.86178861788617889</v>
      </c>
      <c r="L78">
        <v>0</v>
      </c>
      <c r="M78">
        <v>0.60297619047619044</v>
      </c>
      <c r="N78">
        <v>0.86178861788617889</v>
      </c>
      <c r="O78">
        <v>0</v>
      </c>
      <c r="P78">
        <v>0.58529852142990835</v>
      </c>
      <c r="Q78">
        <v>0.861788617886179</v>
      </c>
      <c r="R78">
        <v>0</v>
      </c>
      <c r="S78" s="1" t="s">
        <v>140</v>
      </c>
      <c r="T78" s="1">
        <v>45</v>
      </c>
      <c r="U78" s="1">
        <v>3</v>
      </c>
      <c r="V78" s="1">
        <v>0</v>
      </c>
      <c r="W78" s="1">
        <v>9</v>
      </c>
      <c r="X78" s="1">
        <v>61</v>
      </c>
      <c r="Y78" s="1">
        <v>0</v>
      </c>
      <c r="Z78" s="1">
        <v>2</v>
      </c>
      <c r="AA78" s="1">
        <v>3</v>
      </c>
      <c r="AB78" s="1">
        <v>0</v>
      </c>
      <c r="AC78">
        <v>0.91044776119402981</v>
      </c>
      <c r="AD78">
        <v>0.87142857142857144</v>
      </c>
      <c r="AE78">
        <v>0.89051094890510951</v>
      </c>
      <c r="AF78">
        <v>70</v>
      </c>
      <c r="AG78">
        <v>0.8035714285714286</v>
      </c>
      <c r="AH78">
        <v>0.9375</v>
      </c>
      <c r="AI78">
        <v>0.86538461538461542</v>
      </c>
      <c r="AJ78">
        <v>48</v>
      </c>
      <c r="AK78">
        <v>0</v>
      </c>
      <c r="AL78">
        <v>5</v>
      </c>
      <c r="AM78">
        <v>0</v>
      </c>
      <c r="AN78">
        <v>0</v>
      </c>
      <c r="AO78">
        <v>0.86178861788617889</v>
      </c>
      <c r="AP78">
        <v>0.57133972992181947</v>
      </c>
      <c r="AQ78">
        <v>0.60297619047619044</v>
      </c>
      <c r="AR78">
        <v>0.58529852142990835</v>
      </c>
      <c r="AS78">
        <v>123</v>
      </c>
      <c r="AT78">
        <v>0.8317298524797615</v>
      </c>
      <c r="AU78">
        <v>0.86178861788617889</v>
      </c>
      <c r="AV78">
        <v>0.84450591838877398</v>
      </c>
      <c r="AW78">
        <v>123</v>
      </c>
    </row>
    <row r="79" spans="1:49" x14ac:dyDescent="0.25">
      <c r="A79">
        <v>3</v>
      </c>
      <c r="B79" s="1" t="s">
        <v>55</v>
      </c>
      <c r="C79" s="1" t="s">
        <v>56</v>
      </c>
      <c r="D79" s="1" t="s">
        <v>78</v>
      </c>
      <c r="E79">
        <v>21.531525135040283</v>
      </c>
      <c r="F79">
        <v>491</v>
      </c>
      <c r="G79">
        <v>368</v>
      </c>
      <c r="H79">
        <v>123</v>
      </c>
      <c r="I79">
        <v>0.80487804878048785</v>
      </c>
      <c r="J79">
        <v>0.5326797385620915</v>
      </c>
      <c r="K79">
        <v>0.80487804878048785</v>
      </c>
      <c r="L79">
        <v>0</v>
      </c>
      <c r="M79">
        <v>0.56068840579710144</v>
      </c>
      <c r="N79">
        <v>0.80487804878048785</v>
      </c>
      <c r="O79">
        <v>0</v>
      </c>
      <c r="P79">
        <v>0.54631420588867396</v>
      </c>
      <c r="Q79">
        <v>0.80487804878048774</v>
      </c>
      <c r="R79">
        <v>0</v>
      </c>
      <c r="S79" s="1" t="s">
        <v>141</v>
      </c>
      <c r="T79" s="1">
        <v>39</v>
      </c>
      <c r="U79" s="1">
        <v>9</v>
      </c>
      <c r="V79" s="1">
        <v>0</v>
      </c>
      <c r="W79" s="1">
        <v>9</v>
      </c>
      <c r="X79" s="1">
        <v>60</v>
      </c>
      <c r="Y79" s="1">
        <v>0</v>
      </c>
      <c r="Z79" s="1">
        <v>3</v>
      </c>
      <c r="AA79" s="1">
        <v>3</v>
      </c>
      <c r="AB79" s="1">
        <v>0</v>
      </c>
      <c r="AC79">
        <v>0.83333333333333337</v>
      </c>
      <c r="AD79">
        <v>0.86956521739130432</v>
      </c>
      <c r="AE79">
        <v>0.85106382978723405</v>
      </c>
      <c r="AF79">
        <v>69</v>
      </c>
      <c r="AG79">
        <v>0.76470588235294112</v>
      </c>
      <c r="AH79">
        <v>0.8125</v>
      </c>
      <c r="AI79">
        <v>0.78787878787878796</v>
      </c>
      <c r="AJ79">
        <v>48</v>
      </c>
      <c r="AK79">
        <v>0</v>
      </c>
      <c r="AL79">
        <v>6</v>
      </c>
      <c r="AM79">
        <v>0</v>
      </c>
      <c r="AN79">
        <v>0</v>
      </c>
      <c r="AO79">
        <v>0.80487804878048785</v>
      </c>
      <c r="AP79">
        <v>0.5326797385620915</v>
      </c>
      <c r="AQ79">
        <v>0.56068840579710144</v>
      </c>
      <c r="AR79">
        <v>0.54631420588867396</v>
      </c>
      <c r="AS79">
        <v>123</v>
      </c>
      <c r="AT79">
        <v>0.76590148254423718</v>
      </c>
      <c r="AU79">
        <v>0.80487804878048785</v>
      </c>
      <c r="AV79">
        <v>0.78489094368699985</v>
      </c>
      <c r="AW79">
        <v>123</v>
      </c>
    </row>
    <row r="80" spans="1:49" x14ac:dyDescent="0.25">
      <c r="A80">
        <v>4</v>
      </c>
      <c r="B80" s="1" t="s">
        <v>55</v>
      </c>
      <c r="C80" s="1" t="s">
        <v>56</v>
      </c>
      <c r="D80" s="1" t="s">
        <v>78</v>
      </c>
      <c r="E80">
        <v>22.291134595870972</v>
      </c>
      <c r="F80">
        <v>491</v>
      </c>
      <c r="G80">
        <v>369</v>
      </c>
      <c r="H80">
        <v>122</v>
      </c>
      <c r="I80">
        <v>0.76229508196721307</v>
      </c>
      <c r="J80">
        <v>0.50418470418470418</v>
      </c>
      <c r="K80">
        <v>0.76229508196721307</v>
      </c>
      <c r="L80">
        <v>0</v>
      </c>
      <c r="M80">
        <v>0.52389762565525755</v>
      </c>
      <c r="N80">
        <v>0.76229508196721307</v>
      </c>
      <c r="O80">
        <v>0</v>
      </c>
      <c r="P80">
        <v>0.51310303752233477</v>
      </c>
      <c r="Q80">
        <v>0.76229508196721307</v>
      </c>
      <c r="R80">
        <v>0</v>
      </c>
      <c r="S80" s="1" t="s">
        <v>142</v>
      </c>
      <c r="T80" s="1">
        <v>33</v>
      </c>
      <c r="U80" s="1">
        <v>14</v>
      </c>
      <c r="V80" s="1">
        <v>0</v>
      </c>
      <c r="W80" s="1">
        <v>9</v>
      </c>
      <c r="X80" s="1">
        <v>60</v>
      </c>
      <c r="Y80" s="1">
        <v>0</v>
      </c>
      <c r="Z80" s="1">
        <v>3</v>
      </c>
      <c r="AA80" s="1">
        <v>3</v>
      </c>
      <c r="AB80" s="1">
        <v>0</v>
      </c>
      <c r="AC80">
        <v>0.77922077922077926</v>
      </c>
      <c r="AD80">
        <v>0.86956521739130432</v>
      </c>
      <c r="AE80">
        <v>0.82191780821917804</v>
      </c>
      <c r="AF80">
        <v>69</v>
      </c>
      <c r="AG80">
        <v>0.73333333333333328</v>
      </c>
      <c r="AH80">
        <v>0.7021276595744681</v>
      </c>
      <c r="AI80">
        <v>0.71739130434782616</v>
      </c>
      <c r="AJ80">
        <v>47</v>
      </c>
      <c r="AK80">
        <v>0</v>
      </c>
      <c r="AL80">
        <v>6</v>
      </c>
      <c r="AM80">
        <v>0</v>
      </c>
      <c r="AN80">
        <v>0</v>
      </c>
      <c r="AO80">
        <v>0.76229508196721307</v>
      </c>
      <c r="AP80">
        <v>0.50418470418470418</v>
      </c>
      <c r="AQ80">
        <v>0.52389762565525755</v>
      </c>
      <c r="AR80">
        <v>0.51310303752233477</v>
      </c>
      <c r="AS80">
        <v>122</v>
      </c>
      <c r="AT80">
        <v>0.7232204953516429</v>
      </c>
      <c r="AU80">
        <v>0.76229508196721307</v>
      </c>
      <c r="AV80">
        <v>0.74122721370058287</v>
      </c>
      <c r="AW80">
        <v>122</v>
      </c>
    </row>
    <row r="81" spans="1:49" s="3" customFormat="1" x14ac:dyDescent="0.25">
      <c r="A81" s="2" t="s">
        <v>229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83.75575852394104</v>
      </c>
      <c r="F81" s="2">
        <f>F80</f>
        <v>491</v>
      </c>
      <c r="G81" s="2">
        <f t="shared" ref="G81:H81" si="150">G80</f>
        <v>369</v>
      </c>
      <c r="H81" s="2">
        <f t="shared" si="150"/>
        <v>122</v>
      </c>
      <c r="I81" s="2">
        <f>SUM(I77:I80)/4</f>
        <v>0.80439490870318531</v>
      </c>
      <c r="J81" s="2">
        <f t="shared" ref="J81:L81" si="151">SUM(J77:J80)/4</f>
        <v>0.53221086051875199</v>
      </c>
      <c r="K81" s="2">
        <f t="shared" si="151"/>
        <v>0.80439490870318531</v>
      </c>
      <c r="L81" s="2">
        <f t="shared" si="151"/>
        <v>0</v>
      </c>
      <c r="M81" s="2">
        <f t="shared" ref="M81:R81" si="152">SUM(M77:M80)/4</f>
        <v>0.55755523802181994</v>
      </c>
      <c r="N81" s="2">
        <f t="shared" si="152"/>
        <v>0.80439490870318531</v>
      </c>
      <c r="O81" s="2">
        <f t="shared" si="152"/>
        <v>0</v>
      </c>
      <c r="P81" s="2">
        <f t="shared" si="152"/>
        <v>0.54403418120832636</v>
      </c>
      <c r="Q81" s="2">
        <f t="shared" si="152"/>
        <v>0.80439490870318531</v>
      </c>
      <c r="R81" s="2">
        <f t="shared" si="152"/>
        <v>0</v>
      </c>
      <c r="S81" s="2"/>
      <c r="T81" s="2">
        <f>ROUND(SUM(T77:T80)/4,0)</f>
        <v>39</v>
      </c>
      <c r="U81" s="2">
        <f>ROUND(SUM(U77:U80)/4,0)</f>
        <v>9</v>
      </c>
      <c r="V81" s="2">
        <f t="shared" ref="V81:AB81" si="153">ROUND(SUM(V77:V80)/4,0)</f>
        <v>0</v>
      </c>
      <c r="W81" s="2">
        <f t="shared" si="153"/>
        <v>9</v>
      </c>
      <c r="X81" s="2">
        <f t="shared" si="153"/>
        <v>60</v>
      </c>
      <c r="Y81" s="2">
        <f t="shared" si="153"/>
        <v>0</v>
      </c>
      <c r="Z81" s="2">
        <f t="shared" si="153"/>
        <v>3</v>
      </c>
      <c r="AA81" s="2">
        <f t="shared" si="153"/>
        <v>3</v>
      </c>
      <c r="AB81" s="2">
        <f t="shared" si="153"/>
        <v>0</v>
      </c>
      <c r="AC81" s="2">
        <f t="shared" ref="AC81" si="154">SUM(AC77:AC80)/4</f>
        <v>0.8362299204918302</v>
      </c>
      <c r="AD81" s="2">
        <f t="shared" ref="AD81:AE81" si="155">SUM(AD77:AD80)/4</f>
        <v>0.86692546583850927</v>
      </c>
      <c r="AE81" s="2">
        <f t="shared" si="155"/>
        <v>0.85066335651809011</v>
      </c>
      <c r="AF81" s="2">
        <f>AF80</f>
        <v>69</v>
      </c>
      <c r="AG81" s="2">
        <f t="shared" ref="AG81:AI81" si="156">SUM(AG77:AG80)/4</f>
        <v>0.76040266106442578</v>
      </c>
      <c r="AH81" s="2">
        <f t="shared" si="156"/>
        <v>0.80574024822695045</v>
      </c>
      <c r="AI81" s="2">
        <f t="shared" si="156"/>
        <v>0.78143918710688909</v>
      </c>
      <c r="AJ81" s="2">
        <f>AJ80</f>
        <v>47</v>
      </c>
      <c r="AK81" s="2">
        <f t="shared" ref="AK81:AM81" si="157">SUM(AK77:AK80)/4</f>
        <v>0</v>
      </c>
      <c r="AL81" s="2">
        <f t="shared" si="157"/>
        <v>5.5</v>
      </c>
      <c r="AM81" s="2">
        <f t="shared" si="157"/>
        <v>0</v>
      </c>
      <c r="AN81" s="2">
        <f>AN80</f>
        <v>0</v>
      </c>
      <c r="AO81" s="2">
        <f t="shared" ref="AO81:AR81" si="158">SUM(AO77:AO80)/4</f>
        <v>0.80439490870318531</v>
      </c>
      <c r="AP81" s="2">
        <f t="shared" si="158"/>
        <v>0.53221086051875199</v>
      </c>
      <c r="AQ81" s="2">
        <f t="shared" si="158"/>
        <v>0.55755523802181994</v>
      </c>
      <c r="AR81" s="2">
        <f t="shared" si="158"/>
        <v>0.54403418120832636</v>
      </c>
      <c r="AS81" s="2">
        <f>AS80</f>
        <v>122</v>
      </c>
      <c r="AT81" s="2">
        <f t="shared" ref="AT81:AV81" si="159">SUM(AT77:AT80)/4</f>
        <v>0.76934760510476896</v>
      </c>
      <c r="AU81" s="2">
        <f t="shared" si="159"/>
        <v>0.80439490870318531</v>
      </c>
      <c r="AV81" s="2">
        <f t="shared" si="159"/>
        <v>0.78571731305067949</v>
      </c>
      <c r="AW81" s="2">
        <f>AW80</f>
        <v>122</v>
      </c>
    </row>
    <row r="82" spans="1:49" x14ac:dyDescent="0.25">
      <c r="A82">
        <v>1</v>
      </c>
      <c r="B82" s="1" t="s">
        <v>63</v>
      </c>
      <c r="C82" s="1" t="s">
        <v>64</v>
      </c>
      <c r="D82" s="1" t="s">
        <v>78</v>
      </c>
      <c r="E82">
        <v>1618.4341850280762</v>
      </c>
      <c r="F82">
        <v>70002</v>
      </c>
      <c r="G82">
        <v>52501</v>
      </c>
      <c r="H82">
        <v>17501</v>
      </c>
      <c r="I82">
        <v>0.70915947660133705</v>
      </c>
      <c r="J82">
        <v>0.71121549100653381</v>
      </c>
      <c r="K82">
        <v>0.70915947660133705</v>
      </c>
      <c r="L82">
        <v>0</v>
      </c>
      <c r="M82">
        <v>0.70915892289687232</v>
      </c>
      <c r="N82">
        <v>0.70915947660133705</v>
      </c>
      <c r="O82">
        <v>0</v>
      </c>
      <c r="P82">
        <v>0.71001585937697043</v>
      </c>
      <c r="Q82">
        <v>0.70915947660133705</v>
      </c>
      <c r="R82">
        <v>0</v>
      </c>
      <c r="S82" s="1" t="s">
        <v>143</v>
      </c>
      <c r="T82" s="1">
        <v>4080</v>
      </c>
      <c r="U82" s="1">
        <v>232</v>
      </c>
      <c r="V82" s="1">
        <v>1521</v>
      </c>
      <c r="W82" s="1">
        <v>233</v>
      </c>
      <c r="X82" s="1">
        <v>4683</v>
      </c>
      <c r="Y82" s="1">
        <v>918</v>
      </c>
      <c r="Z82" s="1">
        <v>1317</v>
      </c>
      <c r="AA82" s="1">
        <v>869</v>
      </c>
      <c r="AB82" s="1">
        <v>3648</v>
      </c>
      <c r="AC82">
        <v>0.80964730290456433</v>
      </c>
      <c r="AD82">
        <v>0.80270826191292421</v>
      </c>
      <c r="AE82">
        <v>0.80616285074883798</v>
      </c>
      <c r="AF82">
        <v>5834</v>
      </c>
      <c r="AG82">
        <v>0.72468916518650084</v>
      </c>
      <c r="AH82">
        <v>0.69946854105948908</v>
      </c>
      <c r="AI82">
        <v>0.71185553520020939</v>
      </c>
      <c r="AJ82">
        <v>5833</v>
      </c>
      <c r="AK82">
        <v>0.61202919218186402</v>
      </c>
      <c r="AL82">
        <v>5834</v>
      </c>
      <c r="AM82">
        <v>0.59931000492853626</v>
      </c>
      <c r="AN82">
        <v>0.62529996571820368</v>
      </c>
      <c r="AO82">
        <v>0.70915947660133705</v>
      </c>
      <c r="AP82">
        <v>0.71121549100653381</v>
      </c>
      <c r="AQ82">
        <v>0.70915892289687232</v>
      </c>
      <c r="AR82">
        <v>0.71001585937697043</v>
      </c>
      <c r="AS82">
        <v>17501</v>
      </c>
      <c r="AT82">
        <v>0.71121472112628803</v>
      </c>
      <c r="AU82">
        <v>0.70915947660133705</v>
      </c>
      <c r="AV82">
        <v>0.71001575425864438</v>
      </c>
      <c r="AW82">
        <v>17501</v>
      </c>
    </row>
    <row r="83" spans="1:49" x14ac:dyDescent="0.25">
      <c r="A83">
        <v>2</v>
      </c>
      <c r="B83" s="1" t="s">
        <v>63</v>
      </c>
      <c r="C83" s="1" t="s">
        <v>64</v>
      </c>
      <c r="D83" s="1" t="s">
        <v>78</v>
      </c>
      <c r="E83">
        <v>1618.6211366653442</v>
      </c>
      <c r="F83">
        <v>70002</v>
      </c>
      <c r="G83">
        <v>52501</v>
      </c>
      <c r="H83">
        <v>17501</v>
      </c>
      <c r="I83">
        <v>0.71350208559510886</v>
      </c>
      <c r="J83">
        <v>0.71497914215720437</v>
      </c>
      <c r="K83">
        <v>0.71350208559510886</v>
      </c>
      <c r="L83">
        <v>0</v>
      </c>
      <c r="M83">
        <v>0.713501685379622</v>
      </c>
      <c r="N83">
        <v>0.71350208559510886</v>
      </c>
      <c r="O83">
        <v>0</v>
      </c>
      <c r="P83">
        <v>0.71418318343937726</v>
      </c>
      <c r="Q83">
        <v>0.71350208559510897</v>
      </c>
      <c r="R83">
        <v>0</v>
      </c>
      <c r="S83" s="1" t="s">
        <v>144</v>
      </c>
      <c r="T83" s="1">
        <v>4121</v>
      </c>
      <c r="U83" s="1">
        <v>243</v>
      </c>
      <c r="V83" s="1">
        <v>1469</v>
      </c>
      <c r="W83" s="1">
        <v>250</v>
      </c>
      <c r="X83" s="1">
        <v>4717</v>
      </c>
      <c r="Y83" s="1">
        <v>867</v>
      </c>
      <c r="Z83" s="1">
        <v>1405</v>
      </c>
      <c r="AA83" s="1">
        <v>780</v>
      </c>
      <c r="AB83" s="1">
        <v>3649</v>
      </c>
      <c r="AC83">
        <v>0.82177700348432059</v>
      </c>
      <c r="AD83">
        <v>0.80853616729516631</v>
      </c>
      <c r="AE83">
        <v>0.81510281665802664</v>
      </c>
      <c r="AF83">
        <v>5834</v>
      </c>
      <c r="AG83">
        <v>0.71346952908587258</v>
      </c>
      <c r="AH83">
        <v>0.70649751414366535</v>
      </c>
      <c r="AI83">
        <v>0.70996640537514</v>
      </c>
      <c r="AJ83">
        <v>5833</v>
      </c>
      <c r="AK83">
        <v>0.61748032828496491</v>
      </c>
      <c r="AL83">
        <v>5834</v>
      </c>
      <c r="AM83">
        <v>0.60969089390142017</v>
      </c>
      <c r="AN83">
        <v>0.62547137470003433</v>
      </c>
      <c r="AO83">
        <v>0.71350208559510886</v>
      </c>
      <c r="AP83">
        <v>0.71497914215720437</v>
      </c>
      <c r="AQ83">
        <v>0.713501685379622</v>
      </c>
      <c r="AR83">
        <v>0.71418318343937726</v>
      </c>
      <c r="AS83">
        <v>17501</v>
      </c>
      <c r="AT83">
        <v>0.71497922841587946</v>
      </c>
      <c r="AU83">
        <v>0.71350208559510886</v>
      </c>
      <c r="AV83">
        <v>0.71418342438435545</v>
      </c>
      <c r="AW83">
        <v>17501</v>
      </c>
    </row>
    <row r="84" spans="1:49" x14ac:dyDescent="0.25">
      <c r="A84">
        <v>3</v>
      </c>
      <c r="B84" s="1" t="s">
        <v>63</v>
      </c>
      <c r="C84" s="1" t="s">
        <v>64</v>
      </c>
      <c r="D84" s="1" t="s">
        <v>78</v>
      </c>
      <c r="E84">
        <v>1616.2092232704165</v>
      </c>
      <c r="F84">
        <v>70002</v>
      </c>
      <c r="G84">
        <v>52502</v>
      </c>
      <c r="H84">
        <v>17500</v>
      </c>
      <c r="I84">
        <v>0.7102857142857143</v>
      </c>
      <c r="J84">
        <v>0.70939114900980638</v>
      </c>
      <c r="K84">
        <v>0.7102857142857143</v>
      </c>
      <c r="L84">
        <v>0</v>
      </c>
      <c r="M84">
        <v>0.71028522262587579</v>
      </c>
      <c r="N84">
        <v>0.7102857142857143</v>
      </c>
      <c r="O84">
        <v>0</v>
      </c>
      <c r="P84">
        <v>0.70981201792219561</v>
      </c>
      <c r="Q84">
        <v>0.71028571428571441</v>
      </c>
      <c r="R84">
        <v>0</v>
      </c>
      <c r="S84" s="1" t="s">
        <v>145</v>
      </c>
      <c r="T84" s="1">
        <v>4194</v>
      </c>
      <c r="U84" s="1">
        <v>280</v>
      </c>
      <c r="V84" s="1">
        <v>1360</v>
      </c>
      <c r="W84" s="1">
        <v>262</v>
      </c>
      <c r="X84" s="1">
        <v>4718</v>
      </c>
      <c r="Y84" s="1">
        <v>853</v>
      </c>
      <c r="Z84" s="1">
        <v>1417</v>
      </c>
      <c r="AA84" s="1">
        <v>898</v>
      </c>
      <c r="AB84" s="1">
        <v>3518</v>
      </c>
      <c r="AC84">
        <v>0.80020352781546811</v>
      </c>
      <c r="AD84">
        <v>0.80884621978398763</v>
      </c>
      <c r="AE84">
        <v>0.80450166254582645</v>
      </c>
      <c r="AF84">
        <v>5833</v>
      </c>
      <c r="AG84">
        <v>0.7141154435552528</v>
      </c>
      <c r="AH84">
        <v>0.71888926979773737</v>
      </c>
      <c r="AI84">
        <v>0.71649440505680351</v>
      </c>
      <c r="AJ84">
        <v>5834</v>
      </c>
      <c r="AK84">
        <v>0.60843998616395711</v>
      </c>
      <c r="AL84">
        <v>5833</v>
      </c>
      <c r="AM84">
        <v>0.61385447565869833</v>
      </c>
      <c r="AN84">
        <v>0.60312017829590259</v>
      </c>
      <c r="AO84">
        <v>0.7102857142857143</v>
      </c>
      <c r="AP84">
        <v>0.70939114900980638</v>
      </c>
      <c r="AQ84">
        <v>0.71028522262587579</v>
      </c>
      <c r="AR84">
        <v>0.70981201792219561</v>
      </c>
      <c r="AS84">
        <v>17500</v>
      </c>
      <c r="AT84">
        <v>0.70939141896949476</v>
      </c>
      <c r="AU84">
        <v>0.7102857142857143</v>
      </c>
      <c r="AV84">
        <v>0.70981239977288912</v>
      </c>
      <c r="AW84">
        <v>17500</v>
      </c>
    </row>
    <row r="85" spans="1:49" x14ac:dyDescent="0.25">
      <c r="A85">
        <v>4</v>
      </c>
      <c r="B85" s="1" t="s">
        <v>63</v>
      </c>
      <c r="C85" s="1" t="s">
        <v>64</v>
      </c>
      <c r="D85" s="1" t="s">
        <v>78</v>
      </c>
      <c r="E85">
        <v>1619.6303794384005</v>
      </c>
      <c r="F85">
        <v>70002</v>
      </c>
      <c r="G85">
        <v>52502</v>
      </c>
      <c r="H85">
        <v>17500</v>
      </c>
      <c r="I85">
        <v>0.71788571428571424</v>
      </c>
      <c r="J85">
        <v>0.71848941798261923</v>
      </c>
      <c r="K85">
        <v>0.71788571428571424</v>
      </c>
      <c r="L85">
        <v>0</v>
      </c>
      <c r="M85">
        <v>0.71788581366214699</v>
      </c>
      <c r="N85">
        <v>0.71788571428571424</v>
      </c>
      <c r="O85">
        <v>0</v>
      </c>
      <c r="P85">
        <v>0.71816245740994</v>
      </c>
      <c r="Q85">
        <v>0.71788571428571424</v>
      </c>
      <c r="R85">
        <v>0</v>
      </c>
      <c r="S85" s="1" t="s">
        <v>146</v>
      </c>
      <c r="T85" s="1">
        <v>4178</v>
      </c>
      <c r="U85" s="1">
        <v>230</v>
      </c>
      <c r="V85" s="1">
        <v>1426</v>
      </c>
      <c r="W85" s="1">
        <v>260</v>
      </c>
      <c r="X85" s="1">
        <v>4730</v>
      </c>
      <c r="Y85" s="1">
        <v>843</v>
      </c>
      <c r="Z85" s="1">
        <v>1312</v>
      </c>
      <c r="AA85" s="1">
        <v>866</v>
      </c>
      <c r="AB85" s="1">
        <v>3655</v>
      </c>
      <c r="AC85">
        <v>0.81187778922073461</v>
      </c>
      <c r="AD85">
        <v>0.81090348019886849</v>
      </c>
      <c r="AE85">
        <v>0.8113903422248907</v>
      </c>
      <c r="AF85">
        <v>5833</v>
      </c>
      <c r="AG85">
        <v>0.7266086956521739</v>
      </c>
      <c r="AH85">
        <v>0.71614672608844698</v>
      </c>
      <c r="AI85">
        <v>0.72133977900552482</v>
      </c>
      <c r="AJ85">
        <v>5834</v>
      </c>
      <c r="AK85">
        <v>0.62175725099940471</v>
      </c>
      <c r="AL85">
        <v>5833</v>
      </c>
      <c r="AM85">
        <v>0.61698176907494939</v>
      </c>
      <c r="AN85">
        <v>0.62660723469912571</v>
      </c>
      <c r="AO85">
        <v>0.71788571428571424</v>
      </c>
      <c r="AP85">
        <v>0.71848941798261923</v>
      </c>
      <c r="AQ85">
        <v>0.71788581366214699</v>
      </c>
      <c r="AR85">
        <v>0.71816245740994</v>
      </c>
      <c r="AS85">
        <v>17500</v>
      </c>
      <c r="AT85">
        <v>0.71848988194134322</v>
      </c>
      <c r="AU85">
        <v>0.71788571428571424</v>
      </c>
      <c r="AV85">
        <v>0.71816263897117405</v>
      </c>
      <c r="AW85">
        <v>17500</v>
      </c>
    </row>
    <row r="86" spans="1:49" s="3" customFormat="1" x14ac:dyDescent="0.25">
      <c r="A86" s="2" t="s">
        <v>229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6472.8949244022369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0.71270824769196861</v>
      </c>
      <c r="J86" s="2">
        <f t="shared" ref="J86:L86" si="161">SUM(J82:J85)/4</f>
        <v>0.71351880003904089</v>
      </c>
      <c r="K86" s="2">
        <f t="shared" si="161"/>
        <v>0.71270824769196861</v>
      </c>
      <c r="L86" s="2">
        <f t="shared" si="161"/>
        <v>0</v>
      </c>
      <c r="M86" s="2">
        <f t="shared" ref="M86:R86" si="162">SUM(M82:M85)/4</f>
        <v>0.7127079111411293</v>
      </c>
      <c r="N86" s="2">
        <f t="shared" si="162"/>
        <v>0.71270824769196861</v>
      </c>
      <c r="O86" s="2">
        <f t="shared" si="162"/>
        <v>0</v>
      </c>
      <c r="P86" s="2">
        <f t="shared" si="162"/>
        <v>0.71304337953712082</v>
      </c>
      <c r="Q86" s="2">
        <f t="shared" si="162"/>
        <v>0.71270824769196861</v>
      </c>
      <c r="R86" s="2">
        <f t="shared" si="162"/>
        <v>0</v>
      </c>
      <c r="S86" s="2"/>
      <c r="T86" s="2">
        <f>ROUND(SUM(T82:T85)/4,0)</f>
        <v>4143</v>
      </c>
      <c r="U86" s="2">
        <f>ROUND(SUM(U82:U85)/4,0)</f>
        <v>246</v>
      </c>
      <c r="V86" s="2">
        <f t="shared" ref="V86:AB86" si="163">ROUND(SUM(V82:V85)/4,0)</f>
        <v>1444</v>
      </c>
      <c r="W86" s="2">
        <f t="shared" si="163"/>
        <v>251</v>
      </c>
      <c r="X86" s="2">
        <f t="shared" si="163"/>
        <v>4712</v>
      </c>
      <c r="Y86" s="2">
        <f t="shared" si="163"/>
        <v>870</v>
      </c>
      <c r="Z86" s="2">
        <f t="shared" si="163"/>
        <v>1363</v>
      </c>
      <c r="AA86" s="2">
        <f t="shared" si="163"/>
        <v>853</v>
      </c>
      <c r="AB86" s="2">
        <f t="shared" si="163"/>
        <v>3618</v>
      </c>
      <c r="AC86" s="2">
        <f t="shared" ref="AC86" si="164">SUM(AC82:AC85)/4</f>
        <v>0.81087640585627185</v>
      </c>
      <c r="AD86" s="2">
        <f t="shared" ref="AD86:AE86" si="165">SUM(AD82:AD85)/4</f>
        <v>0.80774853229773658</v>
      </c>
      <c r="AE86" s="2">
        <f t="shared" si="165"/>
        <v>0.80928941804439547</v>
      </c>
      <c r="AF86" s="2">
        <f>AF85</f>
        <v>5833</v>
      </c>
      <c r="AG86" s="2">
        <f t="shared" ref="AG86:AI86" si="166">SUM(AG82:AG85)/4</f>
        <v>0.71972070836994995</v>
      </c>
      <c r="AH86" s="2">
        <f t="shared" si="166"/>
        <v>0.71025051277233464</v>
      </c>
      <c r="AI86" s="2">
        <f t="shared" si="166"/>
        <v>0.71491403115941943</v>
      </c>
      <c r="AJ86" s="2">
        <f>AJ85</f>
        <v>5834</v>
      </c>
      <c r="AK86" s="2">
        <f t="shared" ref="AK86:AM86" si="167">SUM(AK82:AK85)/4</f>
        <v>0.61492668940754769</v>
      </c>
      <c r="AL86" s="2">
        <f t="shared" si="167"/>
        <v>5833.5</v>
      </c>
      <c r="AM86" s="2">
        <f t="shared" si="167"/>
        <v>0.60995928589090098</v>
      </c>
      <c r="AN86" s="2">
        <f>AN85</f>
        <v>0.62660723469912571</v>
      </c>
      <c r="AO86" s="2">
        <f t="shared" ref="AO86:AR86" si="168">SUM(AO82:AO85)/4</f>
        <v>0.71270824769196861</v>
      </c>
      <c r="AP86" s="2">
        <f t="shared" si="168"/>
        <v>0.71351880003904089</v>
      </c>
      <c r="AQ86" s="2">
        <f t="shared" si="168"/>
        <v>0.7127079111411293</v>
      </c>
      <c r="AR86" s="2">
        <f t="shared" si="168"/>
        <v>0.71304337953712082</v>
      </c>
      <c r="AS86" s="2">
        <f>AS85</f>
        <v>17500</v>
      </c>
      <c r="AT86" s="2">
        <f t="shared" ref="AT86:AV86" si="169">SUM(AT82:AT85)/4</f>
        <v>0.71351881261325145</v>
      </c>
      <c r="AU86" s="2">
        <f t="shared" si="169"/>
        <v>0.71270824769196861</v>
      </c>
      <c r="AV86" s="2">
        <f t="shared" si="169"/>
        <v>0.7130435543467657</v>
      </c>
      <c r="AW86" s="2">
        <f>AW85</f>
        <v>17500</v>
      </c>
    </row>
    <row r="87" spans="1:49" x14ac:dyDescent="0.25">
      <c r="A87">
        <v>1</v>
      </c>
      <c r="B87" s="1" t="s">
        <v>65</v>
      </c>
      <c r="C87" s="1" t="s">
        <v>66</v>
      </c>
      <c r="D87" s="1" t="s">
        <v>78</v>
      </c>
      <c r="E87">
        <v>1652.2348899841309</v>
      </c>
      <c r="F87">
        <v>70440</v>
      </c>
      <c r="G87">
        <v>52830</v>
      </c>
      <c r="H87">
        <v>17610</v>
      </c>
      <c r="I87">
        <v>0.7737649063032368</v>
      </c>
      <c r="J87">
        <v>0.73412630383566668</v>
      </c>
      <c r="K87">
        <v>0.7737649063032368</v>
      </c>
      <c r="L87">
        <v>0</v>
      </c>
      <c r="M87">
        <v>0.7257954463705607</v>
      </c>
      <c r="N87">
        <v>0.7737649063032368</v>
      </c>
      <c r="O87">
        <v>0</v>
      </c>
      <c r="P87">
        <v>0.72956137473575389</v>
      </c>
      <c r="Q87">
        <v>0.7737649063032368</v>
      </c>
      <c r="R87">
        <v>0</v>
      </c>
      <c r="S87" s="1" t="s">
        <v>147</v>
      </c>
      <c r="T87" s="1">
        <v>2862</v>
      </c>
      <c r="U87" s="1">
        <v>322</v>
      </c>
      <c r="V87" s="1">
        <v>675</v>
      </c>
      <c r="W87" s="1">
        <v>231</v>
      </c>
      <c r="X87" s="1">
        <v>8570</v>
      </c>
      <c r="Y87" s="1">
        <v>1105</v>
      </c>
      <c r="Z87" s="1">
        <v>497</v>
      </c>
      <c r="AA87" s="1">
        <v>1154</v>
      </c>
      <c r="AB87" s="1">
        <v>2194</v>
      </c>
      <c r="AC87">
        <v>0.85307585108500894</v>
      </c>
      <c r="AD87">
        <v>0.86513224308499903</v>
      </c>
      <c r="AE87">
        <v>0.85906174819566961</v>
      </c>
      <c r="AF87">
        <v>9906</v>
      </c>
      <c r="AG87">
        <v>0.79721448467966571</v>
      </c>
      <c r="AH87">
        <v>0.74164291267167659</v>
      </c>
      <c r="AI87">
        <v>0.76842529198550147</v>
      </c>
      <c r="AJ87">
        <v>3859</v>
      </c>
      <c r="AK87">
        <v>0.56119708402609025</v>
      </c>
      <c r="AL87">
        <v>3845</v>
      </c>
      <c r="AM87">
        <v>0.55208857574232506</v>
      </c>
      <c r="AN87">
        <v>0.57061118335500649</v>
      </c>
      <c r="AO87">
        <v>0.7737649063032368</v>
      </c>
      <c r="AP87">
        <v>0.73412630383566668</v>
      </c>
      <c r="AQ87">
        <v>0.7257954463705607</v>
      </c>
      <c r="AR87">
        <v>0.72956137473575389</v>
      </c>
      <c r="AS87">
        <v>17610</v>
      </c>
      <c r="AT87">
        <v>0.77511644809518276</v>
      </c>
      <c r="AU87">
        <v>0.7737649063032368</v>
      </c>
      <c r="AV87">
        <v>0.77416363813053202</v>
      </c>
      <c r="AW87">
        <v>17610</v>
      </c>
    </row>
    <row r="88" spans="1:49" x14ac:dyDescent="0.25">
      <c r="A88">
        <v>2</v>
      </c>
      <c r="B88" s="1" t="s">
        <v>65</v>
      </c>
      <c r="C88" s="1" t="s">
        <v>66</v>
      </c>
      <c r="D88" s="1" t="s">
        <v>78</v>
      </c>
      <c r="E88">
        <v>1653.3859186172483</v>
      </c>
      <c r="F88">
        <v>70440</v>
      </c>
      <c r="G88">
        <v>52830</v>
      </c>
      <c r="H88">
        <v>17610</v>
      </c>
      <c r="I88">
        <v>0.78415672913117551</v>
      </c>
      <c r="J88">
        <v>0.7443013655380849</v>
      </c>
      <c r="K88">
        <v>0.78415672913117551</v>
      </c>
      <c r="L88">
        <v>0</v>
      </c>
      <c r="M88">
        <v>0.73766562364420152</v>
      </c>
      <c r="N88">
        <v>0.78415672913117551</v>
      </c>
      <c r="O88">
        <v>0</v>
      </c>
      <c r="P88">
        <v>0.74071420485748296</v>
      </c>
      <c r="Q88">
        <v>0.78415672913117551</v>
      </c>
      <c r="R88">
        <v>0</v>
      </c>
      <c r="S88" s="1" t="s">
        <v>148</v>
      </c>
      <c r="T88" s="1">
        <v>2914</v>
      </c>
      <c r="U88" s="1">
        <v>308</v>
      </c>
      <c r="V88" s="1">
        <v>637</v>
      </c>
      <c r="W88" s="1">
        <v>195</v>
      </c>
      <c r="X88" s="1">
        <v>8645</v>
      </c>
      <c r="Y88" s="1">
        <v>1066</v>
      </c>
      <c r="Z88" s="1">
        <v>530</v>
      </c>
      <c r="AA88" s="1">
        <v>1065</v>
      </c>
      <c r="AB88" s="1">
        <v>2250</v>
      </c>
      <c r="AC88">
        <v>0.8629466959472949</v>
      </c>
      <c r="AD88">
        <v>0.87270341207349078</v>
      </c>
      <c r="AE88">
        <v>0.86779763099779161</v>
      </c>
      <c r="AF88">
        <v>9906</v>
      </c>
      <c r="AG88">
        <v>0.80076944215443802</v>
      </c>
      <c r="AH88">
        <v>0.75511790619331431</v>
      </c>
      <c r="AI88">
        <v>0.777273939717258</v>
      </c>
      <c r="AJ88">
        <v>3859</v>
      </c>
      <c r="AK88">
        <v>0.57707104385739938</v>
      </c>
      <c r="AL88">
        <v>3845</v>
      </c>
      <c r="AM88">
        <v>0.56918795851252213</v>
      </c>
      <c r="AN88">
        <v>0.58517555266579979</v>
      </c>
      <c r="AO88">
        <v>0.78415672913117551</v>
      </c>
      <c r="AP88">
        <v>0.7443013655380849</v>
      </c>
      <c r="AQ88">
        <v>0.73766562364420152</v>
      </c>
      <c r="AR88">
        <v>0.74071420485748296</v>
      </c>
      <c r="AS88">
        <v>17610</v>
      </c>
      <c r="AT88">
        <v>0.78518154161320441</v>
      </c>
      <c r="AU88">
        <v>0.78415672913117551</v>
      </c>
      <c r="AV88">
        <v>0.78448277283729262</v>
      </c>
      <c r="AW88">
        <v>17610</v>
      </c>
    </row>
    <row r="89" spans="1:49" x14ac:dyDescent="0.25">
      <c r="A89">
        <v>3</v>
      </c>
      <c r="B89" s="1" t="s">
        <v>65</v>
      </c>
      <c r="C89" s="1" t="s">
        <v>66</v>
      </c>
      <c r="D89" s="1" t="s">
        <v>78</v>
      </c>
      <c r="E89">
        <v>1652.7043936252594</v>
      </c>
      <c r="F89">
        <v>70440</v>
      </c>
      <c r="G89">
        <v>52830</v>
      </c>
      <c r="H89">
        <v>17610</v>
      </c>
      <c r="I89">
        <v>0.7776831345826235</v>
      </c>
      <c r="J89">
        <v>0.7355509818908238</v>
      </c>
      <c r="K89">
        <v>0.7776831345826235</v>
      </c>
      <c r="L89">
        <v>0</v>
      </c>
      <c r="M89">
        <v>0.72283561285756714</v>
      </c>
      <c r="N89">
        <v>0.7776831345826235</v>
      </c>
      <c r="O89">
        <v>0</v>
      </c>
      <c r="P89">
        <v>0.72864606306162649</v>
      </c>
      <c r="Q89">
        <v>0.7776831345826235</v>
      </c>
      <c r="R89">
        <v>0</v>
      </c>
      <c r="S89" s="1" t="s">
        <v>149</v>
      </c>
      <c r="T89" s="1">
        <v>2790</v>
      </c>
      <c r="U89" s="1">
        <v>348</v>
      </c>
      <c r="V89" s="1">
        <v>721</v>
      </c>
      <c r="W89" s="1">
        <v>215</v>
      </c>
      <c r="X89" s="1">
        <v>8739</v>
      </c>
      <c r="Y89" s="1">
        <v>952</v>
      </c>
      <c r="Z89" s="1">
        <v>534</v>
      </c>
      <c r="AA89" s="1">
        <v>1145</v>
      </c>
      <c r="AB89" s="1">
        <v>2166</v>
      </c>
      <c r="AC89">
        <v>0.85408522283033617</v>
      </c>
      <c r="AD89">
        <v>0.88219261053906728</v>
      </c>
      <c r="AE89">
        <v>0.8679114112622901</v>
      </c>
      <c r="AF89">
        <v>9906</v>
      </c>
      <c r="AG89">
        <v>0.78835829330319296</v>
      </c>
      <c r="AH89">
        <v>0.72298522933402432</v>
      </c>
      <c r="AI89">
        <v>0.75425790754257904</v>
      </c>
      <c r="AJ89">
        <v>3859</v>
      </c>
      <c r="AK89">
        <v>0.56376887038001045</v>
      </c>
      <c r="AL89">
        <v>3845</v>
      </c>
      <c r="AM89">
        <v>0.56420942953894249</v>
      </c>
      <c r="AN89">
        <v>0.56332899869960984</v>
      </c>
      <c r="AO89">
        <v>0.7776831345826235</v>
      </c>
      <c r="AP89">
        <v>0.7355509818908238</v>
      </c>
      <c r="AQ89">
        <v>0.72283561285756714</v>
      </c>
      <c r="AR89">
        <v>0.72864606306162649</v>
      </c>
      <c r="AS89">
        <v>17610</v>
      </c>
      <c r="AT89">
        <v>0.77639001293535304</v>
      </c>
      <c r="AU89">
        <v>0.7776831345826235</v>
      </c>
      <c r="AV89">
        <v>0.77659869459296993</v>
      </c>
      <c r="AW89">
        <v>17610</v>
      </c>
    </row>
    <row r="90" spans="1:49" x14ac:dyDescent="0.25">
      <c r="A90">
        <v>4</v>
      </c>
      <c r="B90" s="1" t="s">
        <v>65</v>
      </c>
      <c r="C90" s="1" t="s">
        <v>66</v>
      </c>
      <c r="D90" s="1" t="s">
        <v>78</v>
      </c>
      <c r="E90">
        <v>1655.4819805622101</v>
      </c>
      <c r="F90">
        <v>70440</v>
      </c>
      <c r="G90">
        <v>52830</v>
      </c>
      <c r="H90">
        <v>17610</v>
      </c>
      <c r="I90">
        <v>0.7810335036910846</v>
      </c>
      <c r="J90">
        <v>0.74010470643190607</v>
      </c>
      <c r="K90">
        <v>0.7810335036910846</v>
      </c>
      <c r="L90">
        <v>0</v>
      </c>
      <c r="M90">
        <v>0.72871738865138125</v>
      </c>
      <c r="N90">
        <v>0.7810335036910846</v>
      </c>
      <c r="O90">
        <v>0</v>
      </c>
      <c r="P90">
        <v>0.73393666381414524</v>
      </c>
      <c r="Q90">
        <v>0.78103350369108449</v>
      </c>
      <c r="R90">
        <v>0</v>
      </c>
      <c r="S90" s="1" t="s">
        <v>150</v>
      </c>
      <c r="T90" s="1">
        <v>2817</v>
      </c>
      <c r="U90" s="1">
        <v>342</v>
      </c>
      <c r="V90" s="1">
        <v>700</v>
      </c>
      <c r="W90" s="1">
        <v>223</v>
      </c>
      <c r="X90" s="1">
        <v>8724</v>
      </c>
      <c r="Y90" s="1">
        <v>958</v>
      </c>
      <c r="Z90" s="1">
        <v>518</v>
      </c>
      <c r="AA90" s="1">
        <v>1115</v>
      </c>
      <c r="AB90" s="1">
        <v>2213</v>
      </c>
      <c r="AC90">
        <v>0.85689028582653959</v>
      </c>
      <c r="AD90">
        <v>0.88076728924785463</v>
      </c>
      <c r="AE90">
        <v>0.86866474161107232</v>
      </c>
      <c r="AF90">
        <v>9905</v>
      </c>
      <c r="AG90">
        <v>0.79173693086003372</v>
      </c>
      <c r="AH90">
        <v>0.72998186058564396</v>
      </c>
      <c r="AI90">
        <v>0.75960630982877175</v>
      </c>
      <c r="AJ90">
        <v>3859</v>
      </c>
      <c r="AK90">
        <v>0.57353894000259154</v>
      </c>
      <c r="AL90">
        <v>3846</v>
      </c>
      <c r="AM90">
        <v>0.5716869026091449</v>
      </c>
      <c r="AN90">
        <v>0.57540301612064482</v>
      </c>
      <c r="AO90">
        <v>0.7810335036910846</v>
      </c>
      <c r="AP90">
        <v>0.74010470643190607</v>
      </c>
      <c r="AQ90">
        <v>0.72871738865138125</v>
      </c>
      <c r="AR90">
        <v>0.73393666381414524</v>
      </c>
      <c r="AS90">
        <v>17610</v>
      </c>
      <c r="AT90">
        <v>0.78032475438588966</v>
      </c>
      <c r="AU90">
        <v>0.7810335036910846</v>
      </c>
      <c r="AV90">
        <v>0.78031094710601179</v>
      </c>
      <c r="AW90">
        <v>17610</v>
      </c>
    </row>
    <row r="91" spans="1:49" s="3" customFormat="1" x14ac:dyDescent="0.25">
      <c r="A91" s="2" t="s">
        <v>229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6613.8071827888489</v>
      </c>
      <c r="F91" s="2">
        <f>F90</f>
        <v>70440</v>
      </c>
      <c r="G91" s="2">
        <f t="shared" ref="G91:H91" si="170">G90</f>
        <v>52830</v>
      </c>
      <c r="H91" s="2">
        <f t="shared" si="170"/>
        <v>17610</v>
      </c>
      <c r="I91" s="2">
        <f>SUM(I87:I90)/4</f>
        <v>0.77915956842703016</v>
      </c>
      <c r="J91" s="2">
        <f t="shared" ref="J91:L91" si="171">SUM(J87:J90)/4</f>
        <v>0.73852083942412028</v>
      </c>
      <c r="K91" s="2">
        <f t="shared" si="171"/>
        <v>0.77915956842703016</v>
      </c>
      <c r="L91" s="2">
        <f t="shared" si="171"/>
        <v>0</v>
      </c>
      <c r="M91" s="2">
        <f t="shared" ref="M91:R91" si="172">SUM(M87:M90)/4</f>
        <v>0.72875351788092768</v>
      </c>
      <c r="N91" s="2">
        <f t="shared" si="172"/>
        <v>0.77915956842703016</v>
      </c>
      <c r="O91" s="2">
        <f t="shared" si="172"/>
        <v>0</v>
      </c>
      <c r="P91" s="2">
        <f t="shared" si="172"/>
        <v>0.7332145766172522</v>
      </c>
      <c r="Q91" s="2">
        <f t="shared" si="172"/>
        <v>0.77915956842703005</v>
      </c>
      <c r="R91" s="2">
        <f t="shared" si="172"/>
        <v>0</v>
      </c>
      <c r="S91" s="2"/>
      <c r="T91" s="2">
        <f>ROUND(SUM(T87:T90)/4,0)</f>
        <v>2846</v>
      </c>
      <c r="U91" s="2">
        <f>ROUND(SUM(U87:U90)/4,0)</f>
        <v>330</v>
      </c>
      <c r="V91" s="2">
        <f t="shared" ref="V91:AB91" si="173">ROUND(SUM(V87:V90)/4,0)</f>
        <v>683</v>
      </c>
      <c r="W91" s="2">
        <f t="shared" si="173"/>
        <v>216</v>
      </c>
      <c r="X91" s="2">
        <f t="shared" si="173"/>
        <v>8670</v>
      </c>
      <c r="Y91" s="2">
        <f t="shared" si="173"/>
        <v>1020</v>
      </c>
      <c r="Z91" s="2">
        <f t="shared" si="173"/>
        <v>520</v>
      </c>
      <c r="AA91" s="2">
        <f t="shared" si="173"/>
        <v>1120</v>
      </c>
      <c r="AB91" s="2">
        <f t="shared" si="173"/>
        <v>2206</v>
      </c>
      <c r="AC91" s="2">
        <f t="shared" ref="AC91" si="174">SUM(AC87:AC90)/4</f>
        <v>0.85674951392229493</v>
      </c>
      <c r="AD91" s="2">
        <f t="shared" ref="AD91:AE91" si="175">SUM(AD87:AD90)/4</f>
        <v>0.87519888873635288</v>
      </c>
      <c r="AE91" s="2">
        <f t="shared" si="175"/>
        <v>0.86585888301670588</v>
      </c>
      <c r="AF91" s="2">
        <f>AF90</f>
        <v>9905</v>
      </c>
      <c r="AG91" s="2">
        <f t="shared" ref="AG91:AI91" si="176">SUM(AG87:AG90)/4</f>
        <v>0.79451978774933263</v>
      </c>
      <c r="AH91" s="2">
        <f t="shared" si="176"/>
        <v>0.73743197719616482</v>
      </c>
      <c r="AI91" s="2">
        <f t="shared" si="176"/>
        <v>0.76489086226852765</v>
      </c>
      <c r="AJ91" s="2">
        <f>AJ90</f>
        <v>3859</v>
      </c>
      <c r="AK91" s="2">
        <f t="shared" ref="AK91:AM91" si="177">SUM(AK87:AK90)/4</f>
        <v>0.56889398456652285</v>
      </c>
      <c r="AL91" s="2">
        <f t="shared" si="177"/>
        <v>3845.25</v>
      </c>
      <c r="AM91" s="2">
        <f t="shared" si="177"/>
        <v>0.56429321660073362</v>
      </c>
      <c r="AN91" s="2">
        <f>AN90</f>
        <v>0.57540301612064482</v>
      </c>
      <c r="AO91" s="2">
        <f t="shared" ref="AO91:AR91" si="178">SUM(AO87:AO90)/4</f>
        <v>0.77915956842703016</v>
      </c>
      <c r="AP91" s="2">
        <f t="shared" si="178"/>
        <v>0.73852083942412028</v>
      </c>
      <c r="AQ91" s="2">
        <f t="shared" si="178"/>
        <v>0.72875351788092768</v>
      </c>
      <c r="AR91" s="2">
        <f t="shared" si="178"/>
        <v>0.7332145766172522</v>
      </c>
      <c r="AS91" s="2">
        <f>AS90</f>
        <v>17610</v>
      </c>
      <c r="AT91" s="2">
        <f t="shared" ref="AT91:AV91" si="179">SUM(AT87:AT90)/4</f>
        <v>0.77925318925740739</v>
      </c>
      <c r="AU91" s="2">
        <f t="shared" si="179"/>
        <v>0.77915956842703016</v>
      </c>
      <c r="AV91" s="2">
        <f t="shared" si="179"/>
        <v>0.77888901316670156</v>
      </c>
      <c r="AW91" s="2">
        <f>AW90</f>
        <v>17610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9"/>
  <sheetViews>
    <sheetView topLeftCell="Q1" zoomScale="130" zoomScaleNormal="130" workbookViewId="0">
      <selection activeCell="Z2" sqref="Z2:AB19"/>
    </sheetView>
  </sheetViews>
  <sheetFormatPr baseColWidth="10" defaultColWidth="9.140625" defaultRowHeight="15" x14ac:dyDescent="0.25"/>
  <cols>
    <col min="1" max="1" width="9.42578125" customWidth="1"/>
    <col min="2" max="2" width="9.28515625" customWidth="1"/>
    <col min="6" max="6" width="12.7109375" customWidth="1"/>
    <col min="7" max="7" width="12.140625" customWidth="1"/>
    <col min="9" max="9" width="9.7109375" customWidth="1"/>
    <col min="10" max="10" width="15.85546875" customWidth="1"/>
    <col min="11" max="11" width="15.28515625" customWidth="1"/>
    <col min="12" max="12" width="15.85546875" customWidth="1"/>
    <col min="13" max="13" width="13.28515625" customWidth="1"/>
    <col min="14" max="14" width="12.7109375" customWidth="1"/>
    <col min="15" max="15" width="13.140625" customWidth="1"/>
    <col min="16" max="16" width="10" customWidth="1"/>
    <col min="17" max="17" width="9.42578125" customWidth="1"/>
    <col min="18" max="18" width="10" customWidth="1"/>
    <col min="20" max="20" width="11.7109375" customWidth="1"/>
    <col min="21" max="21" width="11.28515625" customWidth="1"/>
    <col min="22" max="22" width="11.85546875" customWidth="1"/>
    <col min="23" max="23" width="11.28515625" customWidth="1"/>
    <col min="24" max="24" width="11" customWidth="1"/>
    <col min="25" max="25" width="11.5703125" customWidth="1"/>
    <col min="26" max="26" width="12.28515625" customWidth="1"/>
    <col min="27" max="27" width="11.5703125" customWidth="1"/>
    <col min="28" max="28" width="12" customWidth="1"/>
    <col min="29" max="29" width="13.28515625" customWidth="1"/>
    <col min="30" max="30" width="10.140625" customWidth="1"/>
    <col min="31" max="31" width="12.42578125" customWidth="1"/>
    <col min="32" max="32" width="12.28515625" customWidth="1"/>
    <col min="33" max="33" width="13.5703125" customWidth="1"/>
    <col min="34" max="34" width="10.42578125" customWidth="1"/>
    <col min="35" max="35" width="12.7109375" customWidth="1"/>
    <col min="36" max="36" width="12.5703125" customWidth="1"/>
    <col min="37" max="37" width="12.85546875" customWidth="1"/>
    <col min="38" max="38" width="12.7109375" customWidth="1"/>
    <col min="39" max="39" width="13.85546875" customWidth="1"/>
    <col min="40" max="40" width="10.5703125" customWidth="1"/>
    <col min="41" max="41" width="17.5703125" customWidth="1"/>
    <col min="42" max="42" width="19.28515625" customWidth="1"/>
    <col min="43" max="43" width="16.140625" customWidth="1"/>
    <col min="44" max="44" width="18.42578125" customWidth="1"/>
    <col min="45" max="45" width="18.140625" customWidth="1"/>
    <col min="46" max="46" width="21.85546875" customWidth="1"/>
    <col min="47" max="47" width="18.7109375" customWidth="1"/>
    <col min="48" max="48" width="21" customWidth="1"/>
    <col min="49" max="49" width="20.85546875" customWidth="1"/>
  </cols>
  <sheetData>
    <row r="1" spans="1:4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256</v>
      </c>
      <c r="U1" s="4" t="s">
        <v>257</v>
      </c>
      <c r="V1" s="4" t="s">
        <v>258</v>
      </c>
      <c r="W1" s="4" t="s">
        <v>259</v>
      </c>
      <c r="X1" s="4" t="s">
        <v>260</v>
      </c>
      <c r="Y1" s="4" t="s">
        <v>261</v>
      </c>
      <c r="Z1" s="4" t="s">
        <v>262</v>
      </c>
      <c r="AA1" s="4" t="s">
        <v>263</v>
      </c>
      <c r="AB1" s="4" t="s">
        <v>264</v>
      </c>
      <c r="AC1" s="4" t="s">
        <v>238</v>
      </c>
      <c r="AD1" s="4" t="s">
        <v>239</v>
      </c>
      <c r="AE1" s="4" t="s">
        <v>240</v>
      </c>
      <c r="AF1" s="4" t="s">
        <v>241</v>
      </c>
      <c r="AG1" s="4" t="s">
        <v>242</v>
      </c>
      <c r="AH1" s="4" t="s">
        <v>243</v>
      </c>
      <c r="AI1" s="4" t="s">
        <v>244</v>
      </c>
      <c r="AJ1" s="4" t="s">
        <v>245</v>
      </c>
      <c r="AK1" s="4" t="s">
        <v>265</v>
      </c>
      <c r="AL1" s="4" t="s">
        <v>266</v>
      </c>
      <c r="AM1" s="4" t="s">
        <v>267</v>
      </c>
      <c r="AN1" s="4" t="s">
        <v>268</v>
      </c>
      <c r="AO1" s="4" t="s">
        <v>19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25</v>
      </c>
      <c r="AV1" s="4" t="s">
        <v>26</v>
      </c>
      <c r="AW1" s="4" t="s">
        <v>27</v>
      </c>
    </row>
    <row r="2" spans="1:49" s="4" customFormat="1" x14ac:dyDescent="0.25">
      <c r="A2" s="4" t="s">
        <v>229</v>
      </c>
      <c r="B2" s="4" t="s">
        <v>28</v>
      </c>
      <c r="C2" s="4" t="s">
        <v>29</v>
      </c>
      <c r="D2" s="4" t="s">
        <v>78</v>
      </c>
      <c r="E2" s="4">
        <v>63.055829524993896</v>
      </c>
      <c r="F2" s="4">
        <v>270</v>
      </c>
      <c r="G2" s="4">
        <v>203</v>
      </c>
      <c r="H2" s="4">
        <v>67</v>
      </c>
      <c r="I2" s="4">
        <v>0.44814530289727827</v>
      </c>
      <c r="J2" s="4">
        <v>0.29468434009915939</v>
      </c>
      <c r="K2" s="4">
        <v>0.44814530289727827</v>
      </c>
      <c r="L2" s="4">
        <v>0</v>
      </c>
      <c r="M2" s="4">
        <v>0.34612833403155979</v>
      </c>
      <c r="N2" s="4">
        <v>0.44814530289727827</v>
      </c>
      <c r="O2" s="4">
        <v>0</v>
      </c>
      <c r="P2" s="4">
        <v>0.27753180011769613</v>
      </c>
      <c r="Q2" s="4">
        <v>0.44814530289727827</v>
      </c>
      <c r="R2" s="4">
        <v>0</v>
      </c>
      <c r="T2" s="4">
        <v>4</v>
      </c>
      <c r="U2" s="4">
        <v>1</v>
      </c>
      <c r="V2" s="4">
        <v>18</v>
      </c>
      <c r="W2" s="4">
        <v>1</v>
      </c>
      <c r="X2" s="4">
        <v>0</v>
      </c>
      <c r="Y2" s="4">
        <v>13</v>
      </c>
      <c r="Z2" s="4">
        <v>5</v>
      </c>
      <c r="AA2" s="4">
        <v>0</v>
      </c>
      <c r="AB2" s="4">
        <v>26</v>
      </c>
      <c r="AC2" s="4">
        <v>0.125</v>
      </c>
      <c r="AD2" s="4">
        <v>1.7857142857142849E-2</v>
      </c>
      <c r="AE2" s="4">
        <v>3.125E-2</v>
      </c>
      <c r="AF2" s="4">
        <v>14</v>
      </c>
      <c r="AG2" s="4">
        <v>0.29696969696969699</v>
      </c>
      <c r="AH2" s="4">
        <v>0.1818181818181818</v>
      </c>
      <c r="AI2" s="4">
        <v>0.20949693008516534</v>
      </c>
      <c r="AJ2" s="4">
        <v>22</v>
      </c>
      <c r="AK2" s="4">
        <v>0.5918484702679232</v>
      </c>
      <c r="AL2" s="4">
        <v>31</v>
      </c>
      <c r="AM2" s="4">
        <v>0.46208332332778113</v>
      </c>
      <c r="AN2" s="4">
        <v>0.67741935483870963</v>
      </c>
      <c r="AO2" s="4">
        <v>0.44814530289727827</v>
      </c>
      <c r="AP2" s="4">
        <v>0.29468434009915939</v>
      </c>
      <c r="AQ2" s="4">
        <v>0.34612833403155979</v>
      </c>
      <c r="AR2" s="4">
        <v>0.27753180011769613</v>
      </c>
      <c r="AS2" s="4">
        <v>67</v>
      </c>
      <c r="AT2" s="4">
        <v>0.33540562925848605</v>
      </c>
      <c r="AU2" s="4">
        <v>0.44814530289727827</v>
      </c>
      <c r="AV2" s="4">
        <v>0.3468918097928641</v>
      </c>
      <c r="AW2" s="4">
        <v>67</v>
      </c>
    </row>
    <row r="3" spans="1:49" s="4" customFormat="1" x14ac:dyDescent="0.25">
      <c r="A3" s="4" t="s">
        <v>229</v>
      </c>
      <c r="B3" s="4" t="s">
        <v>31</v>
      </c>
      <c r="C3" s="4" t="s">
        <v>32</v>
      </c>
      <c r="D3" s="4" t="s">
        <v>78</v>
      </c>
      <c r="E3" s="4">
        <v>99.380309820175171</v>
      </c>
      <c r="F3" s="4">
        <v>704</v>
      </c>
      <c r="G3" s="4">
        <v>528</v>
      </c>
      <c r="H3" s="4">
        <v>176</v>
      </c>
      <c r="I3" s="4">
        <v>0.609375</v>
      </c>
      <c r="J3" s="4">
        <v>0.58469419522389809</v>
      </c>
      <c r="K3" s="4">
        <v>0.609375</v>
      </c>
      <c r="L3" s="4">
        <v>0</v>
      </c>
      <c r="M3" s="4">
        <v>0.55345693966311071</v>
      </c>
      <c r="N3" s="4">
        <v>0.609375</v>
      </c>
      <c r="O3" s="4">
        <v>0</v>
      </c>
      <c r="P3" s="4">
        <v>0.56001469487087707</v>
      </c>
      <c r="Q3" s="4">
        <v>0.609375</v>
      </c>
      <c r="R3" s="4">
        <v>0</v>
      </c>
      <c r="T3" s="4">
        <v>72</v>
      </c>
      <c r="U3" s="4">
        <v>15</v>
      </c>
      <c r="V3" s="4">
        <v>6</v>
      </c>
      <c r="W3" s="4">
        <v>27</v>
      </c>
      <c r="X3" s="4">
        <v>18</v>
      </c>
      <c r="Y3" s="4">
        <v>6</v>
      </c>
      <c r="Z3" s="4">
        <v>12</v>
      </c>
      <c r="AA3" s="4">
        <v>4</v>
      </c>
      <c r="AB3" s="4">
        <v>18</v>
      </c>
      <c r="AC3" s="4">
        <v>0.49093895724993286</v>
      </c>
      <c r="AD3" s="4">
        <v>0.35166666666666663</v>
      </c>
      <c r="AE3" s="4">
        <v>0.40705993157267517</v>
      </c>
      <c r="AF3" s="4">
        <v>51</v>
      </c>
      <c r="AG3" s="4">
        <v>0.65162476060893582</v>
      </c>
      <c r="AH3" s="4">
        <v>0.77840112201963529</v>
      </c>
      <c r="AI3" s="4">
        <v>0.7085289564952072</v>
      </c>
      <c r="AJ3" s="4">
        <v>92</v>
      </c>
      <c r="AK3" s="4">
        <v>0.56445519654474874</v>
      </c>
      <c r="AL3" s="4">
        <v>33</v>
      </c>
      <c r="AM3" s="4">
        <v>0.61151886781282561</v>
      </c>
      <c r="AN3" s="4">
        <v>0.39393939393939392</v>
      </c>
      <c r="AO3" s="4">
        <v>0.609375</v>
      </c>
      <c r="AP3" s="4">
        <v>0.58469419522389809</v>
      </c>
      <c r="AQ3" s="4">
        <v>0.55345693966311071</v>
      </c>
      <c r="AR3" s="4">
        <v>0.56001469487087707</v>
      </c>
      <c r="AS3" s="4">
        <v>176</v>
      </c>
      <c r="AT3" s="4">
        <v>0.59804132660394693</v>
      </c>
      <c r="AU3" s="4">
        <v>0.609375</v>
      </c>
      <c r="AV3" s="4">
        <v>0.59498670533544595</v>
      </c>
      <c r="AW3" s="4">
        <v>176</v>
      </c>
    </row>
    <row r="4" spans="1:49" s="4" customFormat="1" x14ac:dyDescent="0.25">
      <c r="A4" s="4" t="s">
        <v>229</v>
      </c>
      <c r="B4" s="4" t="s">
        <v>33</v>
      </c>
      <c r="C4" s="4" t="s">
        <v>34</v>
      </c>
      <c r="D4" s="4" t="s">
        <v>78</v>
      </c>
      <c r="E4" s="4">
        <v>61.606495380401611</v>
      </c>
      <c r="F4" s="4">
        <v>270</v>
      </c>
      <c r="G4" s="4">
        <v>203</v>
      </c>
      <c r="H4" s="4">
        <v>67</v>
      </c>
      <c r="I4" s="4">
        <v>0.64815627743634763</v>
      </c>
      <c r="J4" s="4">
        <v>0.68096362158862145</v>
      </c>
      <c r="K4" s="4">
        <v>0.64815627743634763</v>
      </c>
      <c r="L4" s="4">
        <v>0</v>
      </c>
      <c r="M4" s="4">
        <v>0.62545901100888313</v>
      </c>
      <c r="N4" s="4">
        <v>0.64815627743634763</v>
      </c>
      <c r="O4" s="4">
        <v>0</v>
      </c>
      <c r="P4" s="4">
        <v>0.62717000755336305</v>
      </c>
      <c r="Q4" s="4">
        <v>0.64815627743634763</v>
      </c>
      <c r="R4" s="4">
        <v>0</v>
      </c>
      <c r="T4" s="4">
        <v>23</v>
      </c>
      <c r="U4" s="4">
        <v>2</v>
      </c>
      <c r="V4" s="4">
        <v>2</v>
      </c>
      <c r="W4" s="4">
        <v>5</v>
      </c>
      <c r="X4" s="4">
        <v>9</v>
      </c>
      <c r="Y4" s="4">
        <v>4</v>
      </c>
      <c r="Z4" s="4">
        <v>10</v>
      </c>
      <c r="AA4" s="4">
        <v>2</v>
      </c>
      <c r="AB4" s="4">
        <v>12</v>
      </c>
      <c r="AC4" s="4">
        <v>0.73471840659340659</v>
      </c>
      <c r="AD4" s="4">
        <v>0.53513071895424846</v>
      </c>
      <c r="AE4" s="4">
        <v>0.60494652406417115</v>
      </c>
      <c r="AF4" s="4">
        <v>17</v>
      </c>
      <c r="AG4" s="4">
        <v>0.62722007722007722</v>
      </c>
      <c r="AH4" s="4">
        <v>0.83531746031746024</v>
      </c>
      <c r="AI4" s="4">
        <v>0.71210659420828604</v>
      </c>
      <c r="AJ4" s="4">
        <v>27</v>
      </c>
      <c r="AK4" s="4">
        <v>0.56445690438763174</v>
      </c>
      <c r="AL4" s="4">
        <v>22.75</v>
      </c>
      <c r="AM4" s="4">
        <v>0.68095238095238098</v>
      </c>
      <c r="AN4" s="4">
        <v>0.47826086956521741</v>
      </c>
      <c r="AO4" s="4">
        <v>0.64815627743634763</v>
      </c>
      <c r="AP4" s="4">
        <v>0.68096362158862145</v>
      </c>
      <c r="AQ4" s="4">
        <v>0.62545901100888313</v>
      </c>
      <c r="AR4" s="4">
        <v>0.62717000755336305</v>
      </c>
      <c r="AS4" s="4">
        <v>67</v>
      </c>
      <c r="AT4" s="4">
        <v>0.67285276599779453</v>
      </c>
      <c r="AU4" s="4">
        <v>0.64815627743634763</v>
      </c>
      <c r="AV4" s="4">
        <v>0.63516879081773614</v>
      </c>
      <c r="AW4" s="4">
        <v>67</v>
      </c>
    </row>
    <row r="5" spans="1:49" s="4" customFormat="1" x14ac:dyDescent="0.25">
      <c r="A5" s="4" t="s">
        <v>229</v>
      </c>
      <c r="B5" s="4" t="s">
        <v>35</v>
      </c>
      <c r="C5" s="4" t="s">
        <v>36</v>
      </c>
      <c r="D5" s="4" t="s">
        <v>78</v>
      </c>
      <c r="E5" s="4">
        <v>2509.6942706108093</v>
      </c>
      <c r="F5" s="4">
        <v>26686</v>
      </c>
      <c r="G5" s="4">
        <v>20015</v>
      </c>
      <c r="H5" s="4">
        <v>6671</v>
      </c>
      <c r="I5" s="4">
        <v>0.81900608466906588</v>
      </c>
      <c r="J5" s="4">
        <v>0.72470505411795327</v>
      </c>
      <c r="K5" s="4">
        <v>0.81900608466906588</v>
      </c>
      <c r="L5" s="4">
        <v>0</v>
      </c>
      <c r="M5" s="4">
        <v>0.71197676566153711</v>
      </c>
      <c r="N5" s="4">
        <v>0.81900608466906588</v>
      </c>
      <c r="O5" s="4">
        <v>0</v>
      </c>
      <c r="P5" s="4">
        <v>0.71776340387977178</v>
      </c>
      <c r="Q5" s="4">
        <v>0.81900608466906588</v>
      </c>
      <c r="R5" s="4">
        <v>0</v>
      </c>
      <c r="T5" s="4">
        <v>1250</v>
      </c>
      <c r="U5" s="4">
        <v>29</v>
      </c>
      <c r="V5" s="4">
        <v>443</v>
      </c>
      <c r="W5" s="4">
        <v>30</v>
      </c>
      <c r="X5" s="4">
        <v>204</v>
      </c>
      <c r="Y5" s="4">
        <v>150</v>
      </c>
      <c r="Z5" s="4">
        <v>431</v>
      </c>
      <c r="AA5" s="4">
        <v>125</v>
      </c>
      <c r="AB5" s="4">
        <v>4010</v>
      </c>
      <c r="AC5" s="4">
        <v>0.57173512121062475</v>
      </c>
      <c r="AD5" s="4">
        <v>0.5315662202380953</v>
      </c>
      <c r="AE5" s="4">
        <v>0.55052335217125314</v>
      </c>
      <c r="AF5" s="4">
        <v>384</v>
      </c>
      <c r="AG5" s="4">
        <v>0.73093124558108702</v>
      </c>
      <c r="AH5" s="4">
        <v>0.72614610391144163</v>
      </c>
      <c r="AI5" s="4">
        <v>0.72803054105314147</v>
      </c>
      <c r="AJ5" s="4">
        <v>1722</v>
      </c>
      <c r="AK5" s="4">
        <v>0.87473631841492072</v>
      </c>
      <c r="AL5" s="4">
        <v>4565.5</v>
      </c>
      <c r="AM5" s="4">
        <v>0.87144879556214783</v>
      </c>
      <c r="AN5" s="4">
        <v>0.88170865279299016</v>
      </c>
      <c r="AO5" s="4">
        <v>0.81900608466906588</v>
      </c>
      <c r="AP5" s="4">
        <v>0.72470505411795327</v>
      </c>
      <c r="AQ5" s="4">
        <v>0.71197676566153711</v>
      </c>
      <c r="AR5" s="4">
        <v>0.71776340387977178</v>
      </c>
      <c r="AS5" s="4">
        <v>6671</v>
      </c>
      <c r="AT5" s="4">
        <v>0.81792240861225007</v>
      </c>
      <c r="AU5" s="4">
        <v>0.81900608466906588</v>
      </c>
      <c r="AV5" s="4">
        <v>0.81820174932171952</v>
      </c>
      <c r="AW5" s="4">
        <v>6671</v>
      </c>
    </row>
    <row r="6" spans="1:49" s="4" customFormat="1" x14ac:dyDescent="0.25">
      <c r="A6" s="4" t="s">
        <v>229</v>
      </c>
      <c r="B6" s="4" t="s">
        <v>37</v>
      </c>
      <c r="C6" s="4" t="s">
        <v>38</v>
      </c>
      <c r="D6" s="4" t="s">
        <v>78</v>
      </c>
      <c r="E6" s="4">
        <v>167.74436831474304</v>
      </c>
      <c r="F6" s="4">
        <v>1426</v>
      </c>
      <c r="G6" s="4">
        <v>1070</v>
      </c>
      <c r="H6" s="4">
        <v>356</v>
      </c>
      <c r="I6" s="4">
        <v>0.69214624051867946</v>
      </c>
      <c r="J6" s="4">
        <v>0.68767245164180946</v>
      </c>
      <c r="K6" s="4">
        <v>0.69214624051867946</v>
      </c>
      <c r="L6" s="4">
        <v>0</v>
      </c>
      <c r="M6" s="4">
        <v>0.69021083899816815</v>
      </c>
      <c r="N6" s="4">
        <v>0.69214624051867946</v>
      </c>
      <c r="O6" s="4">
        <v>0</v>
      </c>
      <c r="P6" s="4">
        <v>0.68747611229392924</v>
      </c>
      <c r="Q6" s="4">
        <v>0.69214624051867946</v>
      </c>
      <c r="R6" s="4">
        <v>0</v>
      </c>
      <c r="T6" s="4">
        <v>88</v>
      </c>
      <c r="U6" s="4">
        <v>8</v>
      </c>
      <c r="V6" s="4">
        <v>23</v>
      </c>
      <c r="W6" s="4">
        <v>12</v>
      </c>
      <c r="X6" s="4">
        <v>55</v>
      </c>
      <c r="Y6" s="4">
        <v>17</v>
      </c>
      <c r="Z6" s="4">
        <v>29</v>
      </c>
      <c r="AA6" s="4">
        <v>21</v>
      </c>
      <c r="AB6" s="4">
        <v>104</v>
      </c>
      <c r="AC6" s="4">
        <v>0.6583504359170167</v>
      </c>
      <c r="AD6" s="4">
        <v>0.65472604704532411</v>
      </c>
      <c r="AE6" s="4">
        <v>0.65498730019775286</v>
      </c>
      <c r="AF6" s="4">
        <v>83</v>
      </c>
      <c r="AG6" s="4">
        <v>0.68408826366326292</v>
      </c>
      <c r="AH6" s="4">
        <v>0.74111593790058405</v>
      </c>
      <c r="AI6" s="4">
        <v>0.71109575739720521</v>
      </c>
      <c r="AJ6" s="4">
        <v>119</v>
      </c>
      <c r="AK6" s="4">
        <v>0.69634527928682965</v>
      </c>
      <c r="AL6" s="4">
        <v>154.5</v>
      </c>
      <c r="AM6" s="4">
        <v>0.72057865534514909</v>
      </c>
      <c r="AN6" s="4">
        <v>0.69480519480519476</v>
      </c>
      <c r="AO6" s="4">
        <v>0.69214624051867946</v>
      </c>
      <c r="AP6" s="4">
        <v>0.68767245164180946</v>
      </c>
      <c r="AQ6" s="4">
        <v>0.69021083899816815</v>
      </c>
      <c r="AR6" s="4">
        <v>0.68747611229392924</v>
      </c>
      <c r="AS6" s="4">
        <v>356</v>
      </c>
      <c r="AT6" s="4">
        <v>0.69385824168950894</v>
      </c>
      <c r="AU6" s="4">
        <v>0.69214624051867946</v>
      </c>
      <c r="AV6" s="4">
        <v>0.69155728056673738</v>
      </c>
      <c r="AW6" s="4">
        <v>356</v>
      </c>
    </row>
    <row r="7" spans="1:49" s="4" customFormat="1" x14ac:dyDescent="0.25">
      <c r="A7" s="4" t="s">
        <v>229</v>
      </c>
      <c r="B7" s="4" t="s">
        <v>39</v>
      </c>
      <c r="C7" s="4" t="s">
        <v>40</v>
      </c>
      <c r="D7" s="4" t="s">
        <v>78</v>
      </c>
      <c r="E7" s="4">
        <v>249.64828777313232</v>
      </c>
      <c r="F7" s="4">
        <v>2334</v>
      </c>
      <c r="G7" s="4">
        <v>1751</v>
      </c>
      <c r="H7" s="4">
        <v>583</v>
      </c>
      <c r="I7" s="4">
        <v>0.80848204845038651</v>
      </c>
      <c r="J7" s="4">
        <v>0.78081198100523408</v>
      </c>
      <c r="K7" s="4">
        <v>0.80848204845038651</v>
      </c>
      <c r="L7" s="4">
        <v>0</v>
      </c>
      <c r="M7" s="4">
        <v>0.7624207150112623</v>
      </c>
      <c r="N7" s="4">
        <v>0.80848204845038651</v>
      </c>
      <c r="O7" s="4">
        <v>0</v>
      </c>
      <c r="P7" s="4">
        <v>0.76793023691722972</v>
      </c>
      <c r="Q7" s="4">
        <v>0.8084820484503864</v>
      </c>
      <c r="R7" s="4">
        <v>0</v>
      </c>
      <c r="T7" s="4">
        <v>88</v>
      </c>
      <c r="U7" s="4">
        <v>2</v>
      </c>
      <c r="V7" s="4">
        <v>31</v>
      </c>
      <c r="W7" s="4">
        <v>2</v>
      </c>
      <c r="X7" s="4">
        <v>65</v>
      </c>
      <c r="Y7" s="4">
        <v>27</v>
      </c>
      <c r="Z7" s="4">
        <v>31</v>
      </c>
      <c r="AA7" s="4">
        <v>19</v>
      </c>
      <c r="AB7" s="4">
        <v>319</v>
      </c>
      <c r="AC7" s="4">
        <v>0.76532559622277363</v>
      </c>
      <c r="AD7" s="4">
        <v>0.69623655913978499</v>
      </c>
      <c r="AE7" s="4">
        <v>0.72214430295801024</v>
      </c>
      <c r="AF7" s="4">
        <v>93</v>
      </c>
      <c r="AG7" s="4">
        <v>0.7302777777777778</v>
      </c>
      <c r="AH7" s="4">
        <v>0.72779772388565234</v>
      </c>
      <c r="AI7" s="4">
        <v>0.72681298005525907</v>
      </c>
      <c r="AJ7" s="4">
        <v>121</v>
      </c>
      <c r="AK7" s="4">
        <v>0.85483342773841997</v>
      </c>
      <c r="AL7" s="4">
        <v>369.25</v>
      </c>
      <c r="AM7" s="4">
        <v>0.84683256901515047</v>
      </c>
      <c r="AN7" s="4">
        <v>0.84552845528455289</v>
      </c>
      <c r="AO7" s="4">
        <v>0.80848204845038651</v>
      </c>
      <c r="AP7" s="4">
        <v>0.78081198100523408</v>
      </c>
      <c r="AQ7" s="4">
        <v>0.7624207150112623</v>
      </c>
      <c r="AR7" s="4">
        <v>0.76793023691722972</v>
      </c>
      <c r="AS7" s="4">
        <v>583</v>
      </c>
      <c r="AT7" s="4">
        <v>0.80961517548045903</v>
      </c>
      <c r="AU7" s="4">
        <v>0.80848204845038651</v>
      </c>
      <c r="AV7" s="4">
        <v>0.80708688853657096</v>
      </c>
      <c r="AW7" s="4">
        <v>583</v>
      </c>
    </row>
    <row r="8" spans="1:49" s="4" customFormat="1" x14ac:dyDescent="0.25">
      <c r="A8" s="4" t="s">
        <v>229</v>
      </c>
      <c r="B8" s="4" t="s">
        <v>41</v>
      </c>
      <c r="C8" s="4" t="s">
        <v>42</v>
      </c>
      <c r="D8" s="4" t="s">
        <v>78</v>
      </c>
      <c r="E8" s="4">
        <v>114.37837028503418</v>
      </c>
      <c r="F8" s="4">
        <v>851</v>
      </c>
      <c r="G8" s="4">
        <v>639</v>
      </c>
      <c r="H8" s="4">
        <v>212</v>
      </c>
      <c r="I8" s="4">
        <v>0.89304854282930279</v>
      </c>
      <c r="J8" s="4">
        <v>0.5168523239852818</v>
      </c>
      <c r="K8" s="4">
        <v>0.89304854282930279</v>
      </c>
      <c r="L8" s="4">
        <v>0</v>
      </c>
      <c r="M8" s="4">
        <v>0.53643847832652392</v>
      </c>
      <c r="N8" s="4">
        <v>0.89304854282930279</v>
      </c>
      <c r="O8" s="4">
        <v>0</v>
      </c>
      <c r="P8" s="4">
        <v>0.52509239027851506</v>
      </c>
      <c r="Q8" s="4">
        <v>0.89304854282930279</v>
      </c>
      <c r="R8" s="4">
        <v>0</v>
      </c>
      <c r="T8" s="4">
        <v>0</v>
      </c>
      <c r="U8" s="4">
        <v>1</v>
      </c>
      <c r="V8" s="4">
        <v>9</v>
      </c>
      <c r="W8" s="4">
        <v>0</v>
      </c>
      <c r="X8" s="4">
        <v>12</v>
      </c>
      <c r="Y8" s="4">
        <v>6</v>
      </c>
      <c r="Z8" s="4">
        <v>1</v>
      </c>
      <c r="AA8" s="4">
        <v>7</v>
      </c>
      <c r="AB8" s="4">
        <v>179</v>
      </c>
      <c r="AC8" s="4">
        <v>0.62918894830659533</v>
      </c>
      <c r="AD8" s="4">
        <v>0.6470588235294118</v>
      </c>
      <c r="AE8" s="4">
        <v>0.6339446589446589</v>
      </c>
      <c r="AF8" s="4">
        <v>17</v>
      </c>
      <c r="AG8" s="4">
        <v>0</v>
      </c>
      <c r="AH8" s="4">
        <v>0</v>
      </c>
      <c r="AI8" s="4">
        <v>0</v>
      </c>
      <c r="AJ8" s="4">
        <v>10</v>
      </c>
      <c r="AK8" s="4">
        <v>0.94133251189088607</v>
      </c>
      <c r="AL8" s="4">
        <v>185.5</v>
      </c>
      <c r="AM8" s="4">
        <v>0.92136802364925019</v>
      </c>
      <c r="AN8" s="4">
        <v>0.9513513513513514</v>
      </c>
      <c r="AO8" s="4">
        <v>0.89304854282930279</v>
      </c>
      <c r="AP8" s="4">
        <v>0.5168523239852818</v>
      </c>
      <c r="AQ8" s="4">
        <v>0.53643847832652392</v>
      </c>
      <c r="AR8" s="4">
        <v>0.52509239027851506</v>
      </c>
      <c r="AS8" s="4">
        <v>212</v>
      </c>
      <c r="AT8" s="4">
        <v>0.85599706293849576</v>
      </c>
      <c r="AU8" s="4">
        <v>0.89304854282930279</v>
      </c>
      <c r="AV8" s="4">
        <v>0.87375547355524419</v>
      </c>
      <c r="AW8" s="4">
        <v>212</v>
      </c>
    </row>
    <row r="9" spans="1:49" s="4" customFormat="1" x14ac:dyDescent="0.25">
      <c r="A9" s="4" t="s">
        <v>229</v>
      </c>
      <c r="B9" s="4" t="s">
        <v>43</v>
      </c>
      <c r="C9" s="4" t="s">
        <v>44</v>
      </c>
      <c r="D9" s="4" t="s">
        <v>78</v>
      </c>
      <c r="E9" s="4">
        <v>354.93226957321167</v>
      </c>
      <c r="F9" s="4">
        <v>3439</v>
      </c>
      <c r="G9" s="4">
        <v>2580</v>
      </c>
      <c r="H9" s="4">
        <v>859</v>
      </c>
      <c r="I9" s="4">
        <v>0.67258778460622137</v>
      </c>
      <c r="J9" s="4">
        <v>0.49712511707221907</v>
      </c>
      <c r="K9" s="4">
        <v>0.67258778460622137</v>
      </c>
      <c r="L9" s="4">
        <v>0</v>
      </c>
      <c r="M9" s="4">
        <v>0.47537316545917074</v>
      </c>
      <c r="N9" s="4">
        <v>0.67258778460622137</v>
      </c>
      <c r="O9" s="4">
        <v>0</v>
      </c>
      <c r="P9" s="4">
        <v>0.48082734665277482</v>
      </c>
      <c r="Q9" s="4">
        <v>0.67258778460622137</v>
      </c>
      <c r="R9" s="4">
        <v>0</v>
      </c>
      <c r="T9" s="4">
        <v>255</v>
      </c>
      <c r="U9" s="4">
        <v>0</v>
      </c>
      <c r="V9" s="4">
        <v>147</v>
      </c>
      <c r="W9" s="4">
        <v>3</v>
      </c>
      <c r="X9" s="4">
        <v>1</v>
      </c>
      <c r="Y9" s="4">
        <v>8</v>
      </c>
      <c r="Z9" s="4">
        <v>121</v>
      </c>
      <c r="AA9" s="4">
        <v>3</v>
      </c>
      <c r="AB9" s="4">
        <v>323</v>
      </c>
      <c r="AC9" s="4">
        <v>0.13988095238095236</v>
      </c>
      <c r="AD9" s="4">
        <v>7.045454545454545E-2</v>
      </c>
      <c r="AE9" s="4">
        <v>9.2156862745098017E-2</v>
      </c>
      <c r="AF9" s="4">
        <v>10</v>
      </c>
      <c r="AG9" s="4">
        <v>0.67305285638969448</v>
      </c>
      <c r="AH9" s="4">
        <v>0.63389256957109719</v>
      </c>
      <c r="AI9" s="4">
        <v>0.65178291880997119</v>
      </c>
      <c r="AJ9" s="4">
        <v>401</v>
      </c>
      <c r="AK9" s="4">
        <v>0.69854225840325546</v>
      </c>
      <c r="AL9" s="4">
        <v>447.5</v>
      </c>
      <c r="AM9" s="4">
        <v>0.6784415424460104</v>
      </c>
      <c r="AN9" s="4">
        <v>0.6986607142857143</v>
      </c>
      <c r="AO9" s="4">
        <v>0.67258778460622137</v>
      </c>
      <c r="AP9" s="4">
        <v>0.49712511707221907</v>
      </c>
      <c r="AQ9" s="4">
        <v>0.47537316545917074</v>
      </c>
      <c r="AR9" s="4">
        <v>0.48082734665277482</v>
      </c>
      <c r="AS9" s="4">
        <v>859</v>
      </c>
      <c r="AT9" s="4">
        <v>0.66920007748197086</v>
      </c>
      <c r="AU9" s="4">
        <v>0.67258778460622137</v>
      </c>
      <c r="AV9" s="4">
        <v>0.66912553678226661</v>
      </c>
      <c r="AW9" s="4">
        <v>859</v>
      </c>
    </row>
    <row r="10" spans="1:49" s="4" customFormat="1" x14ac:dyDescent="0.25">
      <c r="A10" s="4" t="s">
        <v>229</v>
      </c>
      <c r="B10" s="4" t="s">
        <v>57</v>
      </c>
      <c r="C10" s="4" t="s">
        <v>58</v>
      </c>
      <c r="D10" s="4" t="s">
        <v>78</v>
      </c>
      <c r="E10" s="4">
        <v>90.986468553543091</v>
      </c>
      <c r="F10" s="4">
        <v>590</v>
      </c>
      <c r="G10" s="4">
        <v>443</v>
      </c>
      <c r="H10" s="4">
        <v>147</v>
      </c>
      <c r="I10" s="4">
        <v>0.88643362750505605</v>
      </c>
      <c r="J10" s="4">
        <v>0.50505415788375985</v>
      </c>
      <c r="K10" s="4">
        <v>0.88643362750505605</v>
      </c>
      <c r="L10" s="4">
        <v>0</v>
      </c>
      <c r="M10" s="4">
        <v>0.50155228993811674</v>
      </c>
      <c r="N10" s="4">
        <v>0.88643362750505605</v>
      </c>
      <c r="O10" s="4">
        <v>0</v>
      </c>
      <c r="P10" s="4">
        <v>0.49844826222772332</v>
      </c>
      <c r="Q10" s="4">
        <v>0.88643362750505605</v>
      </c>
      <c r="R10" s="4">
        <v>0</v>
      </c>
      <c r="T10" s="4">
        <v>7</v>
      </c>
      <c r="U10" s="4">
        <v>6</v>
      </c>
      <c r="V10" s="4">
        <v>0</v>
      </c>
      <c r="W10" s="4">
        <v>2</v>
      </c>
      <c r="X10" s="4">
        <v>124</v>
      </c>
      <c r="Y10" s="4">
        <v>0</v>
      </c>
      <c r="Z10" s="4">
        <v>2</v>
      </c>
      <c r="AA10" s="4">
        <v>7</v>
      </c>
      <c r="AB10" s="4">
        <v>0</v>
      </c>
      <c r="AC10" s="4">
        <v>0.9056157703545763</v>
      </c>
      <c r="AD10" s="4">
        <v>0.98222097237845274</v>
      </c>
      <c r="AE10" s="4">
        <v>0.94226786360624681</v>
      </c>
      <c r="AF10" s="4">
        <v>126</v>
      </c>
      <c r="AG10" s="4">
        <v>0.60954670329670324</v>
      </c>
      <c r="AH10" s="4">
        <v>0.52243589743589747</v>
      </c>
      <c r="AI10" s="4">
        <v>0.55307692307692302</v>
      </c>
      <c r="AJ10" s="4">
        <v>13</v>
      </c>
      <c r="AK10" s="4">
        <v>0</v>
      </c>
      <c r="AL10" s="4">
        <v>8.5</v>
      </c>
      <c r="AM10" s="4">
        <v>0</v>
      </c>
      <c r="AN10" s="4">
        <v>0</v>
      </c>
      <c r="AO10" s="4">
        <v>0.88643362750505605</v>
      </c>
      <c r="AP10" s="4">
        <v>0.50505415788375985</v>
      </c>
      <c r="AQ10" s="4">
        <v>0.50155228993811674</v>
      </c>
      <c r="AR10" s="4">
        <v>0.49844826222772332</v>
      </c>
      <c r="AS10" s="4">
        <v>147</v>
      </c>
      <c r="AT10" s="4">
        <v>0.82816272096179944</v>
      </c>
      <c r="AU10" s="4">
        <v>0.88643362750505605</v>
      </c>
      <c r="AV10" s="4">
        <v>0.85478104047229397</v>
      </c>
      <c r="AW10" s="4">
        <v>147</v>
      </c>
    </row>
    <row r="11" spans="1:49" s="4" customFormat="1" x14ac:dyDescent="0.25">
      <c r="A11" s="4" t="s">
        <v>229</v>
      </c>
      <c r="B11" s="4" t="s">
        <v>59</v>
      </c>
      <c r="C11" s="4" t="s">
        <v>60</v>
      </c>
      <c r="D11" s="4" t="s">
        <v>78</v>
      </c>
      <c r="E11" s="4">
        <v>191.98603057861328</v>
      </c>
      <c r="F11" s="4">
        <v>1685</v>
      </c>
      <c r="G11" s="4">
        <v>1264</v>
      </c>
      <c r="H11" s="4">
        <v>421</v>
      </c>
      <c r="I11" s="4">
        <v>0.76972143733606513</v>
      </c>
      <c r="J11" s="4">
        <v>0.73543302728954618</v>
      </c>
      <c r="K11" s="4">
        <v>0.76972143733606513</v>
      </c>
      <c r="L11" s="4">
        <v>0</v>
      </c>
      <c r="M11" s="4">
        <v>0.73145608621528369</v>
      </c>
      <c r="N11" s="4">
        <v>0.76972143733606513</v>
      </c>
      <c r="O11" s="4">
        <v>0</v>
      </c>
      <c r="P11" s="4">
        <v>0.7325685450144197</v>
      </c>
      <c r="Q11" s="4">
        <v>0.76972143733606513</v>
      </c>
      <c r="R11" s="4">
        <v>0</v>
      </c>
      <c r="T11" s="4">
        <v>42</v>
      </c>
      <c r="U11" s="4">
        <v>17</v>
      </c>
      <c r="V11" s="4">
        <v>14</v>
      </c>
      <c r="W11" s="4">
        <v>16</v>
      </c>
      <c r="X11" s="4">
        <v>150</v>
      </c>
      <c r="Y11" s="4">
        <v>15</v>
      </c>
      <c r="Z11" s="4">
        <v>14</v>
      </c>
      <c r="AA11" s="4">
        <v>22</v>
      </c>
      <c r="AB11" s="4">
        <v>133</v>
      </c>
      <c r="AC11" s="4">
        <v>0.79104411838217692</v>
      </c>
      <c r="AD11" s="4">
        <v>0.83279019242706398</v>
      </c>
      <c r="AE11" s="4">
        <v>0.8111319512739561</v>
      </c>
      <c r="AF11" s="4">
        <v>180</v>
      </c>
      <c r="AG11" s="4">
        <v>0.58902451631959818</v>
      </c>
      <c r="AH11" s="4">
        <v>0.57577054794520544</v>
      </c>
      <c r="AI11" s="4">
        <v>0.58107792344144826</v>
      </c>
      <c r="AJ11" s="4">
        <v>72</v>
      </c>
      <c r="AK11" s="4">
        <v>0.80549576032785475</v>
      </c>
      <c r="AL11" s="4">
        <v>169.25</v>
      </c>
      <c r="AM11" s="4">
        <v>0.82623044716686356</v>
      </c>
      <c r="AN11" s="4">
        <v>0.78106508875739644</v>
      </c>
      <c r="AO11" s="4">
        <v>0.76972143733606513</v>
      </c>
      <c r="AP11" s="4">
        <v>0.73543302728954618</v>
      </c>
      <c r="AQ11" s="4">
        <v>0.73145608621528369</v>
      </c>
      <c r="AR11" s="4">
        <v>0.7325685450144197</v>
      </c>
      <c r="AS11" s="4">
        <v>421</v>
      </c>
      <c r="AT11" s="4">
        <v>0.77047975248431566</v>
      </c>
      <c r="AU11" s="4">
        <v>0.76972143733606513</v>
      </c>
      <c r="AV11" s="4">
        <v>0.76932729594448035</v>
      </c>
      <c r="AW11" s="4">
        <v>421</v>
      </c>
    </row>
    <row r="12" spans="1:49" s="4" customFormat="1" x14ac:dyDescent="0.25">
      <c r="A12" s="4" t="s">
        <v>229</v>
      </c>
      <c r="B12" s="4" t="s">
        <v>45</v>
      </c>
      <c r="C12" s="4" t="s">
        <v>46</v>
      </c>
      <c r="D12" s="4" t="s">
        <v>78</v>
      </c>
      <c r="E12" s="4">
        <v>722.04296541213989</v>
      </c>
      <c r="F12" s="4">
        <v>7476</v>
      </c>
      <c r="G12" s="4">
        <v>5607</v>
      </c>
      <c r="H12" s="4">
        <v>1869</v>
      </c>
      <c r="I12" s="4">
        <v>0.76912787586944886</v>
      </c>
      <c r="J12" s="4">
        <v>0.70896873860828735</v>
      </c>
      <c r="K12" s="4">
        <v>0.76912787586944886</v>
      </c>
      <c r="L12" s="4">
        <v>0</v>
      </c>
      <c r="M12" s="4">
        <v>0.69352382457492023</v>
      </c>
      <c r="N12" s="4">
        <v>0.76912787586944886</v>
      </c>
      <c r="O12" s="4">
        <v>0</v>
      </c>
      <c r="P12" s="4">
        <v>0.70011334859258267</v>
      </c>
      <c r="Q12" s="4">
        <v>0.76912787586944886</v>
      </c>
      <c r="R12" s="4">
        <v>0</v>
      </c>
      <c r="T12" s="4">
        <v>149</v>
      </c>
      <c r="U12" s="4">
        <v>35</v>
      </c>
      <c r="V12" s="4">
        <v>99</v>
      </c>
      <c r="W12" s="4">
        <v>27</v>
      </c>
      <c r="X12" s="4">
        <v>301</v>
      </c>
      <c r="Y12" s="4">
        <v>102</v>
      </c>
      <c r="Z12" s="4">
        <v>74</v>
      </c>
      <c r="AA12" s="4">
        <v>95</v>
      </c>
      <c r="AB12" s="4">
        <v>988</v>
      </c>
      <c r="AC12" s="4">
        <v>0.69921835787639575</v>
      </c>
      <c r="AD12" s="4">
        <v>0.70006098552610185</v>
      </c>
      <c r="AE12" s="4">
        <v>0.69902157737050619</v>
      </c>
      <c r="AF12" s="4">
        <v>429</v>
      </c>
      <c r="AG12" s="4">
        <v>0.59667626445467969</v>
      </c>
      <c r="AH12" s="4">
        <v>0.52654562313610509</v>
      </c>
      <c r="AI12" s="4">
        <v>0.55902798533691278</v>
      </c>
      <c r="AJ12" s="4">
        <v>283</v>
      </c>
      <c r="AK12" s="4">
        <v>0.84229048307032883</v>
      </c>
      <c r="AL12" s="4">
        <v>1157.25</v>
      </c>
      <c r="AM12" s="4">
        <v>0.83101159349378673</v>
      </c>
      <c r="AN12" s="4">
        <v>0.86084701815038889</v>
      </c>
      <c r="AO12" s="4">
        <v>0.76912787586944886</v>
      </c>
      <c r="AP12" s="4">
        <v>0.70896873860828735</v>
      </c>
      <c r="AQ12" s="4">
        <v>0.69352382457492023</v>
      </c>
      <c r="AR12" s="4">
        <v>0.70011334859258267</v>
      </c>
      <c r="AS12" s="4">
        <v>1869</v>
      </c>
      <c r="AT12" s="4">
        <v>0.76532694251898492</v>
      </c>
      <c r="AU12" s="4">
        <v>0.76912787586944886</v>
      </c>
      <c r="AV12" s="4">
        <v>0.76657253816207516</v>
      </c>
      <c r="AW12" s="4">
        <v>1869</v>
      </c>
    </row>
    <row r="13" spans="1:49" s="4" customFormat="1" x14ac:dyDescent="0.25">
      <c r="A13" s="4" t="s">
        <v>229</v>
      </c>
      <c r="B13" s="4" t="s">
        <v>47</v>
      </c>
      <c r="C13" s="4" t="s">
        <v>48</v>
      </c>
      <c r="D13" s="4" t="s">
        <v>78</v>
      </c>
      <c r="E13" s="4">
        <v>705.01219129562378</v>
      </c>
      <c r="F13" s="4">
        <v>7294</v>
      </c>
      <c r="G13" s="4">
        <v>5471</v>
      </c>
      <c r="H13" s="4">
        <v>1823</v>
      </c>
      <c r="I13" s="4">
        <v>0.75198810460393983</v>
      </c>
      <c r="J13" s="4">
        <v>0.7304633396444864</v>
      </c>
      <c r="K13" s="4">
        <v>0.75198810460393983</v>
      </c>
      <c r="L13" s="4">
        <v>0</v>
      </c>
      <c r="M13" s="4">
        <v>0.72982737451192869</v>
      </c>
      <c r="N13" s="4">
        <v>0.75198810460393983</v>
      </c>
      <c r="O13" s="4">
        <v>0</v>
      </c>
      <c r="P13" s="4">
        <v>0.73000076258503055</v>
      </c>
      <c r="Q13" s="4">
        <v>0.75198810460393983</v>
      </c>
      <c r="R13" s="4">
        <v>0</v>
      </c>
      <c r="T13" s="4">
        <v>241</v>
      </c>
      <c r="U13" s="4">
        <v>71</v>
      </c>
      <c r="V13" s="4">
        <v>66</v>
      </c>
      <c r="W13" s="4">
        <v>74</v>
      </c>
      <c r="X13" s="4">
        <v>681</v>
      </c>
      <c r="Y13" s="4">
        <v>83</v>
      </c>
      <c r="Z13" s="4">
        <v>65</v>
      </c>
      <c r="AA13" s="4">
        <v>94</v>
      </c>
      <c r="AB13" s="4">
        <v>450</v>
      </c>
      <c r="AC13" s="4">
        <v>0.80562072316488487</v>
      </c>
      <c r="AD13" s="4">
        <v>0.81277997336777841</v>
      </c>
      <c r="AE13" s="4">
        <v>0.80906481078359649</v>
      </c>
      <c r="AF13" s="4">
        <v>837</v>
      </c>
      <c r="AG13" s="4">
        <v>0.63386532601666923</v>
      </c>
      <c r="AH13" s="4">
        <v>0.63707493017837846</v>
      </c>
      <c r="AI13" s="4">
        <v>0.63535277009093882</v>
      </c>
      <c r="AJ13" s="4">
        <v>377</v>
      </c>
      <c r="AK13" s="4">
        <v>0.74558470688055611</v>
      </c>
      <c r="AL13" s="4">
        <v>608.75</v>
      </c>
      <c r="AM13" s="4">
        <v>0.75190396975190499</v>
      </c>
      <c r="AN13" s="4">
        <v>0.74876847290640391</v>
      </c>
      <c r="AO13" s="4">
        <v>0.75198810460393983</v>
      </c>
      <c r="AP13" s="4">
        <v>0.7304633396444864</v>
      </c>
      <c r="AQ13" s="4">
        <v>0.72982737451192869</v>
      </c>
      <c r="AR13" s="4">
        <v>0.73000076258503055</v>
      </c>
      <c r="AS13" s="4">
        <v>1823</v>
      </c>
      <c r="AT13" s="4">
        <v>0.75212906498356868</v>
      </c>
      <c r="AU13" s="4">
        <v>0.75198810460393983</v>
      </c>
      <c r="AV13" s="4">
        <v>0.75191171638438492</v>
      </c>
      <c r="AW13" s="4">
        <v>1823</v>
      </c>
    </row>
    <row r="14" spans="1:49" s="4" customFormat="1" x14ac:dyDescent="0.25">
      <c r="A14" s="4" t="s">
        <v>229</v>
      </c>
      <c r="B14" s="4" t="s">
        <v>49</v>
      </c>
      <c r="C14" s="4" t="s">
        <v>50</v>
      </c>
      <c r="D14" s="4" t="s">
        <v>78</v>
      </c>
      <c r="E14" s="4">
        <v>187.45622754096985</v>
      </c>
      <c r="F14" s="4">
        <v>1660</v>
      </c>
      <c r="G14" s="4">
        <v>1245</v>
      </c>
      <c r="H14" s="4">
        <v>415</v>
      </c>
      <c r="I14" s="4">
        <v>0.77108433734939763</v>
      </c>
      <c r="J14" s="4">
        <v>0.71003452796388034</v>
      </c>
      <c r="K14" s="4">
        <v>0.77108433734939763</v>
      </c>
      <c r="L14" s="4">
        <v>0</v>
      </c>
      <c r="M14" s="4">
        <v>0.6969213977462837</v>
      </c>
      <c r="N14" s="4">
        <v>0.77108433734939763</v>
      </c>
      <c r="O14" s="4">
        <v>0</v>
      </c>
      <c r="P14" s="4">
        <v>0.70077318199776895</v>
      </c>
      <c r="Q14" s="4">
        <v>0.77108433734939763</v>
      </c>
      <c r="R14" s="4">
        <v>0</v>
      </c>
      <c r="T14" s="4">
        <v>35</v>
      </c>
      <c r="U14" s="4">
        <v>6</v>
      </c>
      <c r="V14" s="4">
        <v>19</v>
      </c>
      <c r="W14" s="4">
        <v>6</v>
      </c>
      <c r="X14" s="4">
        <v>57</v>
      </c>
      <c r="Y14" s="4">
        <v>25</v>
      </c>
      <c r="Z14" s="4">
        <v>15</v>
      </c>
      <c r="AA14" s="4">
        <v>25</v>
      </c>
      <c r="AB14" s="4">
        <v>228</v>
      </c>
      <c r="AC14" s="4">
        <v>0.6507270713521216</v>
      </c>
      <c r="AD14" s="4">
        <v>0.64870689655172409</v>
      </c>
      <c r="AE14" s="4">
        <v>0.64823952139844554</v>
      </c>
      <c r="AF14" s="4">
        <v>87</v>
      </c>
      <c r="AG14" s="4">
        <v>0.64022212543554002</v>
      </c>
      <c r="AH14" s="4">
        <v>0.59117231638418088</v>
      </c>
      <c r="AI14" s="4">
        <v>0.60918619667831286</v>
      </c>
      <c r="AJ14" s="4">
        <v>60</v>
      </c>
      <c r="AK14" s="4">
        <v>0.84489382791654832</v>
      </c>
      <c r="AL14" s="4">
        <v>268.25</v>
      </c>
      <c r="AM14" s="4">
        <v>0.83915438710397949</v>
      </c>
      <c r="AN14" s="4">
        <v>0.86567164179104472</v>
      </c>
      <c r="AO14" s="4">
        <v>0.77108433734939763</v>
      </c>
      <c r="AP14" s="4">
        <v>0.71003452796388034</v>
      </c>
      <c r="AQ14" s="4">
        <v>0.6969213977462837</v>
      </c>
      <c r="AR14" s="4">
        <v>0.70077318199776895</v>
      </c>
      <c r="AS14" s="4">
        <v>415</v>
      </c>
      <c r="AT14" s="4">
        <v>0.77109124809891205</v>
      </c>
      <c r="AU14" s="4">
        <v>0.77108433734939763</v>
      </c>
      <c r="AV14" s="4">
        <v>0.76975723266988294</v>
      </c>
      <c r="AW14" s="4">
        <v>415</v>
      </c>
    </row>
    <row r="15" spans="1:49" s="4" customFormat="1" x14ac:dyDescent="0.25">
      <c r="A15" s="4" t="s">
        <v>229</v>
      </c>
      <c r="B15" s="4" t="s">
        <v>51</v>
      </c>
      <c r="C15" s="4" t="s">
        <v>52</v>
      </c>
      <c r="D15" s="4" t="s">
        <v>78</v>
      </c>
      <c r="E15" s="4">
        <v>5965.9789333343506</v>
      </c>
      <c r="F15" s="4">
        <v>64637</v>
      </c>
      <c r="G15" s="4">
        <v>48478</v>
      </c>
      <c r="H15" s="4">
        <v>16159</v>
      </c>
      <c r="I15" s="4">
        <v>0.6734687919523743</v>
      </c>
      <c r="J15" s="4">
        <v>0.63906062558181254</v>
      </c>
      <c r="K15" s="4">
        <v>0.6734687919523743</v>
      </c>
      <c r="L15" s="4">
        <v>0</v>
      </c>
      <c r="M15" s="4">
        <v>0.62103319433932747</v>
      </c>
      <c r="N15" s="4">
        <v>0.6734687919523743</v>
      </c>
      <c r="O15" s="4">
        <v>0</v>
      </c>
      <c r="P15" s="4">
        <v>0.62892925394685095</v>
      </c>
      <c r="Q15" s="4">
        <v>0.6734687919523743</v>
      </c>
      <c r="R15" s="4">
        <v>0</v>
      </c>
      <c r="T15" s="4">
        <v>1520</v>
      </c>
      <c r="U15" s="4">
        <v>251</v>
      </c>
      <c r="V15" s="4">
        <v>1153</v>
      </c>
      <c r="W15" s="4">
        <v>243</v>
      </c>
      <c r="X15" s="4">
        <v>2379</v>
      </c>
      <c r="Y15" s="4">
        <v>1504</v>
      </c>
      <c r="Z15" s="4">
        <v>825</v>
      </c>
      <c r="AA15" s="4">
        <v>1302</v>
      </c>
      <c r="AB15" s="4">
        <v>6984</v>
      </c>
      <c r="AC15" s="4">
        <v>0.60513690269698994</v>
      </c>
      <c r="AD15" s="4">
        <v>0.57659799644530618</v>
      </c>
      <c r="AE15" s="4">
        <v>0.59044450142811433</v>
      </c>
      <c r="AF15" s="4">
        <v>4126</v>
      </c>
      <c r="AG15" s="4">
        <v>0.58744317616763242</v>
      </c>
      <c r="AH15" s="4">
        <v>0.5198856842261923</v>
      </c>
      <c r="AI15" s="4">
        <v>0.55139720031325434</v>
      </c>
      <c r="AJ15" s="4">
        <v>2923</v>
      </c>
      <c r="AK15" s="4">
        <v>0.74494606009918418</v>
      </c>
      <c r="AL15" s="4">
        <v>9110.5</v>
      </c>
      <c r="AM15" s="4">
        <v>0.72460179788081525</v>
      </c>
      <c r="AN15" s="4">
        <v>0.77277716794731066</v>
      </c>
      <c r="AO15" s="4">
        <v>0.6734687919523743</v>
      </c>
      <c r="AP15" s="4">
        <v>0.63906062558181254</v>
      </c>
      <c r="AQ15" s="4">
        <v>0.62103319433932747</v>
      </c>
      <c r="AR15" s="4">
        <v>0.62892925394685095</v>
      </c>
      <c r="AS15" s="4">
        <v>16159</v>
      </c>
      <c r="AT15" s="4">
        <v>0.66929009964672992</v>
      </c>
      <c r="AU15" s="4">
        <v>0.6734687919523743</v>
      </c>
      <c r="AV15" s="4">
        <v>0.67048762602364442</v>
      </c>
      <c r="AW15" s="4">
        <v>16159</v>
      </c>
    </row>
    <row r="16" spans="1:49" s="4" customFormat="1" x14ac:dyDescent="0.25">
      <c r="A16" s="4" t="s">
        <v>229</v>
      </c>
      <c r="B16" s="4" t="s">
        <v>53</v>
      </c>
      <c r="C16" s="4" t="s">
        <v>54</v>
      </c>
      <c r="D16" s="4" t="s">
        <v>78</v>
      </c>
      <c r="E16" s="4">
        <v>56.152576684951782</v>
      </c>
      <c r="F16" s="4">
        <v>163</v>
      </c>
      <c r="G16" s="4">
        <v>123</v>
      </c>
      <c r="H16" s="4">
        <v>40</v>
      </c>
      <c r="I16" s="4">
        <v>0.69923780487804876</v>
      </c>
      <c r="J16" s="4">
        <v>0.56204172289698606</v>
      </c>
      <c r="K16" s="4">
        <v>0.69923780487804876</v>
      </c>
      <c r="L16" s="4">
        <v>0</v>
      </c>
      <c r="M16" s="4">
        <v>0.38141025641025644</v>
      </c>
      <c r="N16" s="4">
        <v>0.69923780487804876</v>
      </c>
      <c r="O16" s="4">
        <v>0</v>
      </c>
      <c r="P16" s="4">
        <v>0.35311156505186359</v>
      </c>
      <c r="Q16" s="4">
        <v>0.69923780487804876</v>
      </c>
      <c r="R16" s="4">
        <v>0</v>
      </c>
      <c r="T16" s="4">
        <v>27</v>
      </c>
      <c r="U16" s="4">
        <v>0</v>
      </c>
      <c r="V16" s="4">
        <v>0</v>
      </c>
      <c r="W16" s="4">
        <v>11</v>
      </c>
      <c r="X16" s="4">
        <v>2</v>
      </c>
      <c r="Y16" s="4">
        <v>0</v>
      </c>
      <c r="Z16" s="4">
        <v>2</v>
      </c>
      <c r="AA16" s="4">
        <v>0</v>
      </c>
      <c r="AB16" s="4">
        <v>0</v>
      </c>
      <c r="AC16" s="4">
        <v>1</v>
      </c>
      <c r="AD16" s="4">
        <v>0.14423076923076922</v>
      </c>
      <c r="AE16" s="4">
        <v>0.24560439560439556</v>
      </c>
      <c r="AF16" s="4">
        <v>13</v>
      </c>
      <c r="AG16" s="4">
        <v>0.68612516869095808</v>
      </c>
      <c r="AH16" s="4">
        <v>1</v>
      </c>
      <c r="AI16" s="4">
        <v>0.81373029955119502</v>
      </c>
      <c r="AJ16" s="4">
        <v>26</v>
      </c>
      <c r="AK16" s="4">
        <v>0</v>
      </c>
      <c r="AL16" s="4">
        <v>1.75</v>
      </c>
      <c r="AM16" s="4">
        <v>0</v>
      </c>
      <c r="AN16" s="4">
        <v>0</v>
      </c>
      <c r="AO16" s="4">
        <v>0.69923780487804876</v>
      </c>
      <c r="AP16" s="4">
        <v>0.56204172289698606</v>
      </c>
      <c r="AQ16" s="4">
        <v>0.38141025641025644</v>
      </c>
      <c r="AR16" s="4">
        <v>0.35311156505186359</v>
      </c>
      <c r="AS16" s="4">
        <v>40</v>
      </c>
      <c r="AT16" s="4">
        <v>0.75117795661762288</v>
      </c>
      <c r="AU16" s="4">
        <v>0.69923780487804876</v>
      </c>
      <c r="AV16" s="4">
        <v>0.60720225033430353</v>
      </c>
      <c r="AW16" s="4">
        <v>40</v>
      </c>
    </row>
    <row r="17" spans="1:49" s="4" customFormat="1" x14ac:dyDescent="0.25">
      <c r="A17" s="4" t="s">
        <v>229</v>
      </c>
      <c r="B17" s="4" t="s">
        <v>55</v>
      </c>
      <c r="C17" s="4" t="s">
        <v>56</v>
      </c>
      <c r="D17" s="4" t="s">
        <v>78</v>
      </c>
      <c r="E17" s="4">
        <v>83.75575852394104</v>
      </c>
      <c r="F17" s="4">
        <v>491</v>
      </c>
      <c r="G17" s="4">
        <v>369</v>
      </c>
      <c r="H17" s="4">
        <v>122</v>
      </c>
      <c r="I17" s="4">
        <v>0.80439490870318531</v>
      </c>
      <c r="J17" s="4">
        <v>0.53221086051875199</v>
      </c>
      <c r="K17" s="4">
        <v>0.80439490870318531</v>
      </c>
      <c r="L17" s="4">
        <v>0</v>
      </c>
      <c r="M17" s="4">
        <v>0.55755523802181994</v>
      </c>
      <c r="N17" s="4">
        <v>0.80439490870318531</v>
      </c>
      <c r="O17" s="4">
        <v>0</v>
      </c>
      <c r="P17" s="4">
        <v>0.54403418120832636</v>
      </c>
      <c r="Q17" s="4">
        <v>0.80439490870318531</v>
      </c>
      <c r="R17" s="4">
        <v>0</v>
      </c>
      <c r="T17" s="4">
        <v>39</v>
      </c>
      <c r="U17" s="4">
        <v>9</v>
      </c>
      <c r="V17" s="4">
        <v>0</v>
      </c>
      <c r="W17" s="4">
        <v>9</v>
      </c>
      <c r="X17" s="4">
        <v>60</v>
      </c>
      <c r="Y17" s="4">
        <v>0</v>
      </c>
      <c r="Z17" s="4">
        <v>3</v>
      </c>
      <c r="AA17" s="4">
        <v>3</v>
      </c>
      <c r="AB17" s="4">
        <v>0</v>
      </c>
      <c r="AC17" s="4">
        <v>0.8362299204918302</v>
      </c>
      <c r="AD17" s="4">
        <v>0.86692546583850927</v>
      </c>
      <c r="AE17" s="4">
        <v>0.85066335651809011</v>
      </c>
      <c r="AF17" s="4">
        <v>69</v>
      </c>
      <c r="AG17" s="4">
        <v>0.76040266106442578</v>
      </c>
      <c r="AH17" s="4">
        <v>0.80574024822695045</v>
      </c>
      <c r="AI17" s="4">
        <v>0.78143918710688909</v>
      </c>
      <c r="AJ17" s="4">
        <v>47</v>
      </c>
      <c r="AK17" s="4">
        <v>0</v>
      </c>
      <c r="AL17" s="4">
        <v>5.5</v>
      </c>
      <c r="AM17" s="4">
        <v>0</v>
      </c>
      <c r="AN17" s="4">
        <v>0</v>
      </c>
      <c r="AO17" s="4">
        <v>0.80439490870318531</v>
      </c>
      <c r="AP17" s="4">
        <v>0.53221086051875199</v>
      </c>
      <c r="AQ17" s="4">
        <v>0.55755523802181994</v>
      </c>
      <c r="AR17" s="4">
        <v>0.54403418120832636</v>
      </c>
      <c r="AS17" s="4">
        <v>122</v>
      </c>
      <c r="AT17" s="4">
        <v>0.76934760510476896</v>
      </c>
      <c r="AU17" s="4">
        <v>0.80439490870318531</v>
      </c>
      <c r="AV17" s="4">
        <v>0.78571731305067949</v>
      </c>
      <c r="AW17" s="4">
        <v>122</v>
      </c>
    </row>
    <row r="18" spans="1:49" s="4" customFormat="1" x14ac:dyDescent="0.25">
      <c r="A18" s="4" t="s">
        <v>229</v>
      </c>
      <c r="B18" s="4" t="s">
        <v>63</v>
      </c>
      <c r="C18" s="4" t="s">
        <v>64</v>
      </c>
      <c r="D18" s="4" t="s">
        <v>78</v>
      </c>
      <c r="E18" s="4">
        <v>6472.8949244022369</v>
      </c>
      <c r="F18" s="4">
        <v>70002</v>
      </c>
      <c r="G18" s="4">
        <v>52502</v>
      </c>
      <c r="H18" s="4">
        <v>17500</v>
      </c>
      <c r="I18" s="4">
        <v>0.71270824769196861</v>
      </c>
      <c r="J18" s="4">
        <v>0.71351880003904089</v>
      </c>
      <c r="K18" s="4">
        <v>0.71270824769196861</v>
      </c>
      <c r="L18" s="4">
        <v>0</v>
      </c>
      <c r="M18" s="4">
        <v>0.7127079111411293</v>
      </c>
      <c r="N18" s="4">
        <v>0.71270824769196861</v>
      </c>
      <c r="O18" s="4">
        <v>0</v>
      </c>
      <c r="P18" s="4">
        <v>0.71304337953712082</v>
      </c>
      <c r="Q18" s="4">
        <v>0.71270824769196861</v>
      </c>
      <c r="R18" s="4">
        <v>0</v>
      </c>
      <c r="T18" s="4">
        <v>4143</v>
      </c>
      <c r="U18" s="4">
        <v>246</v>
      </c>
      <c r="V18" s="4">
        <v>1444</v>
      </c>
      <c r="W18" s="4">
        <v>251</v>
      </c>
      <c r="X18" s="4">
        <v>4712</v>
      </c>
      <c r="Y18" s="4">
        <v>870</v>
      </c>
      <c r="Z18" s="4">
        <v>1363</v>
      </c>
      <c r="AA18" s="4">
        <v>853</v>
      </c>
      <c r="AB18" s="4">
        <v>3618</v>
      </c>
      <c r="AC18" s="4">
        <v>0.81087640585627185</v>
      </c>
      <c r="AD18" s="4">
        <v>0.80774853229773658</v>
      </c>
      <c r="AE18" s="4">
        <v>0.80928941804439547</v>
      </c>
      <c r="AF18" s="4">
        <v>5833</v>
      </c>
      <c r="AG18" s="4">
        <v>0.71972070836994995</v>
      </c>
      <c r="AH18" s="4">
        <v>0.71025051277233464</v>
      </c>
      <c r="AI18" s="4">
        <v>0.71491403115941943</v>
      </c>
      <c r="AJ18" s="4">
        <v>5834</v>
      </c>
      <c r="AK18" s="4">
        <v>0.61492668940754769</v>
      </c>
      <c r="AL18" s="4">
        <v>5833.5</v>
      </c>
      <c r="AM18" s="4">
        <v>0.60995928589090098</v>
      </c>
      <c r="AN18" s="4">
        <v>0.62660723469912571</v>
      </c>
      <c r="AO18" s="4">
        <v>0.71270824769196861</v>
      </c>
      <c r="AP18" s="4">
        <v>0.71351880003904089</v>
      </c>
      <c r="AQ18" s="4">
        <v>0.7127079111411293</v>
      </c>
      <c r="AR18" s="4">
        <v>0.71304337953712082</v>
      </c>
      <c r="AS18" s="4">
        <v>17500</v>
      </c>
      <c r="AT18" s="4">
        <v>0.71351881261325145</v>
      </c>
      <c r="AU18" s="4">
        <v>0.71270824769196861</v>
      </c>
      <c r="AV18" s="4">
        <v>0.7130435543467657</v>
      </c>
      <c r="AW18" s="4">
        <v>17500</v>
      </c>
    </row>
    <row r="19" spans="1:49" s="4" customFormat="1" x14ac:dyDescent="0.25">
      <c r="A19" s="4" t="s">
        <v>229</v>
      </c>
      <c r="B19" s="4" t="s">
        <v>65</v>
      </c>
      <c r="C19" s="4" t="s">
        <v>66</v>
      </c>
      <c r="D19" s="4" t="s">
        <v>78</v>
      </c>
      <c r="E19" s="4">
        <v>6613.8071827888489</v>
      </c>
      <c r="F19" s="4">
        <v>70440</v>
      </c>
      <c r="G19" s="4">
        <v>52830</v>
      </c>
      <c r="H19" s="4">
        <v>17610</v>
      </c>
      <c r="I19" s="4">
        <v>0.77915956842703016</v>
      </c>
      <c r="J19" s="4">
        <v>0.73852083942412028</v>
      </c>
      <c r="K19" s="4">
        <v>0.77915956842703016</v>
      </c>
      <c r="L19" s="4">
        <v>0</v>
      </c>
      <c r="M19" s="4">
        <v>0.72875351788092768</v>
      </c>
      <c r="N19" s="4">
        <v>0.77915956842703016</v>
      </c>
      <c r="O19" s="4">
        <v>0</v>
      </c>
      <c r="P19" s="4">
        <v>0.7332145766172522</v>
      </c>
      <c r="Q19" s="4">
        <v>0.77915956842703005</v>
      </c>
      <c r="R19" s="4">
        <v>0</v>
      </c>
      <c r="T19" s="4">
        <v>2846</v>
      </c>
      <c r="U19" s="4">
        <v>330</v>
      </c>
      <c r="V19" s="4">
        <v>683</v>
      </c>
      <c r="W19" s="4">
        <v>216</v>
      </c>
      <c r="X19" s="4">
        <v>8670</v>
      </c>
      <c r="Y19" s="4">
        <v>1020</v>
      </c>
      <c r="Z19" s="4">
        <v>520</v>
      </c>
      <c r="AA19" s="4">
        <v>1120</v>
      </c>
      <c r="AB19" s="4">
        <v>2206</v>
      </c>
      <c r="AC19" s="4">
        <v>0.85674951392229493</v>
      </c>
      <c r="AD19" s="4">
        <v>0.87519888873635288</v>
      </c>
      <c r="AE19" s="4">
        <v>0.86585888301670588</v>
      </c>
      <c r="AF19" s="4">
        <v>9905</v>
      </c>
      <c r="AG19" s="4">
        <v>0.79451978774933263</v>
      </c>
      <c r="AH19" s="4">
        <v>0.73743197719616482</v>
      </c>
      <c r="AI19" s="4">
        <v>0.76489086226852765</v>
      </c>
      <c r="AJ19" s="4">
        <v>3859</v>
      </c>
      <c r="AK19" s="4">
        <v>0.56889398456652285</v>
      </c>
      <c r="AL19" s="4">
        <v>3845.25</v>
      </c>
      <c r="AM19" s="4">
        <v>0.56429321660073362</v>
      </c>
      <c r="AN19" s="4">
        <v>0.57540301612064482</v>
      </c>
      <c r="AO19" s="4">
        <v>0.77915956842703016</v>
      </c>
      <c r="AP19" s="4">
        <v>0.73852083942412028</v>
      </c>
      <c r="AQ19" s="4">
        <v>0.72875351788092768</v>
      </c>
      <c r="AR19" s="4">
        <v>0.7332145766172522</v>
      </c>
      <c r="AS19" s="4">
        <v>17610</v>
      </c>
      <c r="AT19" s="4">
        <v>0.77925318925740739</v>
      </c>
      <c r="AU19" s="4">
        <v>0.77915956842703016</v>
      </c>
      <c r="AV19" s="4">
        <v>0.77888901316670156</v>
      </c>
      <c r="AW19" s="4">
        <v>17610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21D3-DC9C-438E-92EA-B43182743714}">
  <dimension ref="A1:AD19"/>
  <sheetViews>
    <sheetView topLeftCell="E1" zoomScale="130" zoomScaleNormal="130" workbookViewId="0">
      <selection activeCell="J30" sqref="J30"/>
    </sheetView>
  </sheetViews>
  <sheetFormatPr baseColWidth="10" defaultRowHeight="15" x14ac:dyDescent="0.25"/>
  <cols>
    <col min="6" max="6" width="13.140625" customWidth="1"/>
    <col min="7" max="7" width="12.7109375" customWidth="1"/>
    <col min="9" max="9" width="12.5703125" customWidth="1"/>
    <col min="10" max="10" width="12.140625" customWidth="1"/>
    <col min="11" max="11" width="12.5703125" customWidth="1"/>
    <col min="12" max="12" width="12.140625" customWidth="1"/>
    <col min="13" max="13" width="11.7109375" customWidth="1"/>
    <col min="14" max="14" width="12.140625" customWidth="1"/>
    <col min="15" max="15" width="13.140625" customWidth="1"/>
    <col min="16" max="16" width="12.140625" customWidth="1"/>
    <col min="17" max="17" width="12.7109375" customWidth="1"/>
    <col min="19" max="19" width="16.42578125" customWidth="1"/>
    <col min="20" max="20" width="16" customWidth="1"/>
    <col min="21" max="21" width="13.7109375" customWidth="1"/>
    <col min="22" max="22" width="13.28515625" customWidth="1"/>
    <col min="25" max="25" width="19.7109375" customWidth="1"/>
    <col min="26" max="26" width="16.42578125" customWidth="1"/>
    <col min="27" max="27" width="18.85546875" customWidth="1"/>
    <col min="28" max="28" width="22.5703125" customWidth="1"/>
    <col min="29" max="29" width="19.28515625" customWidth="1"/>
    <col min="30" max="30" width="21.7109375" customWidth="1"/>
  </cols>
  <sheetData>
    <row r="1" spans="1: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256</v>
      </c>
      <c r="J1" s="7" t="s">
        <v>257</v>
      </c>
      <c r="K1" s="7" t="s">
        <v>258</v>
      </c>
      <c r="L1" s="7" t="s">
        <v>259</v>
      </c>
      <c r="M1" s="7" t="s">
        <v>260</v>
      </c>
      <c r="N1" s="7" t="s">
        <v>261</v>
      </c>
      <c r="O1" s="7" t="s">
        <v>262</v>
      </c>
      <c r="P1" s="7" t="s">
        <v>263</v>
      </c>
      <c r="Q1" s="7" t="s">
        <v>264</v>
      </c>
      <c r="R1" s="7" t="s">
        <v>8</v>
      </c>
      <c r="S1" s="7" t="s">
        <v>9</v>
      </c>
      <c r="T1" s="7" t="s">
        <v>10</v>
      </c>
      <c r="U1" s="7" t="s">
        <v>12</v>
      </c>
      <c r="V1" s="7" t="s">
        <v>13</v>
      </c>
      <c r="W1" s="7" t="s">
        <v>15</v>
      </c>
      <c r="X1" s="7" t="s">
        <v>16</v>
      </c>
      <c r="Y1" s="7" t="s">
        <v>20</v>
      </c>
      <c r="Z1" s="7" t="s">
        <v>21</v>
      </c>
      <c r="AA1" s="7" t="s">
        <v>22</v>
      </c>
      <c r="AB1" s="7" t="s">
        <v>24</v>
      </c>
      <c r="AC1" s="7" t="s">
        <v>25</v>
      </c>
      <c r="AD1" s="8" t="s">
        <v>26</v>
      </c>
    </row>
    <row r="2" spans="1:30" x14ac:dyDescent="0.25">
      <c r="A2" s="5" t="s">
        <v>229</v>
      </c>
      <c r="B2" s="5" t="s">
        <v>28</v>
      </c>
      <c r="C2" s="5" t="s">
        <v>29</v>
      </c>
      <c r="D2" s="5" t="s">
        <v>78</v>
      </c>
      <c r="E2" s="5">
        <v>63.055829524993896</v>
      </c>
      <c r="F2" s="5">
        <v>270</v>
      </c>
      <c r="G2" s="5">
        <v>203</v>
      </c>
      <c r="H2" s="5">
        <v>67</v>
      </c>
      <c r="I2" s="5">
        <v>4</v>
      </c>
      <c r="J2" s="5">
        <v>1</v>
      </c>
      <c r="K2" s="5">
        <v>18</v>
      </c>
      <c r="L2" s="5">
        <v>1</v>
      </c>
      <c r="M2" s="5">
        <v>0</v>
      </c>
      <c r="N2" s="5">
        <v>13</v>
      </c>
      <c r="O2" s="5">
        <v>5</v>
      </c>
      <c r="P2" s="5">
        <v>0</v>
      </c>
      <c r="Q2" s="5">
        <v>26</v>
      </c>
      <c r="R2" s="5">
        <v>0.44814530289727827</v>
      </c>
      <c r="S2" s="5">
        <v>0.29468434009915939</v>
      </c>
      <c r="T2" s="5">
        <v>0.44814530289727827</v>
      </c>
      <c r="U2" s="5">
        <v>0.34612833403155979</v>
      </c>
      <c r="V2" s="5">
        <v>0.44814530289727827</v>
      </c>
      <c r="W2" s="5">
        <v>0.27753180011769613</v>
      </c>
      <c r="X2" s="5">
        <v>0.44814530289727827</v>
      </c>
      <c r="Y2" s="5">
        <v>0.29468434009915939</v>
      </c>
      <c r="Z2" s="5">
        <v>0.34612833403155979</v>
      </c>
      <c r="AA2" s="5">
        <v>0.27753180011769613</v>
      </c>
      <c r="AB2" s="5">
        <v>0.33540562925848605</v>
      </c>
      <c r="AC2" s="5">
        <v>0.44814530289727827</v>
      </c>
      <c r="AD2" s="5">
        <v>0.3468918097928641</v>
      </c>
    </row>
    <row r="3" spans="1:30" x14ac:dyDescent="0.25">
      <c r="A3" s="6" t="s">
        <v>229</v>
      </c>
      <c r="B3" s="6" t="s">
        <v>31</v>
      </c>
      <c r="C3" s="6" t="s">
        <v>32</v>
      </c>
      <c r="D3" s="6" t="s">
        <v>78</v>
      </c>
      <c r="E3" s="6">
        <v>99.380309820175171</v>
      </c>
      <c r="F3" s="6">
        <v>704</v>
      </c>
      <c r="G3" s="6">
        <v>528</v>
      </c>
      <c r="H3" s="6">
        <v>176</v>
      </c>
      <c r="I3" s="6">
        <v>72</v>
      </c>
      <c r="J3" s="6">
        <v>15</v>
      </c>
      <c r="K3" s="6">
        <v>6</v>
      </c>
      <c r="L3" s="6">
        <v>27</v>
      </c>
      <c r="M3" s="6">
        <v>18</v>
      </c>
      <c r="N3" s="6">
        <v>6</v>
      </c>
      <c r="O3" s="6">
        <v>12</v>
      </c>
      <c r="P3" s="6">
        <v>4</v>
      </c>
      <c r="Q3" s="6">
        <v>18</v>
      </c>
      <c r="R3" s="6">
        <v>0.609375</v>
      </c>
      <c r="S3" s="6">
        <v>0.58469419522389809</v>
      </c>
      <c r="T3" s="6">
        <v>0.609375</v>
      </c>
      <c r="U3" s="6">
        <v>0.55345693966311071</v>
      </c>
      <c r="V3" s="6">
        <v>0.609375</v>
      </c>
      <c r="W3" s="6">
        <v>0.56001469487087707</v>
      </c>
      <c r="X3" s="6">
        <v>0.609375</v>
      </c>
      <c r="Y3" s="6">
        <v>0.58469419522389809</v>
      </c>
      <c r="Z3" s="6">
        <v>0.55345693966311071</v>
      </c>
      <c r="AA3" s="6">
        <v>0.56001469487087707</v>
      </c>
      <c r="AB3" s="6">
        <v>0.59804132660394693</v>
      </c>
      <c r="AC3" s="6">
        <v>0.609375</v>
      </c>
      <c r="AD3" s="6">
        <v>0.59498670533544595</v>
      </c>
    </row>
    <row r="4" spans="1:30" x14ac:dyDescent="0.25">
      <c r="A4" s="5" t="s">
        <v>229</v>
      </c>
      <c r="B4" s="5" t="s">
        <v>33</v>
      </c>
      <c r="C4" s="5" t="s">
        <v>34</v>
      </c>
      <c r="D4" s="5" t="s">
        <v>78</v>
      </c>
      <c r="E4" s="5">
        <v>61.606495380401611</v>
      </c>
      <c r="F4" s="5">
        <v>270</v>
      </c>
      <c r="G4" s="5">
        <v>203</v>
      </c>
      <c r="H4" s="5">
        <v>67</v>
      </c>
      <c r="I4" s="5">
        <v>23</v>
      </c>
      <c r="J4" s="5">
        <v>2</v>
      </c>
      <c r="K4" s="5">
        <v>2</v>
      </c>
      <c r="L4" s="5">
        <v>5</v>
      </c>
      <c r="M4" s="5">
        <v>9</v>
      </c>
      <c r="N4" s="5">
        <v>4</v>
      </c>
      <c r="O4" s="5">
        <v>10</v>
      </c>
      <c r="P4" s="5">
        <v>2</v>
      </c>
      <c r="Q4" s="5">
        <v>12</v>
      </c>
      <c r="R4" s="5">
        <v>0.64815627743634763</v>
      </c>
      <c r="S4" s="5">
        <v>0.68096362158862145</v>
      </c>
      <c r="T4" s="5">
        <v>0.64815627743634763</v>
      </c>
      <c r="U4" s="5">
        <v>0.62545901100888313</v>
      </c>
      <c r="V4" s="5">
        <v>0.64815627743634763</v>
      </c>
      <c r="W4" s="5">
        <v>0.62717000755336305</v>
      </c>
      <c r="X4" s="5">
        <v>0.64815627743634763</v>
      </c>
      <c r="Y4" s="5">
        <v>0.68096362158862145</v>
      </c>
      <c r="Z4" s="5">
        <v>0.62545901100888313</v>
      </c>
      <c r="AA4" s="5">
        <v>0.62717000755336305</v>
      </c>
      <c r="AB4" s="5">
        <v>0.67285276599779453</v>
      </c>
      <c r="AC4" s="5">
        <v>0.64815627743634763</v>
      </c>
      <c r="AD4" s="5">
        <v>0.63516879081773614</v>
      </c>
    </row>
    <row r="5" spans="1:30" x14ac:dyDescent="0.25">
      <c r="A5" s="6" t="s">
        <v>229</v>
      </c>
      <c r="B5" s="6" t="s">
        <v>35</v>
      </c>
      <c r="C5" s="6" t="s">
        <v>36</v>
      </c>
      <c r="D5" s="6" t="s">
        <v>78</v>
      </c>
      <c r="E5" s="6">
        <v>2509.6942706108093</v>
      </c>
      <c r="F5" s="6">
        <v>26686</v>
      </c>
      <c r="G5" s="6">
        <v>20015</v>
      </c>
      <c r="H5" s="6">
        <v>6671</v>
      </c>
      <c r="I5" s="6">
        <v>1250</v>
      </c>
      <c r="J5" s="6">
        <v>29</v>
      </c>
      <c r="K5" s="6">
        <v>443</v>
      </c>
      <c r="L5" s="6">
        <v>30</v>
      </c>
      <c r="M5" s="6">
        <v>204</v>
      </c>
      <c r="N5" s="6">
        <v>150</v>
      </c>
      <c r="O5" s="6">
        <v>431</v>
      </c>
      <c r="P5" s="6">
        <v>125</v>
      </c>
      <c r="Q5" s="6">
        <v>4010</v>
      </c>
      <c r="R5" s="6">
        <v>0.81900608466906588</v>
      </c>
      <c r="S5" s="6">
        <v>0.72470505411795327</v>
      </c>
      <c r="T5" s="6">
        <v>0.81900608466906588</v>
      </c>
      <c r="U5" s="6">
        <v>0.71197676566153711</v>
      </c>
      <c r="V5" s="6">
        <v>0.81900608466906588</v>
      </c>
      <c r="W5" s="6">
        <v>0.71776340387977178</v>
      </c>
      <c r="X5" s="6">
        <v>0.81900608466906588</v>
      </c>
      <c r="Y5" s="6">
        <v>0.72470505411795327</v>
      </c>
      <c r="Z5" s="6">
        <v>0.71197676566153711</v>
      </c>
      <c r="AA5" s="6">
        <v>0.71776340387977178</v>
      </c>
      <c r="AB5" s="6">
        <v>0.81792240861225007</v>
      </c>
      <c r="AC5" s="6">
        <v>0.81900608466906588</v>
      </c>
      <c r="AD5" s="6">
        <v>0.81820174932171952</v>
      </c>
    </row>
    <row r="6" spans="1:30" x14ac:dyDescent="0.25">
      <c r="A6" s="5" t="s">
        <v>229</v>
      </c>
      <c r="B6" s="5" t="s">
        <v>37</v>
      </c>
      <c r="C6" s="5" t="s">
        <v>38</v>
      </c>
      <c r="D6" s="5" t="s">
        <v>78</v>
      </c>
      <c r="E6" s="5">
        <v>167.74436831474304</v>
      </c>
      <c r="F6" s="5">
        <v>1426</v>
      </c>
      <c r="G6" s="5">
        <v>1070</v>
      </c>
      <c r="H6" s="5">
        <v>356</v>
      </c>
      <c r="I6" s="5">
        <v>88</v>
      </c>
      <c r="J6" s="5">
        <v>8</v>
      </c>
      <c r="K6" s="5">
        <v>23</v>
      </c>
      <c r="L6" s="5">
        <v>12</v>
      </c>
      <c r="M6" s="5">
        <v>55</v>
      </c>
      <c r="N6" s="5">
        <v>17</v>
      </c>
      <c r="O6" s="5">
        <v>29</v>
      </c>
      <c r="P6" s="5">
        <v>21</v>
      </c>
      <c r="Q6" s="5">
        <v>104</v>
      </c>
      <c r="R6" s="5">
        <v>0.69214624051867946</v>
      </c>
      <c r="S6" s="5">
        <v>0.68767245164180946</v>
      </c>
      <c r="T6" s="5">
        <v>0.69214624051867946</v>
      </c>
      <c r="U6" s="5">
        <v>0.69021083899816815</v>
      </c>
      <c r="V6" s="5">
        <v>0.69214624051867946</v>
      </c>
      <c r="W6" s="5">
        <v>0.68747611229392924</v>
      </c>
      <c r="X6" s="5">
        <v>0.69214624051867946</v>
      </c>
      <c r="Y6" s="5">
        <v>0.68767245164180946</v>
      </c>
      <c r="Z6" s="5">
        <v>0.69021083899816815</v>
      </c>
      <c r="AA6" s="5">
        <v>0.68747611229392924</v>
      </c>
      <c r="AB6" s="5">
        <v>0.69385824168950894</v>
      </c>
      <c r="AC6" s="5">
        <v>0.69214624051867946</v>
      </c>
      <c r="AD6" s="5">
        <v>0.69155728056673738</v>
      </c>
    </row>
    <row r="7" spans="1:30" x14ac:dyDescent="0.25">
      <c r="A7" s="6" t="s">
        <v>229</v>
      </c>
      <c r="B7" s="6" t="s">
        <v>39</v>
      </c>
      <c r="C7" s="6" t="s">
        <v>40</v>
      </c>
      <c r="D7" s="6" t="s">
        <v>78</v>
      </c>
      <c r="E7" s="6">
        <v>249.64828777313232</v>
      </c>
      <c r="F7" s="6">
        <v>2334</v>
      </c>
      <c r="G7" s="6">
        <v>1751</v>
      </c>
      <c r="H7" s="6">
        <v>583</v>
      </c>
      <c r="I7" s="6">
        <v>88</v>
      </c>
      <c r="J7" s="6">
        <v>2</v>
      </c>
      <c r="K7" s="6">
        <v>31</v>
      </c>
      <c r="L7" s="6">
        <v>2</v>
      </c>
      <c r="M7" s="6">
        <v>65</v>
      </c>
      <c r="N7" s="6">
        <v>27</v>
      </c>
      <c r="O7" s="6">
        <v>31</v>
      </c>
      <c r="P7" s="6">
        <v>19</v>
      </c>
      <c r="Q7" s="6">
        <v>319</v>
      </c>
      <c r="R7" s="6">
        <v>0.80848204845038651</v>
      </c>
      <c r="S7" s="6">
        <v>0.78081198100523408</v>
      </c>
      <c r="T7" s="6">
        <v>0.80848204845038651</v>
      </c>
      <c r="U7" s="6">
        <v>0.7624207150112623</v>
      </c>
      <c r="V7" s="6">
        <v>0.80848204845038651</v>
      </c>
      <c r="W7" s="6">
        <v>0.76793023691722972</v>
      </c>
      <c r="X7" s="6">
        <v>0.8084820484503864</v>
      </c>
      <c r="Y7" s="6">
        <v>0.78081198100523408</v>
      </c>
      <c r="Z7" s="6">
        <v>0.7624207150112623</v>
      </c>
      <c r="AA7" s="6">
        <v>0.76793023691722972</v>
      </c>
      <c r="AB7" s="6">
        <v>0.80961517548045903</v>
      </c>
      <c r="AC7" s="6">
        <v>0.80848204845038651</v>
      </c>
      <c r="AD7" s="6">
        <v>0.80708688853657096</v>
      </c>
    </row>
    <row r="8" spans="1:30" x14ac:dyDescent="0.25">
      <c r="A8" s="5" t="s">
        <v>229</v>
      </c>
      <c r="B8" s="5" t="s">
        <v>41</v>
      </c>
      <c r="C8" s="5" t="s">
        <v>42</v>
      </c>
      <c r="D8" s="5" t="s">
        <v>78</v>
      </c>
      <c r="E8" s="5">
        <v>114.37837028503418</v>
      </c>
      <c r="F8" s="5">
        <v>851</v>
      </c>
      <c r="G8" s="5">
        <v>639</v>
      </c>
      <c r="H8" s="5">
        <v>212</v>
      </c>
      <c r="I8" s="5">
        <v>0</v>
      </c>
      <c r="J8" s="5">
        <v>1</v>
      </c>
      <c r="K8" s="5">
        <v>9</v>
      </c>
      <c r="L8" s="5">
        <v>0</v>
      </c>
      <c r="M8" s="5">
        <v>12</v>
      </c>
      <c r="N8" s="5">
        <v>6</v>
      </c>
      <c r="O8" s="5">
        <v>1</v>
      </c>
      <c r="P8" s="5">
        <v>7</v>
      </c>
      <c r="Q8" s="5">
        <v>179</v>
      </c>
      <c r="R8" s="5">
        <v>0.89304854282930279</v>
      </c>
      <c r="S8" s="5">
        <v>0.5168523239852818</v>
      </c>
      <c r="T8" s="5">
        <v>0.89304854282930279</v>
      </c>
      <c r="U8" s="5">
        <v>0.53643847832652392</v>
      </c>
      <c r="V8" s="5">
        <v>0.89304854282930279</v>
      </c>
      <c r="W8" s="5">
        <v>0.52509239027851506</v>
      </c>
      <c r="X8" s="5">
        <v>0.89304854282930279</v>
      </c>
      <c r="Y8" s="5">
        <v>0.5168523239852818</v>
      </c>
      <c r="Z8" s="5">
        <v>0.53643847832652392</v>
      </c>
      <c r="AA8" s="5">
        <v>0.52509239027851506</v>
      </c>
      <c r="AB8" s="5">
        <v>0.85599706293849576</v>
      </c>
      <c r="AC8" s="5">
        <v>0.89304854282930279</v>
      </c>
      <c r="AD8" s="5">
        <v>0.87375547355524419</v>
      </c>
    </row>
    <row r="9" spans="1:30" x14ac:dyDescent="0.25">
      <c r="A9" s="6" t="s">
        <v>229</v>
      </c>
      <c r="B9" s="6" t="s">
        <v>43</v>
      </c>
      <c r="C9" s="6" t="s">
        <v>44</v>
      </c>
      <c r="D9" s="6" t="s">
        <v>78</v>
      </c>
      <c r="E9" s="6">
        <v>354.93226957321167</v>
      </c>
      <c r="F9" s="6">
        <v>3439</v>
      </c>
      <c r="G9" s="6">
        <v>2580</v>
      </c>
      <c r="H9" s="6">
        <v>859</v>
      </c>
      <c r="I9" s="6">
        <v>255</v>
      </c>
      <c r="J9" s="6">
        <v>0</v>
      </c>
      <c r="K9" s="6">
        <v>147</v>
      </c>
      <c r="L9" s="6">
        <v>3</v>
      </c>
      <c r="M9" s="6">
        <v>1</v>
      </c>
      <c r="N9" s="6">
        <v>8</v>
      </c>
      <c r="O9" s="6">
        <v>121</v>
      </c>
      <c r="P9" s="6">
        <v>3</v>
      </c>
      <c r="Q9" s="6">
        <v>323</v>
      </c>
      <c r="R9" s="6">
        <v>0.67258778460622137</v>
      </c>
      <c r="S9" s="6">
        <v>0.49712511707221907</v>
      </c>
      <c r="T9" s="6">
        <v>0.67258778460622137</v>
      </c>
      <c r="U9" s="6">
        <v>0.47537316545917074</v>
      </c>
      <c r="V9" s="6">
        <v>0.67258778460622137</v>
      </c>
      <c r="W9" s="6">
        <v>0.48082734665277482</v>
      </c>
      <c r="X9" s="6">
        <v>0.67258778460622137</v>
      </c>
      <c r="Y9" s="6">
        <v>0.49712511707221907</v>
      </c>
      <c r="Z9" s="6">
        <v>0.47537316545917074</v>
      </c>
      <c r="AA9" s="6">
        <v>0.48082734665277482</v>
      </c>
      <c r="AB9" s="6">
        <v>0.66920007748197086</v>
      </c>
      <c r="AC9" s="6">
        <v>0.67258778460622137</v>
      </c>
      <c r="AD9" s="6">
        <v>0.66912553678226661</v>
      </c>
    </row>
    <row r="10" spans="1:30" x14ac:dyDescent="0.25">
      <c r="A10" s="5" t="s">
        <v>229</v>
      </c>
      <c r="B10" s="5" t="s">
        <v>57</v>
      </c>
      <c r="C10" s="5" t="s">
        <v>58</v>
      </c>
      <c r="D10" s="5" t="s">
        <v>78</v>
      </c>
      <c r="E10" s="5">
        <v>90.986468553543091</v>
      </c>
      <c r="F10" s="5">
        <v>590</v>
      </c>
      <c r="G10" s="5">
        <v>443</v>
      </c>
      <c r="H10" s="5">
        <v>147</v>
      </c>
      <c r="I10" s="5">
        <v>7</v>
      </c>
      <c r="J10" s="5">
        <v>6</v>
      </c>
      <c r="K10" s="5">
        <v>0</v>
      </c>
      <c r="L10" s="5">
        <v>2</v>
      </c>
      <c r="M10" s="5">
        <v>124</v>
      </c>
      <c r="N10" s="5">
        <v>0</v>
      </c>
      <c r="O10" s="5">
        <v>2</v>
      </c>
      <c r="P10" s="5">
        <v>7</v>
      </c>
      <c r="Q10" s="5">
        <v>0</v>
      </c>
      <c r="R10" s="5">
        <v>0.88643362750505605</v>
      </c>
      <c r="S10" s="5">
        <v>0.50505415788375985</v>
      </c>
      <c r="T10" s="5">
        <v>0.88643362750505605</v>
      </c>
      <c r="U10" s="5">
        <v>0.50155228993811674</v>
      </c>
      <c r="V10" s="5">
        <v>0.88643362750505605</v>
      </c>
      <c r="W10" s="5">
        <v>0.49844826222772332</v>
      </c>
      <c r="X10" s="5">
        <v>0.88643362750505605</v>
      </c>
      <c r="Y10" s="5">
        <v>0.50505415788375985</v>
      </c>
      <c r="Z10" s="5">
        <v>0.50155228993811674</v>
      </c>
      <c r="AA10" s="5">
        <v>0.49844826222772332</v>
      </c>
      <c r="AB10" s="5">
        <v>0.82816272096179944</v>
      </c>
      <c r="AC10" s="5">
        <v>0.88643362750505605</v>
      </c>
      <c r="AD10" s="5">
        <v>0.85478104047229397</v>
      </c>
    </row>
    <row r="11" spans="1:30" x14ac:dyDescent="0.25">
      <c r="A11" s="6" t="s">
        <v>229</v>
      </c>
      <c r="B11" s="6" t="s">
        <v>59</v>
      </c>
      <c r="C11" s="6" t="s">
        <v>60</v>
      </c>
      <c r="D11" s="6" t="s">
        <v>78</v>
      </c>
      <c r="E11" s="6">
        <v>191.98603057861328</v>
      </c>
      <c r="F11" s="6">
        <v>1685</v>
      </c>
      <c r="G11" s="6">
        <v>1264</v>
      </c>
      <c r="H11" s="6">
        <v>421</v>
      </c>
      <c r="I11" s="6">
        <v>42</v>
      </c>
      <c r="J11" s="6">
        <v>17</v>
      </c>
      <c r="K11" s="6">
        <v>14</v>
      </c>
      <c r="L11" s="6">
        <v>16</v>
      </c>
      <c r="M11" s="6">
        <v>150</v>
      </c>
      <c r="N11" s="6">
        <v>15</v>
      </c>
      <c r="O11" s="6">
        <v>14</v>
      </c>
      <c r="P11" s="6">
        <v>22</v>
      </c>
      <c r="Q11" s="6">
        <v>133</v>
      </c>
      <c r="R11" s="6">
        <v>0.76972143733606513</v>
      </c>
      <c r="S11" s="6">
        <v>0.73543302728954618</v>
      </c>
      <c r="T11" s="6">
        <v>0.76972143733606513</v>
      </c>
      <c r="U11" s="6">
        <v>0.73145608621528369</v>
      </c>
      <c r="V11" s="6">
        <v>0.76972143733606513</v>
      </c>
      <c r="W11" s="6">
        <v>0.7325685450144197</v>
      </c>
      <c r="X11" s="6">
        <v>0.76972143733606513</v>
      </c>
      <c r="Y11" s="6">
        <v>0.73543302728954618</v>
      </c>
      <c r="Z11" s="6">
        <v>0.73145608621528369</v>
      </c>
      <c r="AA11" s="6">
        <v>0.7325685450144197</v>
      </c>
      <c r="AB11" s="6">
        <v>0.77047975248431566</v>
      </c>
      <c r="AC11" s="6">
        <v>0.76972143733606513</v>
      </c>
      <c r="AD11" s="6">
        <v>0.76932729594448035</v>
      </c>
    </row>
    <row r="12" spans="1:30" x14ac:dyDescent="0.25">
      <c r="A12" s="5" t="s">
        <v>229</v>
      </c>
      <c r="B12" s="5" t="s">
        <v>45</v>
      </c>
      <c r="C12" s="5" t="s">
        <v>46</v>
      </c>
      <c r="D12" s="5" t="s">
        <v>78</v>
      </c>
      <c r="E12" s="5">
        <v>722.04296541213989</v>
      </c>
      <c r="F12" s="5">
        <v>7476</v>
      </c>
      <c r="G12" s="5">
        <v>5607</v>
      </c>
      <c r="H12" s="5">
        <v>1869</v>
      </c>
      <c r="I12" s="5">
        <v>149</v>
      </c>
      <c r="J12" s="5">
        <v>35</v>
      </c>
      <c r="K12" s="5">
        <v>99</v>
      </c>
      <c r="L12" s="5">
        <v>27</v>
      </c>
      <c r="M12" s="5">
        <v>301</v>
      </c>
      <c r="N12" s="5">
        <v>102</v>
      </c>
      <c r="O12" s="5">
        <v>74</v>
      </c>
      <c r="P12" s="5">
        <v>95</v>
      </c>
      <c r="Q12" s="5">
        <v>988</v>
      </c>
      <c r="R12" s="5">
        <v>0.76912787586944886</v>
      </c>
      <c r="S12" s="5">
        <v>0.70896873860828735</v>
      </c>
      <c r="T12" s="5">
        <v>0.76912787586944886</v>
      </c>
      <c r="U12" s="5">
        <v>0.69352382457492023</v>
      </c>
      <c r="V12" s="5">
        <v>0.76912787586944886</v>
      </c>
      <c r="W12" s="5">
        <v>0.70011334859258267</v>
      </c>
      <c r="X12" s="5">
        <v>0.76912787586944886</v>
      </c>
      <c r="Y12" s="5">
        <v>0.70896873860828735</v>
      </c>
      <c r="Z12" s="5">
        <v>0.69352382457492023</v>
      </c>
      <c r="AA12" s="5">
        <v>0.70011334859258267</v>
      </c>
      <c r="AB12" s="5">
        <v>0.76532694251898492</v>
      </c>
      <c r="AC12" s="5">
        <v>0.76912787586944886</v>
      </c>
      <c r="AD12" s="5">
        <v>0.76657253816207516</v>
      </c>
    </row>
    <row r="13" spans="1:30" x14ac:dyDescent="0.25">
      <c r="A13" s="6" t="s">
        <v>229</v>
      </c>
      <c r="B13" s="6" t="s">
        <v>47</v>
      </c>
      <c r="C13" s="6" t="s">
        <v>48</v>
      </c>
      <c r="D13" s="6" t="s">
        <v>78</v>
      </c>
      <c r="E13" s="6">
        <v>705.01219129562378</v>
      </c>
      <c r="F13" s="6">
        <v>7294</v>
      </c>
      <c r="G13" s="6">
        <v>5471</v>
      </c>
      <c r="H13" s="6">
        <v>1823</v>
      </c>
      <c r="I13" s="6">
        <v>241</v>
      </c>
      <c r="J13" s="6">
        <v>71</v>
      </c>
      <c r="K13" s="6">
        <v>66</v>
      </c>
      <c r="L13" s="6">
        <v>74</v>
      </c>
      <c r="M13" s="6">
        <v>681</v>
      </c>
      <c r="N13" s="6">
        <v>83</v>
      </c>
      <c r="O13" s="6">
        <v>65</v>
      </c>
      <c r="P13" s="6">
        <v>94</v>
      </c>
      <c r="Q13" s="6">
        <v>450</v>
      </c>
      <c r="R13" s="6">
        <v>0.75198810460393983</v>
      </c>
      <c r="S13" s="6">
        <v>0.7304633396444864</v>
      </c>
      <c r="T13" s="6">
        <v>0.75198810460393983</v>
      </c>
      <c r="U13" s="6">
        <v>0.72982737451192869</v>
      </c>
      <c r="V13" s="6">
        <v>0.75198810460393983</v>
      </c>
      <c r="W13" s="6">
        <v>0.73000076258503055</v>
      </c>
      <c r="X13" s="6">
        <v>0.75198810460393983</v>
      </c>
      <c r="Y13" s="6">
        <v>0.7304633396444864</v>
      </c>
      <c r="Z13" s="6">
        <v>0.72982737451192869</v>
      </c>
      <c r="AA13" s="6">
        <v>0.73000076258503055</v>
      </c>
      <c r="AB13" s="6">
        <v>0.75212906498356868</v>
      </c>
      <c r="AC13" s="6">
        <v>0.75198810460393983</v>
      </c>
      <c r="AD13" s="6">
        <v>0.75191171638438492</v>
      </c>
    </row>
    <row r="14" spans="1:30" x14ac:dyDescent="0.25">
      <c r="A14" s="5" t="s">
        <v>229</v>
      </c>
      <c r="B14" s="5" t="s">
        <v>49</v>
      </c>
      <c r="C14" s="5" t="s">
        <v>50</v>
      </c>
      <c r="D14" s="5" t="s">
        <v>78</v>
      </c>
      <c r="E14" s="5">
        <v>187.45622754096985</v>
      </c>
      <c r="F14" s="5">
        <v>1660</v>
      </c>
      <c r="G14" s="5">
        <v>1245</v>
      </c>
      <c r="H14" s="5">
        <v>415</v>
      </c>
      <c r="I14" s="5">
        <v>35</v>
      </c>
      <c r="J14" s="5">
        <v>6</v>
      </c>
      <c r="K14" s="5">
        <v>19</v>
      </c>
      <c r="L14" s="5">
        <v>6</v>
      </c>
      <c r="M14" s="5">
        <v>57</v>
      </c>
      <c r="N14" s="5">
        <v>25</v>
      </c>
      <c r="O14" s="5">
        <v>15</v>
      </c>
      <c r="P14" s="5">
        <v>25</v>
      </c>
      <c r="Q14" s="5">
        <v>228</v>
      </c>
      <c r="R14" s="5">
        <v>0.77108433734939763</v>
      </c>
      <c r="S14" s="5">
        <v>0.71003452796388034</v>
      </c>
      <c r="T14" s="5">
        <v>0.77108433734939763</v>
      </c>
      <c r="U14" s="5">
        <v>0.6969213977462837</v>
      </c>
      <c r="V14" s="5">
        <v>0.77108433734939763</v>
      </c>
      <c r="W14" s="5">
        <v>0.70077318199776895</v>
      </c>
      <c r="X14" s="5">
        <v>0.77108433734939763</v>
      </c>
      <c r="Y14" s="5">
        <v>0.71003452796388034</v>
      </c>
      <c r="Z14" s="5">
        <v>0.6969213977462837</v>
      </c>
      <c r="AA14" s="5">
        <v>0.70077318199776895</v>
      </c>
      <c r="AB14" s="5">
        <v>0.77109124809891205</v>
      </c>
      <c r="AC14" s="5">
        <v>0.77108433734939763</v>
      </c>
      <c r="AD14" s="5">
        <v>0.76975723266988294</v>
      </c>
    </row>
    <row r="15" spans="1:30" x14ac:dyDescent="0.25">
      <c r="A15" s="6" t="s">
        <v>229</v>
      </c>
      <c r="B15" s="6" t="s">
        <v>51</v>
      </c>
      <c r="C15" s="6" t="s">
        <v>52</v>
      </c>
      <c r="D15" s="6" t="s">
        <v>78</v>
      </c>
      <c r="E15" s="6">
        <v>5965.9789333343506</v>
      </c>
      <c r="F15" s="6">
        <v>64637</v>
      </c>
      <c r="G15" s="6">
        <v>48478</v>
      </c>
      <c r="H15" s="6">
        <v>16159</v>
      </c>
      <c r="I15" s="6">
        <v>1520</v>
      </c>
      <c r="J15" s="6">
        <v>251</v>
      </c>
      <c r="K15" s="6">
        <v>1153</v>
      </c>
      <c r="L15" s="6">
        <v>243</v>
      </c>
      <c r="M15" s="6">
        <v>2379</v>
      </c>
      <c r="N15" s="6">
        <v>1504</v>
      </c>
      <c r="O15" s="6">
        <v>825</v>
      </c>
      <c r="P15" s="6">
        <v>1302</v>
      </c>
      <c r="Q15" s="6">
        <v>6984</v>
      </c>
      <c r="R15" s="6">
        <v>0.6734687919523743</v>
      </c>
      <c r="S15" s="6">
        <v>0.63906062558181254</v>
      </c>
      <c r="T15" s="6">
        <v>0.6734687919523743</v>
      </c>
      <c r="U15" s="6">
        <v>0.62103319433932747</v>
      </c>
      <c r="V15" s="6">
        <v>0.6734687919523743</v>
      </c>
      <c r="W15" s="6">
        <v>0.62892925394685095</v>
      </c>
      <c r="X15" s="6">
        <v>0.6734687919523743</v>
      </c>
      <c r="Y15" s="6">
        <v>0.63906062558181254</v>
      </c>
      <c r="Z15" s="6">
        <v>0.62103319433932747</v>
      </c>
      <c r="AA15" s="6">
        <v>0.62892925394685095</v>
      </c>
      <c r="AB15" s="6">
        <v>0.66929009964672992</v>
      </c>
      <c r="AC15" s="6">
        <v>0.6734687919523743</v>
      </c>
      <c r="AD15" s="6">
        <v>0.67048762602364442</v>
      </c>
    </row>
    <row r="16" spans="1:30" x14ac:dyDescent="0.25">
      <c r="A16" s="5" t="s">
        <v>229</v>
      </c>
      <c r="B16" s="5" t="s">
        <v>53</v>
      </c>
      <c r="C16" s="5" t="s">
        <v>54</v>
      </c>
      <c r="D16" s="5" t="s">
        <v>78</v>
      </c>
      <c r="E16" s="5">
        <v>56.152576684951782</v>
      </c>
      <c r="F16" s="5">
        <v>163</v>
      </c>
      <c r="G16" s="5">
        <v>123</v>
      </c>
      <c r="H16" s="5">
        <v>40</v>
      </c>
      <c r="I16" s="5">
        <v>27</v>
      </c>
      <c r="J16" s="5">
        <v>0</v>
      </c>
      <c r="K16" s="5">
        <v>0</v>
      </c>
      <c r="L16" s="5">
        <v>11</v>
      </c>
      <c r="M16" s="5">
        <v>2</v>
      </c>
      <c r="N16" s="5">
        <v>0</v>
      </c>
      <c r="O16" s="5">
        <v>2</v>
      </c>
      <c r="P16" s="5">
        <v>0</v>
      </c>
      <c r="Q16" s="5">
        <v>0</v>
      </c>
      <c r="R16" s="5">
        <v>0.69923780487804876</v>
      </c>
      <c r="S16" s="5">
        <v>0.56204172289698606</v>
      </c>
      <c r="T16" s="5">
        <v>0.69923780487804876</v>
      </c>
      <c r="U16" s="5">
        <v>0.38141025641025644</v>
      </c>
      <c r="V16" s="5">
        <v>0.69923780487804876</v>
      </c>
      <c r="W16" s="5">
        <v>0.35311156505186359</v>
      </c>
      <c r="X16" s="5">
        <v>0.69923780487804876</v>
      </c>
      <c r="Y16" s="5">
        <v>0.56204172289698606</v>
      </c>
      <c r="Z16" s="5">
        <v>0.38141025641025644</v>
      </c>
      <c r="AA16" s="5">
        <v>0.35311156505186359</v>
      </c>
      <c r="AB16" s="5">
        <v>0.75117795661762288</v>
      </c>
      <c r="AC16" s="5">
        <v>0.69923780487804876</v>
      </c>
      <c r="AD16" s="5">
        <v>0.60720225033430353</v>
      </c>
    </row>
    <row r="17" spans="1:30" x14ac:dyDescent="0.25">
      <c r="A17" s="6" t="s">
        <v>229</v>
      </c>
      <c r="B17" s="6" t="s">
        <v>55</v>
      </c>
      <c r="C17" s="6" t="s">
        <v>56</v>
      </c>
      <c r="D17" s="6" t="s">
        <v>78</v>
      </c>
      <c r="E17" s="6">
        <v>83.75575852394104</v>
      </c>
      <c r="F17" s="6">
        <v>491</v>
      </c>
      <c r="G17" s="6">
        <v>369</v>
      </c>
      <c r="H17" s="6">
        <v>122</v>
      </c>
      <c r="I17" s="6">
        <v>39</v>
      </c>
      <c r="J17" s="6">
        <v>9</v>
      </c>
      <c r="K17" s="6">
        <v>0</v>
      </c>
      <c r="L17" s="6">
        <v>9</v>
      </c>
      <c r="M17" s="6">
        <v>60</v>
      </c>
      <c r="N17" s="6">
        <v>0</v>
      </c>
      <c r="O17" s="6">
        <v>3</v>
      </c>
      <c r="P17" s="6">
        <v>3</v>
      </c>
      <c r="Q17" s="6">
        <v>0</v>
      </c>
      <c r="R17" s="6">
        <v>0.80439490870318531</v>
      </c>
      <c r="S17" s="6">
        <v>0.53221086051875199</v>
      </c>
      <c r="T17" s="6">
        <v>0.80439490870318531</v>
      </c>
      <c r="U17" s="6">
        <v>0.55755523802181994</v>
      </c>
      <c r="V17" s="6">
        <v>0.80439490870318531</v>
      </c>
      <c r="W17" s="6">
        <v>0.54403418120832636</v>
      </c>
      <c r="X17" s="6">
        <v>0.80439490870318531</v>
      </c>
      <c r="Y17" s="6">
        <v>0.53221086051875199</v>
      </c>
      <c r="Z17" s="6">
        <v>0.55755523802181994</v>
      </c>
      <c r="AA17" s="6">
        <v>0.54403418120832636</v>
      </c>
      <c r="AB17" s="6">
        <v>0.76934760510476896</v>
      </c>
      <c r="AC17" s="6">
        <v>0.80439490870318531</v>
      </c>
      <c r="AD17" s="6">
        <v>0.78571731305067949</v>
      </c>
    </row>
    <row r="18" spans="1:30" x14ac:dyDescent="0.25">
      <c r="A18" s="5" t="s">
        <v>229</v>
      </c>
      <c r="B18" s="5" t="s">
        <v>63</v>
      </c>
      <c r="C18" s="5" t="s">
        <v>64</v>
      </c>
      <c r="D18" s="5" t="s">
        <v>78</v>
      </c>
      <c r="E18" s="5">
        <v>6472.8949244022369</v>
      </c>
      <c r="F18" s="5">
        <v>70002</v>
      </c>
      <c r="G18" s="5">
        <v>52502</v>
      </c>
      <c r="H18" s="5">
        <v>17500</v>
      </c>
      <c r="I18" s="5">
        <v>4143</v>
      </c>
      <c r="J18" s="5">
        <v>246</v>
      </c>
      <c r="K18" s="5">
        <v>1444</v>
      </c>
      <c r="L18" s="5">
        <v>251</v>
      </c>
      <c r="M18" s="5">
        <v>4712</v>
      </c>
      <c r="N18" s="5">
        <v>870</v>
      </c>
      <c r="O18" s="5">
        <v>1363</v>
      </c>
      <c r="P18" s="5">
        <v>853</v>
      </c>
      <c r="Q18" s="5">
        <v>3618</v>
      </c>
      <c r="R18" s="5">
        <v>0.71270824769196861</v>
      </c>
      <c r="S18" s="5">
        <v>0.71351880003904089</v>
      </c>
      <c r="T18" s="5">
        <v>0.71270824769196861</v>
      </c>
      <c r="U18" s="5">
        <v>0.7127079111411293</v>
      </c>
      <c r="V18" s="5">
        <v>0.71270824769196861</v>
      </c>
      <c r="W18" s="5">
        <v>0.71304337953712082</v>
      </c>
      <c r="X18" s="5">
        <v>0.71270824769196861</v>
      </c>
      <c r="Y18" s="5">
        <v>0.71351880003904089</v>
      </c>
      <c r="Z18" s="5">
        <v>0.7127079111411293</v>
      </c>
      <c r="AA18" s="5">
        <v>0.71304337953712082</v>
      </c>
      <c r="AB18" s="5">
        <v>0.71351881261325145</v>
      </c>
      <c r="AC18" s="5">
        <v>0.71270824769196861</v>
      </c>
      <c r="AD18" s="5">
        <v>0.7130435543467657</v>
      </c>
    </row>
    <row r="19" spans="1:30" x14ac:dyDescent="0.25">
      <c r="A19" s="9" t="s">
        <v>229</v>
      </c>
      <c r="B19" s="9" t="s">
        <v>65</v>
      </c>
      <c r="C19" s="9" t="s">
        <v>66</v>
      </c>
      <c r="D19" s="9" t="s">
        <v>78</v>
      </c>
      <c r="E19" s="9">
        <v>6613.8071827888489</v>
      </c>
      <c r="F19" s="9">
        <v>70440</v>
      </c>
      <c r="G19" s="9">
        <v>52830</v>
      </c>
      <c r="H19" s="9">
        <v>17610</v>
      </c>
      <c r="I19" s="9">
        <v>2846</v>
      </c>
      <c r="J19" s="9">
        <v>330</v>
      </c>
      <c r="K19" s="9">
        <v>683</v>
      </c>
      <c r="L19" s="9">
        <v>216</v>
      </c>
      <c r="M19" s="9">
        <v>8670</v>
      </c>
      <c r="N19" s="9">
        <v>1020</v>
      </c>
      <c r="O19" s="9">
        <v>520</v>
      </c>
      <c r="P19" s="9">
        <v>1120</v>
      </c>
      <c r="Q19" s="9">
        <v>2206</v>
      </c>
      <c r="R19" s="9">
        <v>0.77915956842703016</v>
      </c>
      <c r="S19" s="9">
        <v>0.73852083942412028</v>
      </c>
      <c r="T19" s="9">
        <v>0.77915956842703016</v>
      </c>
      <c r="U19" s="9">
        <v>0.72875351788092768</v>
      </c>
      <c r="V19" s="9">
        <v>0.77915956842703016</v>
      </c>
      <c r="W19" s="9">
        <v>0.7332145766172522</v>
      </c>
      <c r="X19" s="9">
        <v>0.77915956842703005</v>
      </c>
      <c r="Y19" s="9">
        <v>0.73852083942412028</v>
      </c>
      <c r="Z19" s="9">
        <v>0.72875351788092768</v>
      </c>
      <c r="AA19" s="9">
        <v>0.7332145766172522</v>
      </c>
      <c r="AB19" s="9">
        <v>0.77925318925740739</v>
      </c>
      <c r="AC19" s="9">
        <v>0.77915956842703016</v>
      </c>
      <c r="AD19" s="9">
        <v>0.77888901316670156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a A t s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B o C 2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t s V T J 2 / m R y A g A A o w w A A B M A H A B G b 3 J t d W x h c y 9 T Z W N 0 a W 9 u M S 5 t I K I Y A C i g F A A A A A A A A A A A A A A A A A A A A A A A A A A A A O 1 V w W 7 a Q B A 9 F 4 l / W L k X k F y E a Z p D K x 8 C h C R q g t J C T 3 G F F j P Y W 9 a 7 a H d M g 1 D + p t / Q H 8 i P d Q 2 k Q O w 1 t 6 p q w w W Y 9 2 b m z e 5 o n 4 Y Q m R R k s P n 2 P l Q r 1 Y q O q Y I J u W i D w i 5 F + r E n + Y T 4 h A N W K 8 R 8 P q X A O Z h I R y 8 a X R m m C Q i s 9 R i H R k c K N H 9 0 z e m 8 D 7 5 o U D r o s x m n O u i C n q G c B x c M 4 3 Q 8 u l X y G 8 x Q B 2 0 a x s C l o m o M D I N z F c F Y M K 0 h W A s I r k H r 4 F B L A / X C q b t 3 X e A s Y Q j K d 1 4 5 L u l I n i Z C + 2 9 P X X I u Q j l h I v K 9 1 r u W a x R L h A E u O f i 7 n 4 2 + F P C 1 7 m 6 G e u 1 c P v 6 M Q Z E I N K Z T B H I J d A L K M X M O 6 d j Q j e T E 5 G 7 C u r Y 5 B Z f c b e N n n A 9 C y q n S P q p 0 v / A F P P 4 Q J s c o J c P l f F d x q K j Q U 6 m S j X S D g a 5 Z h b i r l X N l a t D s q s y 8 V w J P T x p Z 0 o N L V s 4 g l g r D F A 2 C J k Y Q 7 n E N 9 G k C u W C W l g + y H V O k y R j U J i y R c n I N I s I 4 3 9 c M w Y Q 5 a r N E W I C a I Y q R s z B M F Q 2 X B Q 1 v F Y R M Z 4 t 5 Q 0 M l 8 7 l 7 B H a E 0 G a C q q I m n 8 H c F r d 1 e E K L y 2 9 R a + 2 e Z 6 u b I c U 1 D W K t d 0 N R s f v c f T X J / G n O g q Q m U W u Z h d D U e 6 N D q Y q u u 0 l 0 O p + b Z c p r 9 E o b e v a G X l l D z 9 6 Q b p e E U P u 2 J N l J E 7 q I S s X t W F a R O 0 q J 2 B 3 J K v o 7 s C h G 8 4 Q e 0 3 R A t M o 6 Y J U o O + A V i n u o V y t M 2 J 6 l 3 O M / y t 7 e 0 R B U t p W j v 8 Q K t n K C M o V H D O K k + W I Q / 5 p B l D D Y M c b v Z 9 f i A Z Y W z y z C A t u K 7 1 l E k X t Y i u 6 b x L O C / 6 1 H t M r y W m V 5 Z U J b d q E v p v Q H T e k X U E s B A i 0 A F A A C A A g A a A t s V e t i F / + j A A A A 9 g A A A B I A A A A A A A A A A A A A A A A A A A A A A E N v b m Z p Z y 9 Q Y W N r Y W d l L n h t b F B L A Q I t A B Q A A g A I A G g L b F U P y u m r p A A A A O k A A A A T A A A A A A A A A A A A A A A A A O 8 A A A B b Q 2 9 u d G V u d F 9 U e X B l c 1 0 u e G 1 s U E s B A i 0 A F A A C A A g A a A t s V T J 2 / m R y A g A A o w w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E Y A A A A A A A B q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C Z X J 0 R G F 0 Y U t G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d C Z X J 0 R G F 0 Y U t G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O D o z N D o w M S 4 0 O T c 3 M j c x W i I g L z 4 8 R W 5 0 c n k g V H l w Z T 0 i R m l s b E N v b H V t b l R 5 c G V z I i B W Y W x 1 Z T 0 i c 0 F 3 W U d C Z 1 V E Q X d N R k F 3 T U Z B d 0 1 G Q X d N R k J n V U Z C U U 1 G Q l F V R E J R V U Z C U U 1 G Q l F V R C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C Z X J 0 R G F 0 Y U t G b 2 x k L 0 F 1 d G 9 S Z W 1 v d m V k Q 2 9 s d W 1 u c z E u e 0 l 0 Z X J h d G l v b i w w f S Z x d W 9 0 O y w m c X V v d D t T Z W N 0 a W 9 u M S 9 H Q m V y d E R h d G F L R m 9 s Z C 9 B d X R v U m V t b 3 Z l Z E N v b H V t b n M x L n t T a G 9 y d G N 1 d C w x f S Z x d W 9 0 O y w m c X V v d D t T Z W N 0 a W 9 u M S 9 H Q m V y d E R h d G F L R m 9 s Z C 9 B d X R v U m V t b 3 Z l Z E N v b H V t b n M x L n t O Y W 1 l L D J 9 J n F 1 b 3 Q 7 L C Z x d W 9 0 O 1 N l Y 3 R p b 2 4 x L 0 d C Z X J 0 R G F 0 Y U t G b 2 x k L 0 F 1 d G 9 S Z W 1 v d m V k Q 2 9 s d W 1 u c z E u e 1 R 5 c G U s M 3 0 m c X V v d D s s J n F 1 b 3 Q 7 U 2 V j d G l v b j E v R 0 J l c n R E Y X R h S 0 Z v b G Q v Q X V 0 b 1 J l b W 9 2 Z W R D b 2 x 1 b W 5 z M S 5 7 V G l t Z S w 0 f S Z x d W 9 0 O y w m c X V v d D t T Z W N 0 a W 9 u M S 9 H Q m V y d E R h d G F L R m 9 s Z C 9 B d X R v U m V t b 3 Z l Z E N v b H V t b n M x L n t U b 3 R h b C B M Z W 5 n d G g s N X 0 m c X V v d D s s J n F 1 b 3 Q 7 U 2 V j d G l v b j E v R 0 J l c n R E Y X R h S 0 Z v b G Q v Q X V 0 b 1 J l b W 9 2 Z W R D b 2 x 1 b W 5 z M S 5 7 V H J h a W 5 p b m c g U 2 V 0 L D Z 9 J n F 1 b 3 Q 7 L C Z x d W 9 0 O 1 N l Y 3 R p b 2 4 x L 0 d C Z X J 0 R G F 0 Y U t G b 2 x k L 0 F 1 d G 9 S Z W 1 v d m V k Q 2 9 s d W 1 u c z E u e 1 R l c 3 Q g U 2 V 0 L D d 9 J n F 1 b 3 Q 7 L C Z x d W 9 0 O 1 N l Y 3 R p b 2 4 x L 0 d C Z X J 0 R G F 0 Y U t G b 2 x k L 0 F 1 d G 9 S Z W 1 v d m V k Q 2 9 s d W 1 u c z E u e 0 F j Y 3 V y Y W N 5 L D h 9 J n F 1 b 3 Q 7 L C Z x d W 9 0 O 1 N l Y 3 R p b 2 4 x L 0 d C Z X J 0 R G F 0 Y U t G b 2 x k L 0 F 1 d G 9 S Z W 1 v d m V k Q 2 9 s d W 1 u c z E u e 1 B y Z W N p c 2 l v b i B N Y W N y b y w 5 f S Z x d W 9 0 O y w m c X V v d D t T Z W N 0 a W 9 u M S 9 H Q m V y d E R h d G F L R m 9 s Z C 9 B d X R v U m V t b 3 Z l Z E N v b H V t b n M x L n t Q c m V j a X N p b 2 4 g T W l j c m 8 s M T B 9 J n F 1 b 3 Q 7 L C Z x d W 9 0 O 1 N l Y 3 R p b 2 4 x L 0 d C Z X J 0 R G F 0 Y U t G b 2 x k L 0 F 1 d G 9 S Z W 1 v d m V k Q 2 9 s d W 1 u c z E u e 1 B y Z W N p c 2 l v b i B C a W 5 h c n k s M T F 9 J n F 1 b 3 Q 7 L C Z x d W 9 0 O 1 N l Y 3 R p b 2 4 x L 0 d C Z X J 0 R G F 0 Y U t G b 2 x k L 0 F 1 d G 9 S Z W 1 v d m V k Q 2 9 s d W 1 u c z E u e 1 J l Y 2 F s b C B N Y W N y b y w x M n 0 m c X V v d D s s J n F 1 b 3 Q 7 U 2 V j d G l v b j E v R 0 J l c n R E Y X R h S 0 Z v b G Q v Q X V 0 b 1 J l b W 9 2 Z W R D b 2 x 1 b W 5 z M S 5 7 U m V j Y W x s I E 1 p Y 3 J v L D E z f S Z x d W 9 0 O y w m c X V v d D t T Z W N 0 a W 9 u M S 9 H Q m V y d E R h d G F L R m 9 s Z C 9 B d X R v U m V t b 3 Z l Z E N v b H V t b n M x L n t S Z W N h b G w g Q m l u Y X J 5 L D E 0 f S Z x d W 9 0 O y w m c X V v d D t T Z W N 0 a W 9 u M S 9 H Q m V y d E R h d G F L R m 9 s Z C 9 B d X R v U m V t b 3 Z l Z E N v b H V t b n M x L n t G M S B N Y W N y b y w x N X 0 m c X V v d D s s J n F 1 b 3 Q 7 U 2 V j d G l v b j E v R 0 J l c n R E Y X R h S 0 Z v b G Q v Q X V 0 b 1 J l b W 9 2 Z W R D b 2 x 1 b W 5 z M S 5 7 R j E g T W l j c m 8 s M T Z 9 J n F 1 b 3 Q 7 L C Z x d W 9 0 O 1 N l Y 3 R p b 2 4 x L 0 d C Z X J 0 R G F 0 Y U t G b 2 x k L 0 F 1 d G 9 S Z W 1 v d m V k Q 2 9 s d W 1 u c z E u e 0 Y x I E J p b m F y e S w x N 3 0 m c X V v d D s s J n F 1 b 3 Q 7 U 2 V j d G l v b j E v R 0 J l c n R E Y X R h S 0 Z v b G Q v Q X V 0 b 1 J l b W 9 2 Z W R D b 2 x 1 b W 5 z M S 5 7 T W F 0 c m l 4 L D E 4 f S Z x d W 9 0 O y w m c X V v d D t T Z W N 0 a W 9 u M S 9 H Q m V y d E R h d G F L R m 9 s Z C 9 B d X R v U m V t b 3 Z l Z E N v b H V t b n M x L n s w I H B y Z W N p c 2 l v b i w x O X 0 m c X V v d D s s J n F 1 b 3 Q 7 U 2 V j d G l v b j E v R 0 J l c n R E Y X R h S 0 Z v b G Q v Q X V 0 b 1 J l b W 9 2 Z W R D b 2 x 1 b W 5 z M S 5 7 M C B y Z W N h b G w s M j B 9 J n F 1 b 3 Q 7 L C Z x d W 9 0 O 1 N l Y 3 R p b 2 4 x L 0 d C Z X J 0 R G F 0 Y U t G b 2 x k L 0 F 1 d G 9 S Z W 1 v d m V k Q 2 9 s d W 1 u c z E u e z A g Z j E t c 2 N v c m U s M j F 9 J n F 1 b 3 Q 7 L C Z x d W 9 0 O 1 N l Y 3 R p b 2 4 x L 0 d C Z X J 0 R G F 0 Y U t G b 2 x k L 0 F 1 d G 9 S Z W 1 v d m V k Q 2 9 s d W 1 u c z E u e z A g c 3 V w c G 9 y d C w y M n 0 m c X V v d D s s J n F 1 b 3 Q 7 U 2 V j d G l v b j E v R 0 J l c n R E Y X R h S 0 Z v b G Q v Q X V 0 b 1 J l b W 9 2 Z W R D b 2 x 1 b W 5 z M S 5 7 M S B w c m V j a X N p b 2 4 s M j N 9 J n F 1 b 3 Q 7 L C Z x d W 9 0 O 1 N l Y 3 R p b 2 4 x L 0 d C Z X J 0 R G F 0 Y U t G b 2 x k L 0 F 1 d G 9 S Z W 1 v d m V k Q 2 9 s d W 1 u c z E u e z E g c m V j Y W x s L D I 0 f S Z x d W 9 0 O y w m c X V v d D t T Z W N 0 a W 9 u M S 9 H Q m V y d E R h d G F L R m 9 s Z C 9 B d X R v U m V t b 3 Z l Z E N v b H V t b n M x L n s x I G Y x L X N j b 3 J l L D I 1 f S Z x d W 9 0 O y w m c X V v d D t T Z W N 0 a W 9 u M S 9 H Q m V y d E R h d G F L R m 9 s Z C 9 B d X R v U m V t b 3 Z l Z E N v b H V t b n M x L n s x I H N 1 c H B v c n Q s M j Z 9 J n F 1 b 3 Q 7 L C Z x d W 9 0 O 1 N l Y 3 R p b 2 4 x L 0 d C Z X J 0 R G F 0 Y U t G b 2 x k L 0 F 1 d G 9 S Z W 1 v d m V k Q 2 9 s d W 1 u c z E u e 2 F j Y 3 V y Y W N 5 I G F j Y 3 V y Y W N 5 L D I 3 f S Z x d W 9 0 O y w m c X V v d D t T Z W N 0 a W 9 u M S 9 H Q m V y d E R h d G F L R m 9 s Z C 9 B d X R v U m V t b 3 Z l Z E N v b H V t b n M x L n t t Y W N y b y B h d m c g c H J l Y 2 l z a W 9 u L D I 4 f S Z x d W 9 0 O y w m c X V v d D t T Z W N 0 a W 9 u M S 9 H Q m V y d E R h d G F L R m 9 s Z C 9 B d X R v U m V t b 3 Z l Z E N v b H V t b n M x L n t t Y W N y b y B h d m c g c m V j Y W x s L D I 5 f S Z x d W 9 0 O y w m c X V v d D t T Z W N 0 a W 9 u M S 9 H Q m V y d E R h d G F L R m 9 s Z C 9 B d X R v U m V t b 3 Z l Z E N v b H V t b n M x L n t t Y W N y b y B h d m c g Z j E t c 2 N v c m U s M z B 9 J n F 1 b 3 Q 7 L C Z x d W 9 0 O 1 N l Y 3 R p b 2 4 x L 0 d C Z X J 0 R G F 0 Y U t G b 2 x k L 0 F 1 d G 9 S Z W 1 v d m V k Q 2 9 s d W 1 u c z E u e 2 1 h Y 3 J v I G F 2 Z y B z d X B w b 3 J 0 L D M x f S Z x d W 9 0 O y w m c X V v d D t T Z W N 0 a W 9 u M S 9 H Q m V y d E R h d G F L R m 9 s Z C 9 B d X R v U m V t b 3 Z l Z E N v b H V t b n M x L n t 3 Z W l n a H R l Z C B h d m c g c H J l Y 2 l z a W 9 u L D M y f S Z x d W 9 0 O y w m c X V v d D t T Z W N 0 a W 9 u M S 9 H Q m V y d E R h d G F L R m 9 s Z C 9 B d X R v U m V t b 3 Z l Z E N v b H V t b n M x L n t 3 Z W l n a H R l Z C B h d m c g c m V j Y W x s L D M z f S Z x d W 9 0 O y w m c X V v d D t T Z W N 0 a W 9 u M S 9 H Q m V y d E R h d G F L R m 9 s Z C 9 B d X R v U m V t b 3 Z l Z E N v b H V t b n M x L n t 3 Z W l n a H R l Z C B h d m c g Z j E t c 2 N v c m U s M z R 9 J n F 1 b 3 Q 7 L C Z x d W 9 0 O 1 N l Y 3 R p b 2 4 x L 0 d C Z X J 0 R G F 0 Y U t G b 2 x k L 0 F 1 d G 9 S Z W 1 v d m V k Q 2 9 s d W 1 u c z E u e 3 d l a W d o d G V k I G F 2 Z y B z d X B w b 3 J 0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R 0 J l c n R E Y X R h S 0 Z v b G Q v Q X V 0 b 1 J l b W 9 2 Z W R D b 2 x 1 b W 5 z M S 5 7 S X R l c m F 0 a W 9 u L D B 9 J n F 1 b 3 Q 7 L C Z x d W 9 0 O 1 N l Y 3 R p b 2 4 x L 0 d C Z X J 0 R G F 0 Y U t G b 2 x k L 0 F 1 d G 9 S Z W 1 v d m V k Q 2 9 s d W 1 u c z E u e 1 N o b 3 J 0 Y 3 V 0 L D F 9 J n F 1 b 3 Q 7 L C Z x d W 9 0 O 1 N l Y 3 R p b 2 4 x L 0 d C Z X J 0 R G F 0 Y U t G b 2 x k L 0 F 1 d G 9 S Z W 1 v d m V k Q 2 9 s d W 1 u c z E u e 0 5 h b W U s M n 0 m c X V v d D s s J n F 1 b 3 Q 7 U 2 V j d G l v b j E v R 0 J l c n R E Y X R h S 0 Z v b G Q v Q X V 0 b 1 J l b W 9 2 Z W R D b 2 x 1 b W 5 z M S 5 7 V H l w Z S w z f S Z x d W 9 0 O y w m c X V v d D t T Z W N 0 a W 9 u M S 9 H Q m V y d E R h d G F L R m 9 s Z C 9 B d X R v U m V t b 3 Z l Z E N v b H V t b n M x L n t U a W 1 l L D R 9 J n F 1 b 3 Q 7 L C Z x d W 9 0 O 1 N l Y 3 R p b 2 4 x L 0 d C Z X J 0 R G F 0 Y U t G b 2 x k L 0 F 1 d G 9 S Z W 1 v d m V k Q 2 9 s d W 1 u c z E u e 1 R v d G F s I E x l b m d 0 a C w 1 f S Z x d W 9 0 O y w m c X V v d D t T Z W N 0 a W 9 u M S 9 H Q m V y d E R h d G F L R m 9 s Z C 9 B d X R v U m V t b 3 Z l Z E N v b H V t b n M x L n t U c m F p b m l u Z y B T Z X Q s N n 0 m c X V v d D s s J n F 1 b 3 Q 7 U 2 V j d G l v b j E v R 0 J l c n R E Y X R h S 0 Z v b G Q v Q X V 0 b 1 J l b W 9 2 Z W R D b 2 x 1 b W 5 z M S 5 7 V G V z d C B T Z X Q s N 3 0 m c X V v d D s s J n F 1 b 3 Q 7 U 2 V j d G l v b j E v R 0 J l c n R E Y X R h S 0 Z v b G Q v Q X V 0 b 1 J l b W 9 2 Z W R D b 2 x 1 b W 5 z M S 5 7 Q W N j d X J h Y 3 k s O H 0 m c X V v d D s s J n F 1 b 3 Q 7 U 2 V j d G l v b j E v R 0 J l c n R E Y X R h S 0 Z v b G Q v Q X V 0 b 1 J l b W 9 2 Z W R D b 2 x 1 b W 5 z M S 5 7 U H J l Y 2 l z a W 9 u I E 1 h Y 3 J v L D l 9 J n F 1 b 3 Q 7 L C Z x d W 9 0 O 1 N l Y 3 R p b 2 4 x L 0 d C Z X J 0 R G F 0 Y U t G b 2 x k L 0 F 1 d G 9 S Z W 1 v d m V k Q 2 9 s d W 1 u c z E u e 1 B y Z W N p c 2 l v b i B N a W N y b y w x M H 0 m c X V v d D s s J n F 1 b 3 Q 7 U 2 V j d G l v b j E v R 0 J l c n R E Y X R h S 0 Z v b G Q v Q X V 0 b 1 J l b W 9 2 Z W R D b 2 x 1 b W 5 z M S 5 7 U H J l Y 2 l z a W 9 u I E J p b m F y e S w x M X 0 m c X V v d D s s J n F 1 b 3 Q 7 U 2 V j d G l v b j E v R 0 J l c n R E Y X R h S 0 Z v b G Q v Q X V 0 b 1 J l b W 9 2 Z W R D b 2 x 1 b W 5 z M S 5 7 U m V j Y W x s I E 1 h Y 3 J v L D E y f S Z x d W 9 0 O y w m c X V v d D t T Z W N 0 a W 9 u M S 9 H Q m V y d E R h d G F L R m 9 s Z C 9 B d X R v U m V t b 3 Z l Z E N v b H V t b n M x L n t S Z W N h b G w g T W l j c m 8 s M T N 9 J n F 1 b 3 Q 7 L C Z x d W 9 0 O 1 N l Y 3 R p b 2 4 x L 0 d C Z X J 0 R G F 0 Y U t G b 2 x k L 0 F 1 d G 9 S Z W 1 v d m V k Q 2 9 s d W 1 u c z E u e 1 J l Y 2 F s b C B C a W 5 h c n k s M T R 9 J n F 1 b 3 Q 7 L C Z x d W 9 0 O 1 N l Y 3 R p b 2 4 x L 0 d C Z X J 0 R G F 0 Y U t G b 2 x k L 0 F 1 d G 9 S Z W 1 v d m V k Q 2 9 s d W 1 u c z E u e 0 Y x I E 1 h Y 3 J v L D E 1 f S Z x d W 9 0 O y w m c X V v d D t T Z W N 0 a W 9 u M S 9 H Q m V y d E R h d G F L R m 9 s Z C 9 B d X R v U m V t b 3 Z l Z E N v b H V t b n M x L n t G M S B N a W N y b y w x N n 0 m c X V v d D s s J n F 1 b 3 Q 7 U 2 V j d G l v b j E v R 0 J l c n R E Y X R h S 0 Z v b G Q v Q X V 0 b 1 J l b W 9 2 Z W R D b 2 x 1 b W 5 z M S 5 7 R j E g Q m l u Y X J 5 L D E 3 f S Z x d W 9 0 O y w m c X V v d D t T Z W N 0 a W 9 u M S 9 H Q m V y d E R h d G F L R m 9 s Z C 9 B d X R v U m V t b 3 Z l Z E N v b H V t b n M x L n t N Y X R y a X g s M T h 9 J n F 1 b 3 Q 7 L C Z x d W 9 0 O 1 N l Y 3 R p b 2 4 x L 0 d C Z X J 0 R G F 0 Y U t G b 2 x k L 0 F 1 d G 9 S Z W 1 v d m V k Q 2 9 s d W 1 u c z E u e z A g c H J l Y 2 l z a W 9 u L D E 5 f S Z x d W 9 0 O y w m c X V v d D t T Z W N 0 a W 9 u M S 9 H Q m V y d E R h d G F L R m 9 s Z C 9 B d X R v U m V t b 3 Z l Z E N v b H V t b n M x L n s w I H J l Y 2 F s b C w y M H 0 m c X V v d D s s J n F 1 b 3 Q 7 U 2 V j d G l v b j E v R 0 J l c n R E Y X R h S 0 Z v b G Q v Q X V 0 b 1 J l b W 9 2 Z W R D b 2 x 1 b W 5 z M S 5 7 M C B m M S 1 z Y 2 9 y Z S w y M X 0 m c X V v d D s s J n F 1 b 3 Q 7 U 2 V j d G l v b j E v R 0 J l c n R E Y X R h S 0 Z v b G Q v Q X V 0 b 1 J l b W 9 2 Z W R D b 2 x 1 b W 5 z M S 5 7 M C B z d X B w b 3 J 0 L D I y f S Z x d W 9 0 O y w m c X V v d D t T Z W N 0 a W 9 u M S 9 H Q m V y d E R h d G F L R m 9 s Z C 9 B d X R v U m V t b 3 Z l Z E N v b H V t b n M x L n s x I H B y Z W N p c 2 l v b i w y M 3 0 m c X V v d D s s J n F 1 b 3 Q 7 U 2 V j d G l v b j E v R 0 J l c n R E Y X R h S 0 Z v b G Q v Q X V 0 b 1 J l b W 9 2 Z W R D b 2 x 1 b W 5 z M S 5 7 M S B y Z W N h b G w s M j R 9 J n F 1 b 3 Q 7 L C Z x d W 9 0 O 1 N l Y 3 R p b 2 4 x L 0 d C Z X J 0 R G F 0 Y U t G b 2 x k L 0 F 1 d G 9 S Z W 1 v d m V k Q 2 9 s d W 1 u c z E u e z E g Z j E t c 2 N v c m U s M j V 9 J n F 1 b 3 Q 7 L C Z x d W 9 0 O 1 N l Y 3 R p b 2 4 x L 0 d C Z X J 0 R G F 0 Y U t G b 2 x k L 0 F 1 d G 9 S Z W 1 v d m V k Q 2 9 s d W 1 u c z E u e z E g c 3 V w c G 9 y d C w y N n 0 m c X V v d D s s J n F 1 b 3 Q 7 U 2 V j d G l v b j E v R 0 J l c n R E Y X R h S 0 Z v b G Q v Q X V 0 b 1 J l b W 9 2 Z W R D b 2 x 1 b W 5 z M S 5 7 Y W N j d X J h Y 3 k g Y W N j d X J h Y 3 k s M j d 9 J n F 1 b 3 Q 7 L C Z x d W 9 0 O 1 N l Y 3 R p b 2 4 x L 0 d C Z X J 0 R G F 0 Y U t G b 2 x k L 0 F 1 d G 9 S Z W 1 v d m V k Q 2 9 s d W 1 u c z E u e 2 1 h Y 3 J v I G F 2 Z y B w c m V j a X N p b 2 4 s M j h 9 J n F 1 b 3 Q 7 L C Z x d W 9 0 O 1 N l Y 3 R p b 2 4 x L 0 d C Z X J 0 R G F 0 Y U t G b 2 x k L 0 F 1 d G 9 S Z W 1 v d m V k Q 2 9 s d W 1 u c z E u e 2 1 h Y 3 J v I G F 2 Z y B y Z W N h b G w s M j l 9 J n F 1 b 3 Q 7 L C Z x d W 9 0 O 1 N l Y 3 R p b 2 4 x L 0 d C Z X J 0 R G F 0 Y U t G b 2 x k L 0 F 1 d G 9 S Z W 1 v d m V k Q 2 9 s d W 1 u c z E u e 2 1 h Y 3 J v I G F 2 Z y B m M S 1 z Y 2 9 y Z S w z M H 0 m c X V v d D s s J n F 1 b 3 Q 7 U 2 V j d G l v b j E v R 0 J l c n R E Y X R h S 0 Z v b G Q v Q X V 0 b 1 J l b W 9 2 Z W R D b 2 x 1 b W 5 z M S 5 7 b W F j c m 8 g Y X Z n I H N 1 c H B v c n Q s M z F 9 J n F 1 b 3 Q 7 L C Z x d W 9 0 O 1 N l Y 3 R p b 2 4 x L 0 d C Z X J 0 R G F 0 Y U t G b 2 x k L 0 F 1 d G 9 S Z W 1 v d m V k Q 2 9 s d W 1 u c z E u e 3 d l a W d o d G V k I G F 2 Z y B w c m V j a X N p b 2 4 s M z J 9 J n F 1 b 3 Q 7 L C Z x d W 9 0 O 1 N l Y 3 R p b 2 4 x L 0 d C Z X J 0 R G F 0 Y U t G b 2 x k L 0 F 1 d G 9 S Z W 1 v d m V k Q 2 9 s d W 1 u c z E u e 3 d l a W d o d G V k I G F 2 Z y B y Z W N h b G w s M z N 9 J n F 1 b 3 Q 7 L C Z x d W 9 0 O 1 N l Y 3 R p b 2 4 x L 0 d C Z X J 0 R G F 0 Y U t G b 2 x k L 0 F 1 d G 9 S Z W 1 v d m V k Q 2 9 s d W 1 u c z E u e 3 d l a W d o d G V k I G F 2 Z y B m M S 1 z Y 2 9 y Z S w z N H 0 m c X V v d D s s J n F 1 b 3 Q 7 U 2 V j d G l v b j E v R 0 J l c n R E Y X R h S 0 Z v b G Q v Q X V 0 b 1 J l b W 9 2 Z W R D b 2 x 1 b W 5 z M S 5 7 d 2 V p Z 2 h 0 Z W Q g Y X Z n I H N 1 c H B v c n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m V y d E R h d G F L R m 9 s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E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E R h d G F L R m 9 s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F 9 M Z X N z X 1 R l c m 5 h c n l f R G F 0 Y U t G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J l c n R f T G V z c 1 9 U Z X J u Y X J 5 X 0 R h d G F L R m 9 s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l Q w M D o y N z o x N i 4 3 M T k 0 M z Y 1 W i I g L z 4 8 R W 5 0 c n k g V H l w Z T 0 i R m l s b E N v b H V t b l R 5 c G V z I i B W Y W x 1 Z T 0 i c 0 F 3 W U d C Z 1 V E Q X d N R k J R V U R C U V V E Q l F V R E J n V U Z C U U 1 G Q l F V R E J R T U Z C U V V G Q l F V R E J R V U Z B d z 0 9 I i A v P j x F b n R y e S B U e X B l P S J G a W x s Q 2 9 s d W 1 u T m F t Z X M i I F Z h b H V l P S J z W y Z x d W 9 0 O 0 l 0 Z X J h d G l v b i Z x d W 9 0 O y w m c X V v d D t T a G 9 y d G N 1 d C Z x d W 9 0 O y w m c X V v d D t O Y W 1 l J n F 1 b 3 Q 7 L C Z x d W 9 0 O 1 R 5 c G U m c X V v d D s s J n F 1 b 3 Q 7 V G l t Z S Z x d W 9 0 O y w m c X V v d D t U b 3 R h b C B M Z W 5 n d G g m c X V v d D s s J n F 1 b 3 Q 7 V H J h a W 5 p b m c g U 2 V 0 J n F 1 b 3 Q 7 L C Z x d W 9 0 O 1 R l c 3 Q g U 2 V 0 J n F 1 b 3 Q 7 L C Z x d W 9 0 O 0 F j Y 3 V y Y W N 5 J n F 1 b 3 Q 7 L C Z x d W 9 0 O 1 B y Z W N p c 2 l v b i B N Y W N y b y Z x d W 9 0 O y w m c X V v d D t Q c m V j a X N p b 2 4 g T W l j c m 8 m c X V v d D s s J n F 1 b 3 Q 7 U H J l Y 2 l z a W 9 u I E J p b m F y e S Z x d W 9 0 O y w m c X V v d D t S Z W N h b G w g T W F j c m 8 m c X V v d D s s J n F 1 b 3 Q 7 U m V j Y W x s I E 1 p Y 3 J v J n F 1 b 3 Q 7 L C Z x d W 9 0 O 1 J l Y 2 F s b C B C a W 5 h c n k m c X V v d D s s J n F 1 b 3 Q 7 R j E g T W F j c m 8 m c X V v d D s s J n F 1 b 3 Q 7 R j E g T W l j c m 8 m c X V v d D s s J n F 1 b 3 Q 7 R j E g Q m l u Y X J 5 J n F 1 b 3 Q 7 L C Z x d W 9 0 O 0 1 h d H J p e C Z x d W 9 0 O y w m c X V v d D s w I H B y Z W N p c 2 l v b i Z x d W 9 0 O y w m c X V v d D s w I H J l Y 2 F s b C Z x d W 9 0 O y w m c X V v d D s w I G Y x L X N j b 3 J l J n F 1 b 3 Q 7 L C Z x d W 9 0 O z A g c 3 V w c G 9 y d C Z x d W 9 0 O y w m c X V v d D s x I H B y Z W N p c 2 l v b i Z x d W 9 0 O y w m c X V v d D s x I H J l Y 2 F s b C Z x d W 9 0 O y w m c X V v d D s x I G Y x L X N j b 3 J l J n F 1 b 3 Q 7 L C Z x d W 9 0 O z E g c 3 V w c G 9 y d C Z x d W 9 0 O y w m c X V v d D s y I G Y x L X N j b 3 J l J n F 1 b 3 Q 7 L C Z x d W 9 0 O z I g c 3 V w c G 9 y d C Z x d W 9 0 O y w m c X V v d D s y I H B y Z W N p c 2 l v b i Z x d W 9 0 O y w m c X V v d D s y I H J l Y 2 F s b C Z x d W 9 0 O y w m c X V v d D t h Y 2 N 1 c m F j e S B h Y 2 N 1 c m F j e S Z x d W 9 0 O y w m c X V v d D t t Y W N y b y B h d m c g c H J l Y 2 l z a W 9 u J n F 1 b 3 Q 7 L C Z x d W 9 0 O 2 1 h Y 3 J v I G F 2 Z y B y Z W N h b G w m c X V v d D s s J n F 1 b 3 Q 7 b W F j c m 8 g Y X Z n I G Y x L X N j b 3 J l J n F 1 b 3 Q 7 L C Z x d W 9 0 O 2 1 h Y 3 J v I G F 2 Z y B z d X B w b 3 J 0 J n F 1 b 3 Q 7 L C Z x d W 9 0 O 3 d l a W d o d G V k I G F 2 Z y B w c m V j a X N p b 2 4 m c X V v d D s s J n F 1 b 3 Q 7 d 2 V p Z 2 h 0 Z W Q g Y X Z n I H J l Y 2 F s b C Z x d W 9 0 O y w m c X V v d D t 3 Z W l n a H R l Z C B h d m c g Z j E t c 2 N v c m U m c X V v d D s s J n F 1 b 3 Q 7 d 2 V p Z 2 h 0 Z W Q g Y X Z n I H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J l c n R f T G V z c 1 9 U Z X J u Y X J 5 X 0 R h d G F L R m 9 s Z C 9 B d X R v U m V t b 3 Z l Z E N v b H V t b n M x L n t J d G V y Y X R p b 2 4 s M H 0 m c X V v d D s s J n F 1 b 3 Q 7 U 2 V j d G l v b j E v R 0 J l c n R f T G V z c 1 9 U Z X J u Y X J 5 X 0 R h d G F L R m 9 s Z C 9 B d X R v U m V t b 3 Z l Z E N v b H V t b n M x L n t T a G 9 y d G N 1 d C w x f S Z x d W 9 0 O y w m c X V v d D t T Z W N 0 a W 9 u M S 9 H Q m V y d F 9 M Z X N z X 1 R l c m 5 h c n l f R G F 0 Y U t G b 2 x k L 0 F 1 d G 9 S Z W 1 v d m V k Q 2 9 s d W 1 u c z E u e 0 5 h b W U s M n 0 m c X V v d D s s J n F 1 b 3 Q 7 U 2 V j d G l v b j E v R 0 J l c n R f T G V z c 1 9 U Z X J u Y X J 5 X 0 R h d G F L R m 9 s Z C 9 B d X R v U m V t b 3 Z l Z E N v b H V t b n M x L n t U e X B l L D N 9 J n F 1 b 3 Q 7 L C Z x d W 9 0 O 1 N l Y 3 R p b 2 4 x L 0 d C Z X J 0 X 0 x l c 3 N f V G V y b m F y e V 9 E Y X R h S 0 Z v b G Q v Q X V 0 b 1 J l b W 9 2 Z W R D b 2 x 1 b W 5 z M S 5 7 V G l t Z S w 0 f S Z x d W 9 0 O y w m c X V v d D t T Z W N 0 a W 9 u M S 9 H Q m V y d F 9 M Z X N z X 1 R l c m 5 h c n l f R G F 0 Y U t G b 2 x k L 0 F 1 d G 9 S Z W 1 v d m V k Q 2 9 s d W 1 u c z E u e 1 R v d G F s I E x l b m d 0 a C w 1 f S Z x d W 9 0 O y w m c X V v d D t T Z W N 0 a W 9 u M S 9 H Q m V y d F 9 M Z X N z X 1 R l c m 5 h c n l f R G F 0 Y U t G b 2 x k L 0 F 1 d G 9 S Z W 1 v d m V k Q 2 9 s d W 1 u c z E u e 1 R y Y W l u a W 5 n I F N l d C w 2 f S Z x d W 9 0 O y w m c X V v d D t T Z W N 0 a W 9 u M S 9 H Q m V y d F 9 M Z X N z X 1 R l c m 5 h c n l f R G F 0 Y U t G b 2 x k L 0 F 1 d G 9 S Z W 1 v d m V k Q 2 9 s d W 1 u c z E u e 1 R l c 3 Q g U 2 V 0 L D d 9 J n F 1 b 3 Q 7 L C Z x d W 9 0 O 1 N l Y 3 R p b 2 4 x L 0 d C Z X J 0 X 0 x l c 3 N f V G V y b m F y e V 9 E Y X R h S 0 Z v b G Q v Q X V 0 b 1 J l b W 9 2 Z W R D b 2 x 1 b W 5 z M S 5 7 Q W N j d X J h Y 3 k s O H 0 m c X V v d D s s J n F 1 b 3 Q 7 U 2 V j d G l v b j E v R 0 J l c n R f T G V z c 1 9 U Z X J u Y X J 5 X 0 R h d G F L R m 9 s Z C 9 B d X R v U m V t b 3 Z l Z E N v b H V t b n M x L n t Q c m V j a X N p b 2 4 g T W F j c m 8 s O X 0 m c X V v d D s s J n F 1 b 3 Q 7 U 2 V j d G l v b j E v R 0 J l c n R f T G V z c 1 9 U Z X J u Y X J 5 X 0 R h d G F L R m 9 s Z C 9 B d X R v U m V t b 3 Z l Z E N v b H V t b n M x L n t Q c m V j a X N p b 2 4 g T W l j c m 8 s M T B 9 J n F 1 b 3 Q 7 L C Z x d W 9 0 O 1 N l Y 3 R p b 2 4 x L 0 d C Z X J 0 X 0 x l c 3 N f V G V y b m F y e V 9 E Y X R h S 0 Z v b G Q v Q X V 0 b 1 J l b W 9 2 Z W R D b 2 x 1 b W 5 z M S 5 7 U H J l Y 2 l z a W 9 u I E J p b m F y e S w x M X 0 m c X V v d D s s J n F 1 b 3 Q 7 U 2 V j d G l v b j E v R 0 J l c n R f T G V z c 1 9 U Z X J u Y X J 5 X 0 R h d G F L R m 9 s Z C 9 B d X R v U m V t b 3 Z l Z E N v b H V t b n M x L n t S Z W N h b G w g T W F j c m 8 s M T J 9 J n F 1 b 3 Q 7 L C Z x d W 9 0 O 1 N l Y 3 R p b 2 4 x L 0 d C Z X J 0 X 0 x l c 3 N f V G V y b m F y e V 9 E Y X R h S 0 Z v b G Q v Q X V 0 b 1 J l b W 9 2 Z W R D b 2 x 1 b W 5 z M S 5 7 U m V j Y W x s I E 1 p Y 3 J v L D E z f S Z x d W 9 0 O y w m c X V v d D t T Z W N 0 a W 9 u M S 9 H Q m V y d F 9 M Z X N z X 1 R l c m 5 h c n l f R G F 0 Y U t G b 2 x k L 0 F 1 d G 9 S Z W 1 v d m V k Q 2 9 s d W 1 u c z E u e 1 J l Y 2 F s b C B C a W 5 h c n k s M T R 9 J n F 1 b 3 Q 7 L C Z x d W 9 0 O 1 N l Y 3 R p b 2 4 x L 0 d C Z X J 0 X 0 x l c 3 N f V G V y b m F y e V 9 E Y X R h S 0 Z v b G Q v Q X V 0 b 1 J l b W 9 2 Z W R D b 2 x 1 b W 5 z M S 5 7 R j E g T W F j c m 8 s M T V 9 J n F 1 b 3 Q 7 L C Z x d W 9 0 O 1 N l Y 3 R p b 2 4 x L 0 d C Z X J 0 X 0 x l c 3 N f V G V y b m F y e V 9 E Y X R h S 0 Z v b G Q v Q X V 0 b 1 J l b W 9 2 Z W R D b 2 x 1 b W 5 z M S 5 7 R j E g T W l j c m 8 s M T Z 9 J n F 1 b 3 Q 7 L C Z x d W 9 0 O 1 N l Y 3 R p b 2 4 x L 0 d C Z X J 0 X 0 x l c 3 N f V G V y b m F y e V 9 E Y X R h S 0 Z v b G Q v Q X V 0 b 1 J l b W 9 2 Z W R D b 2 x 1 b W 5 z M S 5 7 R j E g Q m l u Y X J 5 L D E 3 f S Z x d W 9 0 O y w m c X V v d D t T Z W N 0 a W 9 u M S 9 H Q m V y d F 9 M Z X N z X 1 R l c m 5 h c n l f R G F 0 Y U t G b 2 x k L 0 F 1 d G 9 S Z W 1 v d m V k Q 2 9 s d W 1 u c z E u e 0 1 h d H J p e C w x O H 0 m c X V v d D s s J n F 1 b 3 Q 7 U 2 V j d G l v b j E v R 0 J l c n R f T G V z c 1 9 U Z X J u Y X J 5 X 0 R h d G F L R m 9 s Z C 9 B d X R v U m V t b 3 Z l Z E N v b H V t b n M x L n s w I H B y Z W N p c 2 l v b i w x O X 0 m c X V v d D s s J n F 1 b 3 Q 7 U 2 V j d G l v b j E v R 0 J l c n R f T G V z c 1 9 U Z X J u Y X J 5 X 0 R h d G F L R m 9 s Z C 9 B d X R v U m V t b 3 Z l Z E N v b H V t b n M x L n s w I H J l Y 2 F s b C w y M H 0 m c X V v d D s s J n F 1 b 3 Q 7 U 2 V j d G l v b j E v R 0 J l c n R f T G V z c 1 9 U Z X J u Y X J 5 X 0 R h d G F L R m 9 s Z C 9 B d X R v U m V t b 3 Z l Z E N v b H V t b n M x L n s w I G Y x L X N j b 3 J l L D I x f S Z x d W 9 0 O y w m c X V v d D t T Z W N 0 a W 9 u M S 9 H Q m V y d F 9 M Z X N z X 1 R l c m 5 h c n l f R G F 0 Y U t G b 2 x k L 0 F 1 d G 9 S Z W 1 v d m V k Q 2 9 s d W 1 u c z E u e z A g c 3 V w c G 9 y d C w y M n 0 m c X V v d D s s J n F 1 b 3 Q 7 U 2 V j d G l v b j E v R 0 J l c n R f T G V z c 1 9 U Z X J u Y X J 5 X 0 R h d G F L R m 9 s Z C 9 B d X R v U m V t b 3 Z l Z E N v b H V t b n M x L n s x I H B y Z W N p c 2 l v b i w y M 3 0 m c X V v d D s s J n F 1 b 3 Q 7 U 2 V j d G l v b j E v R 0 J l c n R f T G V z c 1 9 U Z X J u Y X J 5 X 0 R h d G F L R m 9 s Z C 9 B d X R v U m V t b 3 Z l Z E N v b H V t b n M x L n s x I H J l Y 2 F s b C w y N H 0 m c X V v d D s s J n F 1 b 3 Q 7 U 2 V j d G l v b j E v R 0 J l c n R f T G V z c 1 9 U Z X J u Y X J 5 X 0 R h d G F L R m 9 s Z C 9 B d X R v U m V t b 3 Z l Z E N v b H V t b n M x L n s x I G Y x L X N j b 3 J l L D I 1 f S Z x d W 9 0 O y w m c X V v d D t T Z W N 0 a W 9 u M S 9 H Q m V y d F 9 M Z X N z X 1 R l c m 5 h c n l f R G F 0 Y U t G b 2 x k L 0 F 1 d G 9 S Z W 1 v d m V k Q 2 9 s d W 1 u c z E u e z E g c 3 V w c G 9 y d C w y N n 0 m c X V v d D s s J n F 1 b 3 Q 7 U 2 V j d G l v b j E v R 0 J l c n R f T G V z c 1 9 U Z X J u Y X J 5 X 0 R h d G F L R m 9 s Z C 9 B d X R v U m V t b 3 Z l Z E N v b H V t b n M x L n s y I G Y x L X N j b 3 J l L D I 3 f S Z x d W 9 0 O y w m c X V v d D t T Z W N 0 a W 9 u M S 9 H Q m V y d F 9 M Z X N z X 1 R l c m 5 h c n l f R G F 0 Y U t G b 2 x k L 0 F 1 d G 9 S Z W 1 v d m V k Q 2 9 s d W 1 u c z E u e z I g c 3 V w c G 9 y d C w y O H 0 m c X V v d D s s J n F 1 b 3 Q 7 U 2 V j d G l v b j E v R 0 J l c n R f T G V z c 1 9 U Z X J u Y X J 5 X 0 R h d G F L R m 9 s Z C 9 B d X R v U m V t b 3 Z l Z E N v b H V t b n M x L n s y I H B y Z W N p c 2 l v b i w y O X 0 m c X V v d D s s J n F 1 b 3 Q 7 U 2 V j d G l v b j E v R 0 J l c n R f T G V z c 1 9 U Z X J u Y X J 5 X 0 R h d G F L R m 9 s Z C 9 B d X R v U m V t b 3 Z l Z E N v b H V t b n M x L n s y I H J l Y 2 F s b C w z M H 0 m c X V v d D s s J n F 1 b 3 Q 7 U 2 V j d G l v b j E v R 0 J l c n R f T G V z c 1 9 U Z X J u Y X J 5 X 0 R h d G F L R m 9 s Z C 9 B d X R v U m V t b 3 Z l Z E N v b H V t b n M x L n t h Y 2 N 1 c m F j e S B h Y 2 N 1 c m F j e S w z M X 0 m c X V v d D s s J n F 1 b 3 Q 7 U 2 V j d G l v b j E v R 0 J l c n R f T G V z c 1 9 U Z X J u Y X J 5 X 0 R h d G F L R m 9 s Z C 9 B d X R v U m V t b 3 Z l Z E N v b H V t b n M x L n t t Y W N y b y B h d m c g c H J l Y 2 l z a W 9 u L D M y f S Z x d W 9 0 O y w m c X V v d D t T Z W N 0 a W 9 u M S 9 H Q m V y d F 9 M Z X N z X 1 R l c m 5 h c n l f R G F 0 Y U t G b 2 x k L 0 F 1 d G 9 S Z W 1 v d m V k Q 2 9 s d W 1 u c z E u e 2 1 h Y 3 J v I G F 2 Z y B y Z W N h b G w s M z N 9 J n F 1 b 3 Q 7 L C Z x d W 9 0 O 1 N l Y 3 R p b 2 4 x L 0 d C Z X J 0 X 0 x l c 3 N f V G V y b m F y e V 9 E Y X R h S 0 Z v b G Q v Q X V 0 b 1 J l b W 9 2 Z W R D b 2 x 1 b W 5 z M S 5 7 b W F j c m 8 g Y X Z n I G Y x L X N j b 3 J l L D M 0 f S Z x d W 9 0 O y w m c X V v d D t T Z W N 0 a W 9 u M S 9 H Q m V y d F 9 M Z X N z X 1 R l c m 5 h c n l f R G F 0 Y U t G b 2 x k L 0 F 1 d G 9 S Z W 1 v d m V k Q 2 9 s d W 1 u c z E u e 2 1 h Y 3 J v I G F 2 Z y B z d X B w b 3 J 0 L D M 1 f S Z x d W 9 0 O y w m c X V v d D t T Z W N 0 a W 9 u M S 9 H Q m V y d F 9 M Z X N z X 1 R l c m 5 h c n l f R G F 0 Y U t G b 2 x k L 0 F 1 d G 9 S Z W 1 v d m V k Q 2 9 s d W 1 u c z E u e 3 d l a W d o d G V k I G F 2 Z y B w c m V j a X N p b 2 4 s M z Z 9 J n F 1 b 3 Q 7 L C Z x d W 9 0 O 1 N l Y 3 R p b 2 4 x L 0 d C Z X J 0 X 0 x l c 3 N f V G V y b m F y e V 9 E Y X R h S 0 Z v b G Q v Q X V 0 b 1 J l b W 9 2 Z W R D b 2 x 1 b W 5 z M S 5 7 d 2 V p Z 2 h 0 Z W Q g Y X Z n I H J l Y 2 F s b C w z N 3 0 m c X V v d D s s J n F 1 b 3 Q 7 U 2 V j d G l v b j E v R 0 J l c n R f T G V z c 1 9 U Z X J u Y X J 5 X 0 R h d G F L R m 9 s Z C 9 B d X R v U m V t b 3 Z l Z E N v b H V t b n M x L n t 3 Z W l n a H R l Z C B h d m c g Z j E t c 2 N v c m U s M z h 9 J n F 1 b 3 Q 7 L C Z x d W 9 0 O 1 N l Y 3 R p b 2 4 x L 0 d C Z X J 0 X 0 x l c 3 N f V G V y b m F y e V 9 E Y X R h S 0 Z v b G Q v Q X V 0 b 1 J l b W 9 2 Z W R D b 2 x 1 b W 5 z M S 5 7 d 2 V p Z 2 h 0 Z W Q g Y X Z n I H N 1 c H B v c n Q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H Q m V y d F 9 M Z X N z X 1 R l c m 5 h c n l f R G F 0 Y U t G b 2 x k L 0 F 1 d G 9 S Z W 1 v d m V k Q 2 9 s d W 1 u c z E u e 0 l 0 Z X J h d G l v b i w w f S Z x d W 9 0 O y w m c X V v d D t T Z W N 0 a W 9 u M S 9 H Q m V y d F 9 M Z X N z X 1 R l c m 5 h c n l f R G F 0 Y U t G b 2 x k L 0 F 1 d G 9 S Z W 1 v d m V k Q 2 9 s d W 1 u c z E u e 1 N o b 3 J 0 Y 3 V 0 L D F 9 J n F 1 b 3 Q 7 L C Z x d W 9 0 O 1 N l Y 3 R p b 2 4 x L 0 d C Z X J 0 X 0 x l c 3 N f V G V y b m F y e V 9 E Y X R h S 0 Z v b G Q v Q X V 0 b 1 J l b W 9 2 Z W R D b 2 x 1 b W 5 z M S 5 7 T m F t Z S w y f S Z x d W 9 0 O y w m c X V v d D t T Z W N 0 a W 9 u M S 9 H Q m V y d F 9 M Z X N z X 1 R l c m 5 h c n l f R G F 0 Y U t G b 2 x k L 0 F 1 d G 9 S Z W 1 v d m V k Q 2 9 s d W 1 u c z E u e 1 R 5 c G U s M 3 0 m c X V v d D s s J n F 1 b 3 Q 7 U 2 V j d G l v b j E v R 0 J l c n R f T G V z c 1 9 U Z X J u Y X J 5 X 0 R h d G F L R m 9 s Z C 9 B d X R v U m V t b 3 Z l Z E N v b H V t b n M x L n t U a W 1 l L D R 9 J n F 1 b 3 Q 7 L C Z x d W 9 0 O 1 N l Y 3 R p b 2 4 x L 0 d C Z X J 0 X 0 x l c 3 N f V G V y b m F y e V 9 E Y X R h S 0 Z v b G Q v Q X V 0 b 1 J l b W 9 2 Z W R D b 2 x 1 b W 5 z M S 5 7 V G 9 0 Y W w g T G V u Z 3 R o L D V 9 J n F 1 b 3 Q 7 L C Z x d W 9 0 O 1 N l Y 3 R p b 2 4 x L 0 d C Z X J 0 X 0 x l c 3 N f V G V y b m F y e V 9 E Y X R h S 0 Z v b G Q v Q X V 0 b 1 J l b W 9 2 Z W R D b 2 x 1 b W 5 z M S 5 7 V H J h a W 5 p b m c g U 2 V 0 L D Z 9 J n F 1 b 3 Q 7 L C Z x d W 9 0 O 1 N l Y 3 R p b 2 4 x L 0 d C Z X J 0 X 0 x l c 3 N f V G V y b m F y e V 9 E Y X R h S 0 Z v b G Q v Q X V 0 b 1 J l b W 9 2 Z W R D b 2 x 1 b W 5 z M S 5 7 V G V z d C B T Z X Q s N 3 0 m c X V v d D s s J n F 1 b 3 Q 7 U 2 V j d G l v b j E v R 0 J l c n R f T G V z c 1 9 U Z X J u Y X J 5 X 0 R h d G F L R m 9 s Z C 9 B d X R v U m V t b 3 Z l Z E N v b H V t b n M x L n t B Y 2 N 1 c m F j e S w 4 f S Z x d W 9 0 O y w m c X V v d D t T Z W N 0 a W 9 u M S 9 H Q m V y d F 9 M Z X N z X 1 R l c m 5 h c n l f R G F 0 Y U t G b 2 x k L 0 F 1 d G 9 S Z W 1 v d m V k Q 2 9 s d W 1 u c z E u e 1 B y Z W N p c 2 l v b i B N Y W N y b y w 5 f S Z x d W 9 0 O y w m c X V v d D t T Z W N 0 a W 9 u M S 9 H Q m V y d F 9 M Z X N z X 1 R l c m 5 h c n l f R G F 0 Y U t G b 2 x k L 0 F 1 d G 9 S Z W 1 v d m V k Q 2 9 s d W 1 u c z E u e 1 B y Z W N p c 2 l v b i B N a W N y b y w x M H 0 m c X V v d D s s J n F 1 b 3 Q 7 U 2 V j d G l v b j E v R 0 J l c n R f T G V z c 1 9 U Z X J u Y X J 5 X 0 R h d G F L R m 9 s Z C 9 B d X R v U m V t b 3 Z l Z E N v b H V t b n M x L n t Q c m V j a X N p b 2 4 g Q m l u Y X J 5 L D E x f S Z x d W 9 0 O y w m c X V v d D t T Z W N 0 a W 9 u M S 9 H Q m V y d F 9 M Z X N z X 1 R l c m 5 h c n l f R G F 0 Y U t G b 2 x k L 0 F 1 d G 9 S Z W 1 v d m V k Q 2 9 s d W 1 u c z E u e 1 J l Y 2 F s b C B N Y W N y b y w x M n 0 m c X V v d D s s J n F 1 b 3 Q 7 U 2 V j d G l v b j E v R 0 J l c n R f T G V z c 1 9 U Z X J u Y X J 5 X 0 R h d G F L R m 9 s Z C 9 B d X R v U m V t b 3 Z l Z E N v b H V t b n M x L n t S Z W N h b G w g T W l j c m 8 s M T N 9 J n F 1 b 3 Q 7 L C Z x d W 9 0 O 1 N l Y 3 R p b 2 4 x L 0 d C Z X J 0 X 0 x l c 3 N f V G V y b m F y e V 9 E Y X R h S 0 Z v b G Q v Q X V 0 b 1 J l b W 9 2 Z W R D b 2 x 1 b W 5 z M S 5 7 U m V j Y W x s I E J p b m F y e S w x N H 0 m c X V v d D s s J n F 1 b 3 Q 7 U 2 V j d G l v b j E v R 0 J l c n R f T G V z c 1 9 U Z X J u Y X J 5 X 0 R h d G F L R m 9 s Z C 9 B d X R v U m V t b 3 Z l Z E N v b H V t b n M x L n t G M S B N Y W N y b y w x N X 0 m c X V v d D s s J n F 1 b 3 Q 7 U 2 V j d G l v b j E v R 0 J l c n R f T G V z c 1 9 U Z X J u Y X J 5 X 0 R h d G F L R m 9 s Z C 9 B d X R v U m V t b 3 Z l Z E N v b H V t b n M x L n t G M S B N a W N y b y w x N n 0 m c X V v d D s s J n F 1 b 3 Q 7 U 2 V j d G l v b j E v R 0 J l c n R f T G V z c 1 9 U Z X J u Y X J 5 X 0 R h d G F L R m 9 s Z C 9 B d X R v U m V t b 3 Z l Z E N v b H V t b n M x L n t G M S B C a W 5 h c n k s M T d 9 J n F 1 b 3 Q 7 L C Z x d W 9 0 O 1 N l Y 3 R p b 2 4 x L 0 d C Z X J 0 X 0 x l c 3 N f V G V y b m F y e V 9 E Y X R h S 0 Z v b G Q v Q X V 0 b 1 J l b W 9 2 Z W R D b 2 x 1 b W 5 z M S 5 7 T W F 0 c m l 4 L D E 4 f S Z x d W 9 0 O y w m c X V v d D t T Z W N 0 a W 9 u M S 9 H Q m V y d F 9 M Z X N z X 1 R l c m 5 h c n l f R G F 0 Y U t G b 2 x k L 0 F 1 d G 9 S Z W 1 v d m V k Q 2 9 s d W 1 u c z E u e z A g c H J l Y 2 l z a W 9 u L D E 5 f S Z x d W 9 0 O y w m c X V v d D t T Z W N 0 a W 9 u M S 9 H Q m V y d F 9 M Z X N z X 1 R l c m 5 h c n l f R G F 0 Y U t G b 2 x k L 0 F 1 d G 9 S Z W 1 v d m V k Q 2 9 s d W 1 u c z E u e z A g c m V j Y W x s L D I w f S Z x d W 9 0 O y w m c X V v d D t T Z W N 0 a W 9 u M S 9 H Q m V y d F 9 M Z X N z X 1 R l c m 5 h c n l f R G F 0 Y U t G b 2 x k L 0 F 1 d G 9 S Z W 1 v d m V k Q 2 9 s d W 1 u c z E u e z A g Z j E t c 2 N v c m U s M j F 9 J n F 1 b 3 Q 7 L C Z x d W 9 0 O 1 N l Y 3 R p b 2 4 x L 0 d C Z X J 0 X 0 x l c 3 N f V G V y b m F y e V 9 E Y X R h S 0 Z v b G Q v Q X V 0 b 1 J l b W 9 2 Z W R D b 2 x 1 b W 5 z M S 5 7 M C B z d X B w b 3 J 0 L D I y f S Z x d W 9 0 O y w m c X V v d D t T Z W N 0 a W 9 u M S 9 H Q m V y d F 9 M Z X N z X 1 R l c m 5 h c n l f R G F 0 Y U t G b 2 x k L 0 F 1 d G 9 S Z W 1 v d m V k Q 2 9 s d W 1 u c z E u e z E g c H J l Y 2 l z a W 9 u L D I z f S Z x d W 9 0 O y w m c X V v d D t T Z W N 0 a W 9 u M S 9 H Q m V y d F 9 M Z X N z X 1 R l c m 5 h c n l f R G F 0 Y U t G b 2 x k L 0 F 1 d G 9 S Z W 1 v d m V k Q 2 9 s d W 1 u c z E u e z E g c m V j Y W x s L D I 0 f S Z x d W 9 0 O y w m c X V v d D t T Z W N 0 a W 9 u M S 9 H Q m V y d F 9 M Z X N z X 1 R l c m 5 h c n l f R G F 0 Y U t G b 2 x k L 0 F 1 d G 9 S Z W 1 v d m V k Q 2 9 s d W 1 u c z E u e z E g Z j E t c 2 N v c m U s M j V 9 J n F 1 b 3 Q 7 L C Z x d W 9 0 O 1 N l Y 3 R p b 2 4 x L 0 d C Z X J 0 X 0 x l c 3 N f V G V y b m F y e V 9 E Y X R h S 0 Z v b G Q v Q X V 0 b 1 J l b W 9 2 Z W R D b 2 x 1 b W 5 z M S 5 7 M S B z d X B w b 3 J 0 L D I 2 f S Z x d W 9 0 O y w m c X V v d D t T Z W N 0 a W 9 u M S 9 H Q m V y d F 9 M Z X N z X 1 R l c m 5 h c n l f R G F 0 Y U t G b 2 x k L 0 F 1 d G 9 S Z W 1 v d m V k Q 2 9 s d W 1 u c z E u e z I g Z j E t c 2 N v c m U s M j d 9 J n F 1 b 3 Q 7 L C Z x d W 9 0 O 1 N l Y 3 R p b 2 4 x L 0 d C Z X J 0 X 0 x l c 3 N f V G V y b m F y e V 9 E Y X R h S 0 Z v b G Q v Q X V 0 b 1 J l b W 9 2 Z W R D b 2 x 1 b W 5 z M S 5 7 M i B z d X B w b 3 J 0 L D I 4 f S Z x d W 9 0 O y w m c X V v d D t T Z W N 0 a W 9 u M S 9 H Q m V y d F 9 M Z X N z X 1 R l c m 5 h c n l f R G F 0 Y U t G b 2 x k L 0 F 1 d G 9 S Z W 1 v d m V k Q 2 9 s d W 1 u c z E u e z I g c H J l Y 2 l z a W 9 u L D I 5 f S Z x d W 9 0 O y w m c X V v d D t T Z W N 0 a W 9 u M S 9 H Q m V y d F 9 M Z X N z X 1 R l c m 5 h c n l f R G F 0 Y U t G b 2 x k L 0 F 1 d G 9 S Z W 1 v d m V k Q 2 9 s d W 1 u c z E u e z I g c m V j Y W x s L D M w f S Z x d W 9 0 O y w m c X V v d D t T Z W N 0 a W 9 u M S 9 H Q m V y d F 9 M Z X N z X 1 R l c m 5 h c n l f R G F 0 Y U t G b 2 x k L 0 F 1 d G 9 S Z W 1 v d m V k Q 2 9 s d W 1 u c z E u e 2 F j Y 3 V y Y W N 5 I G F j Y 3 V y Y W N 5 L D M x f S Z x d W 9 0 O y w m c X V v d D t T Z W N 0 a W 9 u M S 9 H Q m V y d F 9 M Z X N z X 1 R l c m 5 h c n l f R G F 0 Y U t G b 2 x k L 0 F 1 d G 9 S Z W 1 v d m V k Q 2 9 s d W 1 u c z E u e 2 1 h Y 3 J v I G F 2 Z y B w c m V j a X N p b 2 4 s M z J 9 J n F 1 b 3 Q 7 L C Z x d W 9 0 O 1 N l Y 3 R p b 2 4 x L 0 d C Z X J 0 X 0 x l c 3 N f V G V y b m F y e V 9 E Y X R h S 0 Z v b G Q v Q X V 0 b 1 J l b W 9 2 Z W R D b 2 x 1 b W 5 z M S 5 7 b W F j c m 8 g Y X Z n I H J l Y 2 F s b C w z M 3 0 m c X V v d D s s J n F 1 b 3 Q 7 U 2 V j d G l v b j E v R 0 J l c n R f T G V z c 1 9 U Z X J u Y X J 5 X 0 R h d G F L R m 9 s Z C 9 B d X R v U m V t b 3 Z l Z E N v b H V t b n M x L n t t Y W N y b y B h d m c g Z j E t c 2 N v c m U s M z R 9 J n F 1 b 3 Q 7 L C Z x d W 9 0 O 1 N l Y 3 R p b 2 4 x L 0 d C Z X J 0 X 0 x l c 3 N f V G V y b m F y e V 9 E Y X R h S 0 Z v b G Q v Q X V 0 b 1 J l b W 9 2 Z W R D b 2 x 1 b W 5 z M S 5 7 b W F j c m 8 g Y X Z n I H N 1 c H B v c n Q s M z V 9 J n F 1 b 3 Q 7 L C Z x d W 9 0 O 1 N l Y 3 R p b 2 4 x L 0 d C Z X J 0 X 0 x l c 3 N f V G V y b m F y e V 9 E Y X R h S 0 Z v b G Q v Q X V 0 b 1 J l b W 9 2 Z W R D b 2 x 1 b W 5 z M S 5 7 d 2 V p Z 2 h 0 Z W Q g Y X Z n I H B y Z W N p c 2 l v b i w z N n 0 m c X V v d D s s J n F 1 b 3 Q 7 U 2 V j d G l v b j E v R 0 J l c n R f T G V z c 1 9 U Z X J u Y X J 5 X 0 R h d G F L R m 9 s Z C 9 B d X R v U m V t b 3 Z l Z E N v b H V t b n M x L n t 3 Z W l n a H R l Z C B h d m c g c m V j Y W x s L D M 3 f S Z x d W 9 0 O y w m c X V v d D t T Z W N 0 a W 9 u M S 9 H Q m V y d F 9 M Z X N z X 1 R l c m 5 h c n l f R G F 0 Y U t G b 2 x k L 0 F 1 d G 9 S Z W 1 v d m V k Q 2 9 s d W 1 u c z E u e 3 d l a W d o d G V k I G F 2 Z y B m M S 1 z Y 2 9 y Z S w z O H 0 m c X V v d D s s J n F 1 b 3 Q 7 U 2 V j d G l v b j E v R 0 J l c n R f T G V z c 1 9 U Z X J u Y X J 5 X 0 R h d G F L R m 9 s Z C 9 B d X R v U m V t b 3 Z l Z E N v b H V t b n M x L n t 3 Z W l n a H R l Z C B h d m c g c 3 V w c G 9 y d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C Z X J 0 X 0 x l c 3 N f V G V y b m F y e V 9 E Y X R h S 0 Z v b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J l c n R f T G V z c 1 9 U Z X J u Y X J 5 X 0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F 9 M Z X N z X 1 R l c m 5 h c n l f R G F 0 Y U t G b 2 x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i 8 P L k x T f T Z Y W W U Z D H D X 8 A A A A A A I A A A A A A B B m A A A A A Q A A I A A A A O 0 5 P c 2 s S E L O M n 1 t I s y 9 W K A U O r e K H E 6 l b q I J H q m Z 1 f G l A A A A A A 6 A A A A A A g A A I A A A A A U W G Z 9 k 8 V 4 l q S L m A 1 h O k d N z N I R e Y Q o K f y I M X j v u X s M n U A A A A K J c y I i s 6 L s m u I T e H 8 L Y J g 2 4 9 G 9 B 9 j t d k z 5 5 B V w i + n g U D a A d a A B b r 6 j q h h i K N C R q I 0 j 5 u t A N + + W e z 1 p I u w Z k l V I i 4 9 a c Q O 1 e g v G f O 7 v H c S a E Q A A A A D C T F Z K Z v 7 4 l z e P 9 u r Z h e D f q G b s b t I k X T A r c f M s / b r 8 H 1 U W o m D S p 6 I u F 3 k o / c j e / E K w L w J D t z A a z b O r Z a a W I l 9 Q = < / D a t a M a s h u p > 
</file>

<file path=customXml/itemProps1.xml><?xml version="1.0" encoding="utf-8"?>
<ds:datastoreItem xmlns:ds="http://schemas.openxmlformats.org/officeDocument/2006/customXml" ds:itemID="{8A6BC85E-5258-453A-BBDA-EAF06BA0E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2022-11-21T21:56:34Z</dcterms:modified>
</cp:coreProperties>
</file>